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madigan.jacoby\Desktop\"/>
    </mc:Choice>
  </mc:AlternateContent>
  <xr:revisionPtr revIDLastSave="0" documentId="8_{AF003542-3362-4798-AAC7-33D9AC4DBF04}" xr6:coauthVersionLast="46" xr6:coauthVersionMax="46" xr10:uidLastSave="{00000000-0000-0000-0000-000000000000}"/>
  <bookViews>
    <workbookView xWindow="-43308" yWindow="1512" windowWidth="23256" windowHeight="12576" xr2:uid="{00000000-000D-0000-FFFF-FFFF00000000}"/>
  </bookViews>
  <sheets>
    <sheet name="Concise Lot Listing" sheetId="1" r:id="rId1"/>
    <sheet name="Detailed Lot List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breF8asYdDWiwyoSukGV3hiPn9w=="/>
    </ext>
  </extLst>
</workbook>
</file>

<file path=xl/calcChain.xml><?xml version="1.0" encoding="utf-8"?>
<calcChain xmlns="http://schemas.openxmlformats.org/spreadsheetml/2006/main">
  <c r="O714" i="2" l="1"/>
  <c r="C714" i="2" s="1"/>
  <c r="O713" i="2"/>
  <c r="C713" i="2" s="1"/>
  <c r="O712" i="2"/>
  <c r="C712" i="2" s="1"/>
  <c r="O711" i="2"/>
  <c r="C711" i="2" s="1"/>
  <c r="O710" i="2"/>
  <c r="C710" i="2" s="1"/>
  <c r="O709" i="2"/>
  <c r="C709" i="2" s="1"/>
  <c r="O708" i="2"/>
  <c r="C708" i="2" s="1"/>
  <c r="O707" i="2"/>
  <c r="C707" i="2" s="1"/>
  <c r="O706" i="2"/>
  <c r="C706" i="2" s="1"/>
  <c r="O705" i="2"/>
  <c r="C705" i="2" s="1"/>
  <c r="O704" i="2"/>
  <c r="C704" i="2" s="1"/>
  <c r="O703" i="2"/>
  <c r="C703" i="2" s="1"/>
  <c r="O702" i="2"/>
  <c r="C702" i="2" s="1"/>
  <c r="O701" i="2"/>
  <c r="C701" i="2" s="1"/>
  <c r="O700" i="2"/>
  <c r="C700" i="2" s="1"/>
  <c r="O699" i="2"/>
  <c r="C699" i="2" s="1"/>
  <c r="O698" i="2"/>
  <c r="C698" i="2" s="1"/>
  <c r="O697" i="2"/>
  <c r="C697" i="2" s="1"/>
  <c r="O696" i="2"/>
  <c r="C696" i="2" s="1"/>
  <c r="O695" i="2"/>
  <c r="C695" i="2"/>
  <c r="O694" i="2"/>
  <c r="C694" i="2" s="1"/>
  <c r="O693" i="2"/>
  <c r="C693" i="2" s="1"/>
  <c r="O692" i="2"/>
  <c r="C692" i="2" s="1"/>
  <c r="O691" i="2"/>
  <c r="C691" i="2" s="1"/>
  <c r="O690" i="2"/>
  <c r="C690" i="2" s="1"/>
  <c r="O689" i="2"/>
  <c r="C689" i="2" s="1"/>
  <c r="O688" i="2"/>
  <c r="C688" i="2" s="1"/>
  <c r="O687" i="2"/>
  <c r="C687" i="2"/>
  <c r="O686" i="2"/>
  <c r="C686" i="2" s="1"/>
  <c r="O685" i="2"/>
  <c r="C685" i="2" s="1"/>
  <c r="O684" i="2"/>
  <c r="C684" i="2" s="1"/>
  <c r="O683" i="2"/>
  <c r="C683" i="2" s="1"/>
  <c r="O682" i="2"/>
  <c r="C682" i="2" s="1"/>
  <c r="O681" i="2"/>
  <c r="C681" i="2" s="1"/>
  <c r="O680" i="2"/>
  <c r="C680" i="2" s="1"/>
  <c r="O679" i="2"/>
  <c r="C679" i="2"/>
  <c r="O678" i="2"/>
  <c r="C678" i="2" s="1"/>
  <c r="O677" i="2"/>
  <c r="C677" i="2" s="1"/>
  <c r="O676" i="2"/>
  <c r="C676" i="2" s="1"/>
  <c r="O675" i="2"/>
  <c r="C675" i="2" s="1"/>
  <c r="O674" i="2"/>
  <c r="C674" i="2" s="1"/>
  <c r="O673" i="2"/>
  <c r="C673" i="2" s="1"/>
  <c r="O672" i="2"/>
  <c r="C672" i="2" s="1"/>
  <c r="O671" i="2"/>
  <c r="C671" i="2" s="1"/>
  <c r="O670" i="2"/>
  <c r="C670" i="2" s="1"/>
  <c r="O669" i="2"/>
  <c r="C669" i="2" s="1"/>
  <c r="O668" i="2"/>
  <c r="C668" i="2" s="1"/>
  <c r="O667" i="2"/>
  <c r="C667" i="2" s="1"/>
  <c r="O666" i="2"/>
  <c r="C666" i="2" s="1"/>
  <c r="O665" i="2"/>
  <c r="C665" i="2" s="1"/>
  <c r="O664" i="2"/>
  <c r="C664" i="2" s="1"/>
  <c r="O663" i="2"/>
  <c r="C663" i="2"/>
  <c r="O662" i="2"/>
  <c r="C662" i="2" s="1"/>
  <c r="O661" i="2"/>
  <c r="C661" i="2" s="1"/>
  <c r="O660" i="2"/>
  <c r="C660" i="2" s="1"/>
  <c r="O659" i="2"/>
  <c r="C659" i="2" s="1"/>
  <c r="O658" i="2"/>
  <c r="C658" i="2" s="1"/>
  <c r="O657" i="2"/>
  <c r="C657" i="2" s="1"/>
  <c r="O656" i="2"/>
  <c r="C656" i="2" s="1"/>
  <c r="O655" i="2"/>
  <c r="C655" i="2"/>
  <c r="O654" i="2"/>
  <c r="C654" i="2" s="1"/>
  <c r="O653" i="2"/>
  <c r="C653" i="2" s="1"/>
  <c r="O652" i="2"/>
  <c r="C652" i="2" s="1"/>
  <c r="O651" i="2"/>
  <c r="C651" i="2" s="1"/>
  <c r="O650" i="2"/>
  <c r="C650" i="2" s="1"/>
  <c r="O649" i="2"/>
  <c r="C649" i="2" s="1"/>
  <c r="O648" i="2"/>
  <c r="C648" i="2" s="1"/>
  <c r="O647" i="2"/>
  <c r="C647" i="2"/>
  <c r="O646" i="2"/>
  <c r="C646" i="2" s="1"/>
  <c r="O645" i="2"/>
  <c r="C645" i="2" s="1"/>
  <c r="O644" i="2"/>
  <c r="C644" i="2" s="1"/>
  <c r="O643" i="2"/>
  <c r="C643" i="2" s="1"/>
  <c r="O642" i="2"/>
  <c r="C642" i="2" s="1"/>
  <c r="O641" i="2"/>
  <c r="C641" i="2" s="1"/>
  <c r="O640" i="2"/>
  <c r="C640" i="2" s="1"/>
  <c r="O639" i="2"/>
  <c r="C639" i="2" s="1"/>
  <c r="O638" i="2"/>
  <c r="C638" i="2" s="1"/>
  <c r="O637" i="2"/>
  <c r="C637" i="2" s="1"/>
  <c r="O636" i="2"/>
  <c r="C636" i="2" s="1"/>
  <c r="O635" i="2"/>
  <c r="C635" i="2" s="1"/>
  <c r="O634" i="2"/>
  <c r="C634" i="2" s="1"/>
  <c r="O633" i="2"/>
  <c r="C633" i="2" s="1"/>
  <c r="O632" i="2"/>
  <c r="C632" i="2" s="1"/>
  <c r="O631" i="2"/>
  <c r="C631" i="2" s="1"/>
  <c r="O630" i="2"/>
  <c r="C630" i="2" s="1"/>
  <c r="O629" i="2"/>
  <c r="C629" i="2" s="1"/>
  <c r="O628" i="2"/>
  <c r="C628" i="2" s="1"/>
  <c r="O627" i="2"/>
  <c r="C627" i="2" s="1"/>
  <c r="O626" i="2"/>
  <c r="C626" i="2" s="1"/>
  <c r="O625" i="2"/>
  <c r="C625" i="2" s="1"/>
  <c r="O624" i="2"/>
  <c r="C624" i="2" s="1"/>
  <c r="O623" i="2"/>
  <c r="C623" i="2"/>
  <c r="O622" i="2"/>
  <c r="C622" i="2" s="1"/>
  <c r="O621" i="2"/>
  <c r="C621" i="2" s="1"/>
  <c r="O620" i="2"/>
  <c r="C620" i="2" s="1"/>
  <c r="O619" i="2"/>
  <c r="C619" i="2" s="1"/>
  <c r="O618" i="2"/>
  <c r="C618" i="2" s="1"/>
  <c r="O617" i="2"/>
  <c r="C617" i="2" s="1"/>
  <c r="O616" i="2"/>
  <c r="C616" i="2" s="1"/>
  <c r="O615" i="2"/>
  <c r="C615" i="2"/>
  <c r="O614" i="2"/>
  <c r="C614" i="2" s="1"/>
  <c r="O613" i="2"/>
  <c r="C613" i="2" s="1"/>
  <c r="O612" i="2"/>
  <c r="C612" i="2" s="1"/>
  <c r="O611" i="2"/>
  <c r="C611" i="2"/>
  <c r="O610" i="2"/>
  <c r="C610" i="2" s="1"/>
  <c r="O609" i="2"/>
  <c r="C609" i="2" s="1"/>
  <c r="O608" i="2"/>
  <c r="C608" i="2" s="1"/>
  <c r="O607" i="2"/>
  <c r="C607" i="2" s="1"/>
  <c r="O606" i="2"/>
  <c r="C606" i="2" s="1"/>
  <c r="O605" i="2"/>
  <c r="C605" i="2" s="1"/>
  <c r="O604" i="2"/>
  <c r="C604" i="2" s="1"/>
  <c r="O603" i="2"/>
  <c r="C603" i="2" s="1"/>
  <c r="O602" i="2"/>
  <c r="C602" i="2" s="1"/>
  <c r="O601" i="2"/>
  <c r="C601" i="2" s="1"/>
  <c r="O600" i="2"/>
  <c r="C600" i="2" s="1"/>
  <c r="O599" i="2"/>
  <c r="C599" i="2"/>
  <c r="O598" i="2"/>
  <c r="C598" i="2" s="1"/>
  <c r="O597" i="2"/>
  <c r="C597" i="2" s="1"/>
  <c r="O596" i="2"/>
  <c r="C596" i="2" s="1"/>
  <c r="O595" i="2"/>
  <c r="C595" i="2" s="1"/>
  <c r="O594" i="2"/>
  <c r="C594" i="2" s="1"/>
  <c r="O593" i="2"/>
  <c r="C593" i="2" s="1"/>
  <c r="O592" i="2"/>
  <c r="C592" i="2" s="1"/>
  <c r="O591" i="2"/>
  <c r="C591" i="2"/>
  <c r="O590" i="2"/>
  <c r="C590" i="2" s="1"/>
  <c r="O589" i="2"/>
  <c r="C589" i="2" s="1"/>
  <c r="O588" i="2"/>
  <c r="C588" i="2" s="1"/>
  <c r="O587" i="2"/>
  <c r="C587" i="2" s="1"/>
  <c r="O586" i="2"/>
  <c r="C586" i="2" s="1"/>
  <c r="O585" i="2"/>
  <c r="C585" i="2" s="1"/>
  <c r="O584" i="2"/>
  <c r="C584" i="2" s="1"/>
  <c r="O583" i="2"/>
  <c r="C583" i="2"/>
  <c r="O582" i="2"/>
  <c r="C582" i="2" s="1"/>
  <c r="O581" i="2"/>
  <c r="C581" i="2" s="1"/>
  <c r="O580" i="2"/>
  <c r="C580" i="2" s="1"/>
  <c r="O579" i="2"/>
  <c r="C579" i="2"/>
  <c r="O578" i="2"/>
  <c r="C578" i="2" s="1"/>
  <c r="O577" i="2"/>
  <c r="C577" i="2" s="1"/>
  <c r="O576" i="2"/>
  <c r="C576" i="2" s="1"/>
  <c r="O575" i="2"/>
  <c r="C575" i="2" s="1"/>
  <c r="O574" i="2"/>
  <c r="C574" i="2" s="1"/>
  <c r="O573" i="2"/>
  <c r="C573" i="2" s="1"/>
  <c r="O572" i="2"/>
  <c r="C572" i="2" s="1"/>
  <c r="O571" i="2"/>
  <c r="C571" i="2" s="1"/>
  <c r="O570" i="2"/>
  <c r="C570" i="2" s="1"/>
  <c r="O569" i="2"/>
  <c r="C569" i="2" s="1"/>
  <c r="O568" i="2"/>
  <c r="C568" i="2" s="1"/>
  <c r="O567" i="2"/>
  <c r="C567" i="2" s="1"/>
  <c r="O566" i="2"/>
  <c r="C566" i="2" s="1"/>
  <c r="O565" i="2"/>
  <c r="C565" i="2" s="1"/>
  <c r="O564" i="2"/>
  <c r="C564" i="2" s="1"/>
  <c r="O563" i="2"/>
  <c r="C563" i="2" s="1"/>
  <c r="O562" i="2"/>
  <c r="C562" i="2" s="1"/>
  <c r="O561" i="2"/>
  <c r="C561" i="2" s="1"/>
  <c r="O560" i="2"/>
  <c r="C560" i="2" s="1"/>
  <c r="O559" i="2"/>
  <c r="C559" i="2"/>
  <c r="O558" i="2"/>
  <c r="C558" i="2" s="1"/>
  <c r="O557" i="2"/>
  <c r="C557" i="2" s="1"/>
  <c r="O556" i="2"/>
  <c r="C556" i="2" s="1"/>
  <c r="O555" i="2"/>
  <c r="C555" i="2" s="1"/>
  <c r="O554" i="2"/>
  <c r="C554" i="2" s="1"/>
  <c r="O553" i="2"/>
  <c r="C553" i="2" s="1"/>
  <c r="O552" i="2"/>
  <c r="C552" i="2" s="1"/>
  <c r="O551" i="2"/>
  <c r="C551" i="2"/>
  <c r="O550" i="2"/>
  <c r="C550" i="2" s="1"/>
  <c r="O549" i="2"/>
  <c r="C549" i="2" s="1"/>
  <c r="O548" i="2"/>
  <c r="C548" i="2" s="1"/>
  <c r="O547" i="2"/>
  <c r="C547" i="2"/>
  <c r="O546" i="2"/>
  <c r="C546" i="2" s="1"/>
  <c r="O545" i="2"/>
  <c r="C545" i="2" s="1"/>
  <c r="O544" i="2"/>
  <c r="C544" i="2" s="1"/>
  <c r="O543" i="2"/>
  <c r="C543" i="2"/>
  <c r="O542" i="2"/>
  <c r="C542" i="2" s="1"/>
  <c r="O541" i="2"/>
  <c r="C541" i="2" s="1"/>
  <c r="O540" i="2"/>
  <c r="C540" i="2" s="1"/>
  <c r="O539" i="2"/>
  <c r="C539" i="2" s="1"/>
  <c r="O538" i="2"/>
  <c r="C538" i="2" s="1"/>
  <c r="O537" i="2"/>
  <c r="C537" i="2" s="1"/>
  <c r="O536" i="2"/>
  <c r="C536" i="2" s="1"/>
  <c r="O535" i="2"/>
  <c r="C535" i="2" s="1"/>
  <c r="O534" i="2"/>
  <c r="C534" i="2" s="1"/>
  <c r="O533" i="2"/>
  <c r="C533" i="2" s="1"/>
  <c r="O532" i="2"/>
  <c r="C532" i="2" s="1"/>
  <c r="O531" i="2"/>
  <c r="C531" i="2" s="1"/>
  <c r="O530" i="2"/>
  <c r="C530" i="2" s="1"/>
  <c r="O529" i="2"/>
  <c r="C529" i="2" s="1"/>
  <c r="O528" i="2"/>
  <c r="C528" i="2" s="1"/>
  <c r="O527" i="2"/>
  <c r="C527" i="2"/>
  <c r="O526" i="2"/>
  <c r="C526" i="2" s="1"/>
  <c r="O525" i="2"/>
  <c r="C525" i="2" s="1"/>
  <c r="O524" i="2"/>
  <c r="C524" i="2" s="1"/>
  <c r="O523" i="2"/>
  <c r="C523" i="2" s="1"/>
  <c r="O522" i="2"/>
  <c r="C522" i="2" s="1"/>
  <c r="O521" i="2"/>
  <c r="C521" i="2" s="1"/>
  <c r="O520" i="2"/>
  <c r="C520" i="2" s="1"/>
  <c r="O519" i="2"/>
  <c r="C519" i="2"/>
  <c r="O518" i="2"/>
  <c r="C518" i="2" s="1"/>
  <c r="O517" i="2"/>
  <c r="C517" i="2" s="1"/>
  <c r="O516" i="2"/>
  <c r="C516" i="2" s="1"/>
  <c r="O515" i="2"/>
  <c r="C515" i="2" s="1"/>
  <c r="O514" i="2"/>
  <c r="C514" i="2" s="1"/>
  <c r="O513" i="2"/>
  <c r="C513" i="2" s="1"/>
  <c r="O512" i="2"/>
  <c r="C512" i="2" s="1"/>
  <c r="O511" i="2"/>
  <c r="C511" i="2"/>
  <c r="O510" i="2"/>
  <c r="C510" i="2" s="1"/>
  <c r="O509" i="2"/>
  <c r="C509" i="2" s="1"/>
  <c r="O508" i="2"/>
  <c r="C508" i="2" s="1"/>
  <c r="O507" i="2"/>
  <c r="C507" i="2" s="1"/>
  <c r="O506" i="2"/>
  <c r="C506" i="2" s="1"/>
  <c r="O505" i="2"/>
  <c r="C505" i="2" s="1"/>
  <c r="O504" i="2"/>
  <c r="C504" i="2" s="1"/>
  <c r="O503" i="2"/>
  <c r="C503" i="2" s="1"/>
  <c r="O502" i="2"/>
  <c r="C502" i="2" s="1"/>
  <c r="O501" i="2"/>
  <c r="C501" i="2" s="1"/>
  <c r="O500" i="2"/>
  <c r="C500" i="2" s="1"/>
  <c r="O499" i="2"/>
  <c r="C499" i="2"/>
  <c r="O498" i="2"/>
  <c r="C498" i="2" s="1"/>
  <c r="O497" i="2"/>
  <c r="C497" i="2" s="1"/>
  <c r="O496" i="2"/>
  <c r="C496" i="2" s="1"/>
  <c r="O495" i="2"/>
  <c r="C495" i="2"/>
  <c r="O494" i="2"/>
  <c r="C494" i="2" s="1"/>
  <c r="O493" i="2"/>
  <c r="C493" i="2" s="1"/>
  <c r="O492" i="2"/>
  <c r="C492" i="2" s="1"/>
  <c r="O491" i="2"/>
  <c r="C491" i="2"/>
  <c r="O490" i="2"/>
  <c r="C490" i="2" s="1"/>
  <c r="O489" i="2"/>
  <c r="C489" i="2" s="1"/>
  <c r="O488" i="2"/>
  <c r="C488" i="2" s="1"/>
  <c r="O487" i="2"/>
  <c r="C487" i="2" s="1"/>
  <c r="O486" i="2"/>
  <c r="C486" i="2" s="1"/>
  <c r="O485" i="2"/>
  <c r="C485" i="2" s="1"/>
  <c r="O484" i="2"/>
  <c r="C484" i="2" s="1"/>
  <c r="O483" i="2"/>
  <c r="C483" i="2"/>
  <c r="O482" i="2"/>
  <c r="C482" i="2" s="1"/>
  <c r="O481" i="2"/>
  <c r="C481" i="2" s="1"/>
  <c r="O480" i="2"/>
  <c r="C480" i="2" s="1"/>
  <c r="O479" i="2"/>
  <c r="C479" i="2"/>
  <c r="O478" i="2"/>
  <c r="C478" i="2" s="1"/>
  <c r="O477" i="2"/>
  <c r="C477" i="2" s="1"/>
  <c r="O476" i="2"/>
  <c r="C476" i="2" s="1"/>
  <c r="O475" i="2"/>
  <c r="C475" i="2"/>
  <c r="O474" i="2"/>
  <c r="C474" i="2" s="1"/>
  <c r="O473" i="2"/>
  <c r="C473" i="2" s="1"/>
  <c r="O472" i="2"/>
  <c r="C472" i="2" s="1"/>
  <c r="O471" i="2"/>
  <c r="C471" i="2"/>
  <c r="O470" i="2"/>
  <c r="C470" i="2" s="1"/>
  <c r="O469" i="2"/>
  <c r="C469" i="2" s="1"/>
  <c r="O468" i="2"/>
  <c r="C468" i="2" s="1"/>
  <c r="O467" i="2"/>
  <c r="C467" i="2"/>
  <c r="O466" i="2"/>
  <c r="C466" i="2" s="1"/>
  <c r="O465" i="2"/>
  <c r="C465" i="2" s="1"/>
  <c r="O464" i="2"/>
  <c r="C464" i="2" s="1"/>
  <c r="O463" i="2"/>
  <c r="C463" i="2"/>
  <c r="O462" i="2"/>
  <c r="C462" i="2" s="1"/>
  <c r="O461" i="2"/>
  <c r="C461" i="2" s="1"/>
  <c r="O460" i="2"/>
  <c r="C460" i="2" s="1"/>
  <c r="O459" i="2"/>
  <c r="C459" i="2"/>
  <c r="O458" i="2"/>
  <c r="C458" i="2" s="1"/>
  <c r="O457" i="2"/>
  <c r="C457" i="2" s="1"/>
  <c r="O456" i="2"/>
  <c r="C456" i="2" s="1"/>
  <c r="O455" i="2"/>
  <c r="C455" i="2"/>
  <c r="O454" i="2"/>
  <c r="C454" i="2" s="1"/>
  <c r="O453" i="2"/>
  <c r="C453" i="2" s="1"/>
  <c r="O452" i="2"/>
  <c r="C452" i="2" s="1"/>
  <c r="O451" i="2"/>
  <c r="C451" i="2"/>
  <c r="O450" i="2"/>
  <c r="C450" i="2" s="1"/>
  <c r="O449" i="2"/>
  <c r="C449" i="2" s="1"/>
  <c r="O448" i="2"/>
  <c r="C448" i="2" s="1"/>
  <c r="O447" i="2"/>
  <c r="C447" i="2"/>
  <c r="O446" i="2"/>
  <c r="C446" i="2" s="1"/>
  <c r="O445" i="2"/>
  <c r="C445" i="2" s="1"/>
  <c r="O444" i="2"/>
  <c r="C444" i="2" s="1"/>
  <c r="O443" i="2"/>
  <c r="C443" i="2"/>
  <c r="O442" i="2"/>
  <c r="C442" i="2" s="1"/>
  <c r="O441" i="2"/>
  <c r="C441" i="2" s="1"/>
  <c r="O440" i="2"/>
  <c r="C440" i="2" s="1"/>
  <c r="O439" i="2"/>
  <c r="C439" i="2"/>
  <c r="O438" i="2"/>
  <c r="C438" i="2" s="1"/>
  <c r="O437" i="2"/>
  <c r="C437" i="2" s="1"/>
  <c r="O436" i="2"/>
  <c r="C436" i="2" s="1"/>
  <c r="O435" i="2"/>
  <c r="C435" i="2" s="1"/>
  <c r="O434" i="2"/>
  <c r="C434" i="2" s="1"/>
  <c r="O433" i="2"/>
  <c r="C433" i="2"/>
  <c r="O432" i="2"/>
  <c r="C432" i="2"/>
  <c r="O431" i="2"/>
  <c r="C431" i="2"/>
  <c r="O430" i="2"/>
  <c r="C430" i="2" s="1"/>
  <c r="O429" i="2"/>
  <c r="C429" i="2" s="1"/>
  <c r="O428" i="2"/>
  <c r="C428" i="2" s="1"/>
  <c r="O427" i="2"/>
  <c r="C427" i="2" s="1"/>
  <c r="O426" i="2"/>
  <c r="C426" i="2" s="1"/>
  <c r="O425" i="2"/>
  <c r="C425" i="2"/>
  <c r="O424" i="2"/>
  <c r="C424" i="2"/>
  <c r="O423" i="2"/>
  <c r="C423" i="2"/>
  <c r="O422" i="2"/>
  <c r="C422" i="2" s="1"/>
  <c r="O421" i="2"/>
  <c r="C421" i="2" s="1"/>
  <c r="O420" i="2"/>
  <c r="C420" i="2" s="1"/>
  <c r="O419" i="2"/>
  <c r="C419" i="2" s="1"/>
  <c r="O418" i="2"/>
  <c r="C418" i="2" s="1"/>
  <c r="O417" i="2"/>
  <c r="C417" i="2"/>
  <c r="O416" i="2"/>
  <c r="C416" i="2"/>
  <c r="O415" i="2"/>
  <c r="C415" i="2"/>
  <c r="O414" i="2"/>
  <c r="C414" i="2" s="1"/>
  <c r="O413" i="2"/>
  <c r="C413" i="2" s="1"/>
  <c r="O412" i="2"/>
  <c r="C412" i="2" s="1"/>
  <c r="O411" i="2"/>
  <c r="C411" i="2" s="1"/>
  <c r="O410" i="2"/>
  <c r="C410" i="2" s="1"/>
  <c r="O409" i="2"/>
  <c r="C409" i="2"/>
  <c r="O408" i="2"/>
  <c r="C408" i="2"/>
  <c r="O407" i="2"/>
  <c r="C407" i="2"/>
  <c r="O406" i="2"/>
  <c r="C406" i="2" s="1"/>
  <c r="O405" i="2"/>
  <c r="C405" i="2" s="1"/>
  <c r="O404" i="2"/>
  <c r="C404" i="2" s="1"/>
  <c r="O403" i="2"/>
  <c r="C403" i="2" s="1"/>
  <c r="O402" i="2"/>
  <c r="C402" i="2" s="1"/>
  <c r="O401" i="2"/>
  <c r="C401" i="2"/>
  <c r="O400" i="2"/>
  <c r="C400" i="2"/>
  <c r="O399" i="2"/>
  <c r="C399" i="2"/>
  <c r="O398" i="2"/>
  <c r="C398" i="2" s="1"/>
  <c r="O397" i="2"/>
  <c r="C397" i="2" s="1"/>
  <c r="O396" i="2"/>
  <c r="C396" i="2" s="1"/>
  <c r="O395" i="2"/>
  <c r="C395" i="2" s="1"/>
  <c r="O394" i="2"/>
  <c r="C394" i="2" s="1"/>
  <c r="O393" i="2"/>
  <c r="C393" i="2"/>
  <c r="O392" i="2"/>
  <c r="C392" i="2"/>
  <c r="O391" i="2"/>
  <c r="C391" i="2"/>
  <c r="O390" i="2"/>
  <c r="C390" i="2" s="1"/>
  <c r="O389" i="2"/>
  <c r="C389" i="2" s="1"/>
  <c r="O388" i="2"/>
  <c r="C388" i="2" s="1"/>
  <c r="O387" i="2"/>
  <c r="C387" i="2" s="1"/>
  <c r="O386" i="2"/>
  <c r="C386" i="2" s="1"/>
  <c r="O385" i="2"/>
  <c r="C385" i="2"/>
  <c r="O384" i="2"/>
  <c r="C384" i="2"/>
  <c r="O383" i="2"/>
  <c r="C383" i="2"/>
  <c r="O382" i="2"/>
  <c r="C382" i="2" s="1"/>
  <c r="O381" i="2"/>
  <c r="C381" i="2" s="1"/>
  <c r="O380" i="2"/>
  <c r="C380" i="2" s="1"/>
  <c r="O379" i="2"/>
  <c r="C379" i="2" s="1"/>
  <c r="O378" i="2"/>
  <c r="C378" i="2" s="1"/>
  <c r="O377" i="2"/>
  <c r="C377" i="2"/>
  <c r="O376" i="2"/>
  <c r="C376" i="2"/>
  <c r="O375" i="2"/>
  <c r="C375" i="2"/>
  <c r="O374" i="2"/>
  <c r="C374" i="2"/>
  <c r="O373" i="2"/>
  <c r="C373" i="2"/>
  <c r="O372" i="2"/>
  <c r="C372" i="2"/>
  <c r="O371" i="2"/>
  <c r="C371" i="2"/>
  <c r="O370" i="2"/>
  <c r="C370" i="2"/>
  <c r="O369" i="2"/>
  <c r="C369" i="2"/>
  <c r="O368" i="2"/>
  <c r="C368" i="2"/>
  <c r="O367" i="2"/>
  <c r="C367" i="2"/>
  <c r="O366" i="2"/>
  <c r="C366" i="2"/>
  <c r="O365" i="2"/>
  <c r="C365" i="2"/>
  <c r="O364" i="2"/>
  <c r="C364" i="2"/>
  <c r="O363" i="2"/>
  <c r="C363" i="2"/>
  <c r="O362" i="2"/>
  <c r="C362" i="2"/>
  <c r="O361" i="2"/>
  <c r="C361" i="2"/>
  <c r="O360" i="2"/>
  <c r="C360" i="2"/>
  <c r="O359" i="2"/>
  <c r="C359" i="2"/>
  <c r="O358" i="2"/>
  <c r="C358" i="2"/>
  <c r="O357" i="2"/>
  <c r="C357" i="2"/>
  <c r="O356" i="2"/>
  <c r="C356" i="2"/>
  <c r="O355" i="2"/>
  <c r="C355" i="2"/>
  <c r="O354" i="2"/>
  <c r="C354" i="2"/>
  <c r="O353" i="2"/>
  <c r="C353" i="2"/>
  <c r="O352" i="2"/>
  <c r="C352" i="2"/>
  <c r="O351" i="2"/>
  <c r="C351" i="2"/>
  <c r="O350" i="2"/>
  <c r="C350" i="2"/>
  <c r="O349" i="2"/>
  <c r="C349" i="2"/>
  <c r="O348" i="2"/>
  <c r="C348" i="2"/>
  <c r="O347" i="2"/>
  <c r="C347" i="2"/>
  <c r="O346" i="2"/>
  <c r="C346" i="2"/>
  <c r="O345" i="2"/>
  <c r="C345" i="2"/>
  <c r="O344" i="2"/>
  <c r="C344" i="2"/>
  <c r="O343" i="2"/>
  <c r="C343" i="2"/>
  <c r="O342" i="2"/>
  <c r="C342" i="2"/>
  <c r="O341" i="2"/>
  <c r="C341" i="2"/>
  <c r="O340" i="2"/>
  <c r="C340" i="2"/>
  <c r="O339" i="2"/>
  <c r="C339" i="2"/>
  <c r="O338" i="2"/>
  <c r="C338" i="2"/>
  <c r="O337" i="2"/>
  <c r="C337" i="2"/>
  <c r="O336" i="2"/>
  <c r="C336" i="2"/>
  <c r="O335" i="2"/>
  <c r="C335" i="2"/>
  <c r="O334" i="2"/>
  <c r="C334" i="2" s="1"/>
  <c r="O333" i="2"/>
  <c r="C333" i="2"/>
  <c r="O332" i="2"/>
  <c r="C332" i="2"/>
  <c r="O331" i="2"/>
  <c r="C331" i="2"/>
  <c r="O330" i="2"/>
  <c r="C330" i="2" s="1"/>
  <c r="O329" i="2"/>
  <c r="C329" i="2"/>
  <c r="O328" i="2"/>
  <c r="C328" i="2"/>
  <c r="O327" i="2"/>
  <c r="C327" i="2"/>
  <c r="O326" i="2"/>
  <c r="C326" i="2" s="1"/>
  <c r="O325" i="2"/>
  <c r="C325" i="2"/>
  <c r="O324" i="2"/>
  <c r="C324" i="2"/>
  <c r="O323" i="2"/>
  <c r="C323" i="2" s="1"/>
  <c r="O322" i="2"/>
  <c r="C322" i="2" s="1"/>
  <c r="O321" i="2"/>
  <c r="C321" i="2"/>
  <c r="O320" i="2"/>
  <c r="C320" i="2"/>
  <c r="O319" i="2"/>
  <c r="C319" i="2" s="1"/>
  <c r="O318" i="2"/>
  <c r="C318" i="2" s="1"/>
  <c r="O317" i="2"/>
  <c r="C317" i="2"/>
  <c r="O316" i="2"/>
  <c r="C316" i="2"/>
  <c r="O315" i="2"/>
  <c r="C315" i="2" s="1"/>
  <c r="O314" i="2"/>
  <c r="C314" i="2" s="1"/>
  <c r="O313" i="2"/>
  <c r="C313" i="2"/>
  <c r="O312" i="2"/>
  <c r="C312" i="2"/>
  <c r="O311" i="2"/>
  <c r="C311" i="2" s="1"/>
  <c r="O310" i="2"/>
  <c r="C310" i="2" s="1"/>
  <c r="O309" i="2"/>
  <c r="C309" i="2"/>
  <c r="O308" i="2"/>
  <c r="C308" i="2"/>
  <c r="O307" i="2"/>
  <c r="C307" i="2" s="1"/>
  <c r="O306" i="2"/>
  <c r="C306" i="2" s="1"/>
  <c r="O305" i="2"/>
  <c r="C305" i="2"/>
  <c r="O304" i="2"/>
  <c r="C304" i="2"/>
  <c r="O303" i="2"/>
  <c r="C303" i="2" s="1"/>
  <c r="O302" i="2"/>
  <c r="C302" i="2" s="1"/>
  <c r="O301" i="2"/>
  <c r="C301" i="2"/>
  <c r="O300" i="2"/>
  <c r="C300" i="2"/>
  <c r="O299" i="2"/>
  <c r="C299" i="2" s="1"/>
  <c r="O298" i="2"/>
  <c r="C298" i="2" s="1"/>
  <c r="O297" i="2"/>
  <c r="C297" i="2"/>
  <c r="O296" i="2"/>
  <c r="C296" i="2"/>
  <c r="O295" i="2"/>
  <c r="C295" i="2" s="1"/>
  <c r="O294" i="2"/>
  <c r="C294" i="2" s="1"/>
  <c r="O293" i="2"/>
  <c r="C293" i="2"/>
  <c r="O292" i="2"/>
  <c r="C292" i="2"/>
  <c r="O291" i="2"/>
  <c r="C291" i="2" s="1"/>
  <c r="O290" i="2"/>
  <c r="C290" i="2" s="1"/>
  <c r="O289" i="2"/>
  <c r="C289" i="2"/>
  <c r="O288" i="2"/>
  <c r="C288" i="2"/>
  <c r="O287" i="2"/>
  <c r="C287" i="2" s="1"/>
  <c r="O286" i="2"/>
  <c r="C286" i="2" s="1"/>
  <c r="O285" i="2"/>
  <c r="C285" i="2"/>
  <c r="O284" i="2"/>
  <c r="C284" i="2"/>
  <c r="O283" i="2"/>
  <c r="C283" i="2" s="1"/>
  <c r="O282" i="2"/>
  <c r="C282" i="2" s="1"/>
  <c r="O281" i="2"/>
  <c r="C281" i="2"/>
  <c r="O280" i="2"/>
  <c r="C280" i="2"/>
  <c r="O279" i="2"/>
  <c r="C279" i="2" s="1"/>
  <c r="O278" i="2"/>
  <c r="C278" i="2" s="1"/>
  <c r="O277" i="2"/>
  <c r="C277" i="2"/>
  <c r="O276" i="2"/>
  <c r="C276" i="2"/>
  <c r="O275" i="2"/>
  <c r="C275" i="2" s="1"/>
  <c r="O274" i="2"/>
  <c r="C274" i="2" s="1"/>
  <c r="O273" i="2"/>
  <c r="C273" i="2"/>
  <c r="O272" i="2"/>
  <c r="C272" i="2"/>
  <c r="O271" i="2"/>
  <c r="C271" i="2" s="1"/>
  <c r="O270" i="2"/>
  <c r="C270" i="2" s="1"/>
  <c r="O269" i="2"/>
  <c r="C269" i="2"/>
  <c r="O268" i="2"/>
  <c r="C268" i="2"/>
  <c r="O267" i="2"/>
  <c r="C267" i="2" s="1"/>
  <c r="O266" i="2"/>
  <c r="C266" i="2" s="1"/>
  <c r="O265" i="2"/>
  <c r="C265" i="2"/>
  <c r="O264" i="2"/>
  <c r="C264" i="2"/>
  <c r="O263" i="2"/>
  <c r="C263" i="2" s="1"/>
  <c r="O262" i="2"/>
  <c r="C262" i="2" s="1"/>
  <c r="O261" i="2"/>
  <c r="C261" i="2"/>
  <c r="O260" i="2"/>
  <c r="C260" i="2"/>
  <c r="O259" i="2"/>
  <c r="C259" i="2" s="1"/>
  <c r="O258" i="2"/>
  <c r="C258" i="2" s="1"/>
  <c r="O257" i="2"/>
  <c r="C257" i="2"/>
  <c r="O256" i="2"/>
  <c r="C256" i="2" s="1"/>
  <c r="O255" i="2"/>
  <c r="C255" i="2" s="1"/>
  <c r="O254" i="2"/>
  <c r="C254" i="2" s="1"/>
  <c r="O253" i="2"/>
  <c r="C253" i="2"/>
  <c r="O252" i="2"/>
  <c r="C252" i="2"/>
  <c r="O251" i="2"/>
  <c r="C251" i="2" s="1"/>
  <c r="O250" i="2"/>
  <c r="C250" i="2" s="1"/>
  <c r="O249" i="2"/>
  <c r="C249" i="2"/>
  <c r="O248" i="2"/>
  <c r="C248" i="2"/>
  <c r="O247" i="2"/>
  <c r="C247" i="2" s="1"/>
  <c r="O246" i="2"/>
  <c r="C246" i="2" s="1"/>
  <c r="O245" i="2"/>
  <c r="C245" i="2" s="1"/>
  <c r="O244" i="2"/>
  <c r="C244" i="2"/>
  <c r="O243" i="2"/>
  <c r="C243" i="2" s="1"/>
  <c r="O242" i="2"/>
  <c r="C242" i="2" s="1"/>
  <c r="O241" i="2"/>
  <c r="C241" i="2"/>
  <c r="O240" i="2"/>
  <c r="C240" i="2" s="1"/>
  <c r="O239" i="2"/>
  <c r="C239" i="2" s="1"/>
  <c r="O238" i="2"/>
  <c r="C238" i="2" s="1"/>
  <c r="O237" i="2"/>
  <c r="C237" i="2"/>
  <c r="O236" i="2"/>
  <c r="C236" i="2"/>
  <c r="O235" i="2"/>
  <c r="C235" i="2" s="1"/>
  <c r="O234" i="2"/>
  <c r="C234" i="2" s="1"/>
  <c r="O233" i="2"/>
  <c r="C233" i="2"/>
  <c r="O232" i="2"/>
  <c r="C232" i="2"/>
  <c r="O231" i="2"/>
  <c r="C231" i="2" s="1"/>
  <c r="O230" i="2"/>
  <c r="C230" i="2" s="1"/>
  <c r="O229" i="2"/>
  <c r="C229" i="2" s="1"/>
  <c r="O228" i="2"/>
  <c r="C228" i="2"/>
  <c r="O227" i="2"/>
  <c r="C227" i="2" s="1"/>
  <c r="O226" i="2"/>
  <c r="C226" i="2" s="1"/>
  <c r="O225" i="2"/>
  <c r="C225" i="2"/>
  <c r="O224" i="2"/>
  <c r="C224" i="2" s="1"/>
  <c r="O223" i="2"/>
  <c r="C223" i="2" s="1"/>
  <c r="O222" i="2"/>
  <c r="C222" i="2" s="1"/>
  <c r="O221" i="2"/>
  <c r="C221" i="2"/>
  <c r="O220" i="2"/>
  <c r="C220" i="2"/>
  <c r="O219" i="2"/>
  <c r="C219" i="2" s="1"/>
  <c r="O218" i="2"/>
  <c r="C218" i="2" s="1"/>
  <c r="O217" i="2"/>
  <c r="C217" i="2"/>
  <c r="O216" i="2"/>
  <c r="C216" i="2"/>
  <c r="O215" i="2"/>
  <c r="C215" i="2" s="1"/>
  <c r="O214" i="2"/>
  <c r="C214" i="2" s="1"/>
  <c r="O213" i="2"/>
  <c r="C213" i="2" s="1"/>
  <c r="O212" i="2"/>
  <c r="C212" i="2"/>
  <c r="O211" i="2"/>
  <c r="C211" i="2" s="1"/>
  <c r="O210" i="2"/>
  <c r="C210" i="2" s="1"/>
  <c r="O209" i="2"/>
  <c r="C209" i="2"/>
  <c r="O208" i="2"/>
  <c r="C208" i="2" s="1"/>
  <c r="O207" i="2"/>
  <c r="C207" i="2" s="1"/>
  <c r="O206" i="2"/>
  <c r="C206" i="2" s="1"/>
  <c r="O205" i="2"/>
  <c r="C205" i="2"/>
  <c r="O204" i="2"/>
  <c r="C204" i="2"/>
  <c r="O203" i="2"/>
  <c r="C203" i="2" s="1"/>
  <c r="O202" i="2"/>
  <c r="C202" i="2" s="1"/>
  <c r="O201" i="2"/>
  <c r="C201" i="2"/>
  <c r="O200" i="2"/>
  <c r="C200" i="2" s="1"/>
  <c r="O199" i="2"/>
  <c r="C199" i="2" s="1"/>
  <c r="O198" i="2"/>
  <c r="C198" i="2" s="1"/>
  <c r="O197" i="2"/>
  <c r="C197" i="2" s="1"/>
  <c r="O196" i="2"/>
  <c r="C196" i="2"/>
  <c r="O195" i="2"/>
  <c r="C195" i="2" s="1"/>
  <c r="O194" i="2"/>
  <c r="C194" i="2" s="1"/>
  <c r="O193" i="2"/>
  <c r="C193" i="2"/>
  <c r="O192" i="2"/>
  <c r="C192" i="2" s="1"/>
  <c r="O191" i="2"/>
  <c r="C191" i="2" s="1"/>
  <c r="O190" i="2"/>
  <c r="C190" i="2" s="1"/>
  <c r="O189" i="2"/>
  <c r="C189" i="2" s="1"/>
  <c r="O188" i="2"/>
  <c r="C188" i="2"/>
  <c r="O187" i="2"/>
  <c r="C187" i="2" s="1"/>
  <c r="O186" i="2"/>
  <c r="C186" i="2" s="1"/>
  <c r="O185" i="2"/>
  <c r="C185" i="2"/>
  <c r="O184" i="2"/>
  <c r="C184" i="2" s="1"/>
  <c r="O183" i="2"/>
  <c r="C183" i="2" s="1"/>
  <c r="O182" i="2"/>
  <c r="C182" i="2" s="1"/>
  <c r="O181" i="2"/>
  <c r="C181" i="2" s="1"/>
  <c r="O180" i="2"/>
  <c r="C180" i="2" s="1"/>
  <c r="O179" i="2"/>
  <c r="C179" i="2" s="1"/>
  <c r="O178" i="2"/>
  <c r="C178" i="2" s="1"/>
  <c r="O177" i="2"/>
  <c r="C177" i="2"/>
  <c r="O176" i="2"/>
  <c r="C176" i="2" s="1"/>
  <c r="O175" i="2"/>
  <c r="C175" i="2" s="1"/>
  <c r="O174" i="2"/>
  <c r="C174" i="2" s="1"/>
  <c r="O173" i="2"/>
  <c r="C173" i="2" s="1"/>
  <c r="O172" i="2"/>
  <c r="C172" i="2"/>
  <c r="O171" i="2"/>
  <c r="C171" i="2" s="1"/>
  <c r="O170" i="2"/>
  <c r="C170" i="2" s="1"/>
  <c r="O169" i="2"/>
  <c r="C169" i="2" s="1"/>
  <c r="O168" i="2"/>
  <c r="C168" i="2" s="1"/>
  <c r="O167" i="2"/>
  <c r="C167" i="2" s="1"/>
  <c r="O166" i="2"/>
  <c r="C166" i="2" s="1"/>
  <c r="O165" i="2"/>
  <c r="C165" i="2" s="1"/>
  <c r="O164" i="2"/>
  <c r="C164" i="2" s="1"/>
  <c r="O163" i="2"/>
  <c r="C163" i="2" s="1"/>
  <c r="O162" i="2"/>
  <c r="C162" i="2" s="1"/>
  <c r="O161" i="2"/>
  <c r="C161" i="2" s="1"/>
  <c r="O160" i="2"/>
  <c r="C160" i="2" s="1"/>
  <c r="O159" i="2"/>
  <c r="C159" i="2" s="1"/>
  <c r="O158" i="2"/>
  <c r="C158" i="2" s="1"/>
  <c r="O157" i="2"/>
  <c r="C157" i="2" s="1"/>
  <c r="O156" i="2"/>
  <c r="C156" i="2" s="1"/>
  <c r="O155" i="2"/>
  <c r="C155" i="2" s="1"/>
  <c r="O154" i="2"/>
  <c r="C154" i="2" s="1"/>
  <c r="O153" i="2"/>
  <c r="C153" i="2" s="1"/>
  <c r="O152" i="2"/>
  <c r="C152" i="2" s="1"/>
  <c r="O151" i="2"/>
  <c r="C151" i="2" s="1"/>
  <c r="O150" i="2"/>
  <c r="C150" i="2" s="1"/>
  <c r="O149" i="2"/>
  <c r="C149" i="2" s="1"/>
  <c r="O148" i="2"/>
  <c r="C148" i="2" s="1"/>
  <c r="O147" i="2"/>
  <c r="C147" i="2" s="1"/>
  <c r="O146" i="2"/>
  <c r="C146" i="2" s="1"/>
  <c r="O145" i="2"/>
  <c r="C145" i="2" s="1"/>
  <c r="O144" i="2"/>
  <c r="C144" i="2" s="1"/>
  <c r="O143" i="2"/>
  <c r="C143" i="2" s="1"/>
  <c r="O142" i="2"/>
  <c r="C142" i="2" s="1"/>
  <c r="O141" i="2"/>
  <c r="C141" i="2" s="1"/>
  <c r="O140" i="2"/>
  <c r="C140" i="2" s="1"/>
  <c r="O139" i="2"/>
  <c r="C139" i="2" s="1"/>
  <c r="O138" i="2"/>
  <c r="C138" i="2" s="1"/>
  <c r="O137" i="2"/>
  <c r="C137" i="2" s="1"/>
  <c r="O136" i="2"/>
  <c r="C136" i="2" s="1"/>
  <c r="O135" i="2"/>
  <c r="C135" i="2" s="1"/>
  <c r="O134" i="2"/>
  <c r="C134" i="2" s="1"/>
  <c r="O133" i="2"/>
  <c r="C133" i="2" s="1"/>
  <c r="O132" i="2"/>
  <c r="C132" i="2" s="1"/>
  <c r="O131" i="2"/>
  <c r="C131" i="2" s="1"/>
  <c r="O130" i="2"/>
  <c r="C130" i="2" s="1"/>
  <c r="O129" i="2"/>
  <c r="C129" i="2" s="1"/>
  <c r="O128" i="2"/>
  <c r="C128" i="2" s="1"/>
  <c r="O127" i="2"/>
  <c r="C127" i="2" s="1"/>
  <c r="O126" i="2"/>
  <c r="C126" i="2" s="1"/>
  <c r="O125" i="2"/>
  <c r="C125" i="2" s="1"/>
  <c r="O124" i="2"/>
  <c r="C124" i="2" s="1"/>
  <c r="O123" i="2"/>
  <c r="C123" i="2" s="1"/>
  <c r="O122" i="2"/>
  <c r="C122" i="2" s="1"/>
  <c r="O121" i="2"/>
  <c r="C121" i="2" s="1"/>
  <c r="O120" i="2"/>
  <c r="C120" i="2" s="1"/>
  <c r="O119" i="2"/>
  <c r="C119" i="2" s="1"/>
  <c r="O118" i="2"/>
  <c r="C118" i="2" s="1"/>
  <c r="O117" i="2"/>
  <c r="C117" i="2" s="1"/>
  <c r="O116" i="2"/>
  <c r="C116" i="2" s="1"/>
  <c r="O115" i="2"/>
  <c r="C115" i="2" s="1"/>
  <c r="O114" i="2"/>
  <c r="C114" i="2" s="1"/>
  <c r="O113" i="2"/>
  <c r="C113" i="2" s="1"/>
  <c r="O112" i="2"/>
  <c r="C112" i="2" s="1"/>
  <c r="O111" i="2"/>
  <c r="C111" i="2" s="1"/>
  <c r="O110" i="2"/>
  <c r="C110" i="2" s="1"/>
  <c r="O109" i="2"/>
  <c r="C109" i="2" s="1"/>
  <c r="O108" i="2"/>
  <c r="C108" i="2" s="1"/>
  <c r="O107" i="2"/>
  <c r="C107" i="2" s="1"/>
  <c r="O106" i="2"/>
  <c r="C106" i="2" s="1"/>
  <c r="O105" i="2"/>
  <c r="C105" i="2" s="1"/>
  <c r="O104" i="2"/>
  <c r="C104" i="2" s="1"/>
  <c r="O103" i="2"/>
  <c r="C103" i="2" s="1"/>
  <c r="O102" i="2"/>
  <c r="C102" i="2" s="1"/>
  <c r="O101" i="2"/>
  <c r="C101" i="2" s="1"/>
  <c r="O100" i="2"/>
  <c r="C100" i="2" s="1"/>
  <c r="O99" i="2"/>
  <c r="C99" i="2" s="1"/>
  <c r="O98" i="2"/>
  <c r="C98" i="2" s="1"/>
  <c r="O97" i="2"/>
  <c r="C97" i="2" s="1"/>
  <c r="O96" i="2"/>
  <c r="C96" i="2" s="1"/>
  <c r="O95" i="2"/>
  <c r="C95" i="2" s="1"/>
  <c r="O94" i="2"/>
  <c r="C94" i="2" s="1"/>
  <c r="O93" i="2"/>
  <c r="C93" i="2" s="1"/>
  <c r="O92" i="2"/>
  <c r="C92" i="2" s="1"/>
  <c r="O91" i="2"/>
  <c r="C91" i="2" s="1"/>
  <c r="O90" i="2"/>
  <c r="C90" i="2" s="1"/>
  <c r="O89" i="2"/>
  <c r="C89" i="2" s="1"/>
  <c r="O88" i="2"/>
  <c r="C88" i="2" s="1"/>
  <c r="O87" i="2"/>
  <c r="C87" i="2" s="1"/>
  <c r="O86" i="2"/>
  <c r="C86" i="2" s="1"/>
  <c r="O85" i="2"/>
  <c r="C85" i="2" s="1"/>
  <c r="O84" i="2"/>
  <c r="C84" i="2" s="1"/>
  <c r="O83" i="2"/>
  <c r="C83" i="2" s="1"/>
  <c r="O82" i="2"/>
  <c r="C82" i="2" s="1"/>
  <c r="O81" i="2"/>
  <c r="C81" i="2" s="1"/>
  <c r="O80" i="2"/>
  <c r="C80" i="2" s="1"/>
  <c r="O79" i="2"/>
  <c r="C79" i="2" s="1"/>
  <c r="O78" i="2"/>
  <c r="C78" i="2" s="1"/>
  <c r="O77" i="2"/>
  <c r="C77" i="2" s="1"/>
  <c r="O76" i="2"/>
  <c r="C76" i="2" s="1"/>
  <c r="O75" i="2"/>
  <c r="C75" i="2" s="1"/>
  <c r="O74" i="2"/>
  <c r="C74" i="2" s="1"/>
  <c r="O73" i="2"/>
  <c r="C73" i="2" s="1"/>
  <c r="O72" i="2"/>
  <c r="C72" i="2" s="1"/>
  <c r="O71" i="2"/>
  <c r="C71" i="2" s="1"/>
  <c r="O70" i="2"/>
  <c r="C70" i="2" s="1"/>
  <c r="O69" i="2"/>
  <c r="C69" i="2" s="1"/>
  <c r="O68" i="2"/>
  <c r="C68" i="2" s="1"/>
  <c r="O67" i="2"/>
  <c r="C67" i="2" s="1"/>
  <c r="O66" i="2"/>
  <c r="C66" i="2" s="1"/>
  <c r="O65" i="2"/>
  <c r="C65" i="2" s="1"/>
  <c r="O64" i="2"/>
  <c r="C64" i="2" s="1"/>
  <c r="O63" i="2"/>
  <c r="C63" i="2" s="1"/>
  <c r="O62" i="2"/>
  <c r="C62" i="2" s="1"/>
  <c r="O61" i="2"/>
  <c r="C61" i="2" s="1"/>
  <c r="O60" i="2"/>
  <c r="C60" i="2" s="1"/>
  <c r="O59" i="2"/>
  <c r="C59" i="2" s="1"/>
  <c r="O58" i="2"/>
  <c r="C58" i="2" s="1"/>
  <c r="O57" i="2"/>
  <c r="C57" i="2" s="1"/>
  <c r="O56" i="2"/>
  <c r="C56" i="2" s="1"/>
  <c r="O55" i="2"/>
  <c r="C55" i="2" s="1"/>
  <c r="O54" i="2"/>
  <c r="C54" i="2" s="1"/>
  <c r="O53" i="2"/>
  <c r="C53" i="2" s="1"/>
  <c r="O52" i="2"/>
  <c r="C52" i="2" s="1"/>
  <c r="O51" i="2"/>
  <c r="C51" i="2" s="1"/>
  <c r="O50" i="2"/>
  <c r="C50" i="2" s="1"/>
  <c r="O49" i="2"/>
  <c r="C49" i="2" s="1"/>
  <c r="O48" i="2"/>
  <c r="C48" i="2" s="1"/>
  <c r="O47" i="2"/>
  <c r="C47" i="2" s="1"/>
  <c r="O46" i="2"/>
  <c r="C46" i="2" s="1"/>
  <c r="O45" i="2"/>
  <c r="C45" i="2" s="1"/>
  <c r="O44" i="2"/>
  <c r="C44" i="2" s="1"/>
  <c r="O43" i="2"/>
  <c r="C43" i="2" s="1"/>
  <c r="O42" i="2"/>
  <c r="C42" i="2" s="1"/>
  <c r="O41" i="2"/>
  <c r="C41" i="2" s="1"/>
  <c r="O40" i="2"/>
  <c r="C40" i="2" s="1"/>
  <c r="O39" i="2"/>
  <c r="C39" i="2" s="1"/>
  <c r="O38" i="2"/>
  <c r="C38" i="2" s="1"/>
  <c r="O37" i="2"/>
  <c r="C37" i="2" s="1"/>
  <c r="O36" i="2"/>
  <c r="C36" i="2" s="1"/>
  <c r="O35" i="2"/>
  <c r="C35" i="2" s="1"/>
  <c r="O34" i="2"/>
  <c r="C34" i="2" s="1"/>
  <c r="O33" i="2"/>
  <c r="C33" i="2" s="1"/>
  <c r="O32" i="2"/>
  <c r="C32" i="2" s="1"/>
  <c r="O31" i="2"/>
  <c r="C31" i="2" s="1"/>
  <c r="O30" i="2"/>
  <c r="C30" i="2" s="1"/>
  <c r="O29" i="2"/>
  <c r="C29" i="2" s="1"/>
  <c r="O28" i="2"/>
  <c r="C28" i="2" s="1"/>
  <c r="O27" i="2"/>
  <c r="C27" i="2" s="1"/>
  <c r="O26" i="2"/>
  <c r="C26" i="2" s="1"/>
  <c r="O25" i="2"/>
  <c r="C25" i="2" s="1"/>
  <c r="O24" i="2"/>
  <c r="C24" i="2" s="1"/>
  <c r="O23" i="2"/>
  <c r="C23" i="2" s="1"/>
  <c r="O22" i="2"/>
  <c r="C22" i="2" s="1"/>
  <c r="O21" i="2"/>
  <c r="C21" i="2" s="1"/>
  <c r="O20" i="2"/>
  <c r="C20" i="2" s="1"/>
  <c r="O19" i="2"/>
  <c r="C19" i="2" s="1"/>
  <c r="O18" i="2"/>
  <c r="C18" i="2" s="1"/>
  <c r="O17" i="2"/>
  <c r="C17" i="2" s="1"/>
  <c r="O16" i="2"/>
  <c r="C16" i="2" s="1"/>
  <c r="O15" i="2"/>
  <c r="C15" i="2" s="1"/>
  <c r="O14" i="2"/>
  <c r="C14" i="2" s="1"/>
  <c r="O13" i="2"/>
  <c r="C13" i="2" s="1"/>
  <c r="O12" i="2"/>
  <c r="C12" i="2" s="1"/>
  <c r="O11" i="2"/>
  <c r="C11" i="2" s="1"/>
  <c r="O10" i="2"/>
  <c r="C10" i="2" s="1"/>
  <c r="O9" i="2"/>
  <c r="C9" i="2" s="1"/>
  <c r="O8" i="2"/>
  <c r="C8" i="2" s="1"/>
  <c r="O7" i="2"/>
  <c r="C7" i="2" s="1"/>
  <c r="O6" i="2"/>
  <c r="C6" i="2" s="1"/>
  <c r="O5" i="2"/>
  <c r="C5" i="2" s="1"/>
  <c r="O4" i="2"/>
  <c r="C4" i="2" s="1"/>
  <c r="O3" i="2"/>
  <c r="C3" i="2" s="1"/>
  <c r="O2" i="2"/>
  <c r="C2" i="2" s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<sst xmlns="http://schemas.openxmlformats.org/spreadsheetml/2006/main" count="5718" uniqueCount="2170">
  <si>
    <t>Sotheby's Wine | N11040 | The Glass Cellar | 30 Years of Collecting</t>
  </si>
  <si>
    <t>Live Auction: 15 October 2022 | 10:00 AM EST</t>
  </si>
  <si>
    <t>Lot Number</t>
  </si>
  <si>
    <t>Lot Concise Description</t>
  </si>
  <si>
    <t>Low Estimate</t>
  </si>
  <si>
    <t>High Estimate</t>
  </si>
  <si>
    <t xml:space="preserve"> Petrus 2009  (3 BT)</t>
  </si>
  <si>
    <t>https://www.sothebys.com/en/buy/auction/2022/the-glass-cellar-30-years-of-collecting/petrus-2009-3-bt</t>
  </si>
  <si>
    <t xml:space="preserve"> Petrus 2009  (6 BT)</t>
  </si>
  <si>
    <t>https://www.sothebys.com/en/buy/auction/2022/the-glass-cellar-30-years-of-collecting/petrus-2009-6-bt</t>
  </si>
  <si>
    <t>https://www.sothebys.com/en/buy/auction/2022/the-glass-cellar-30-years-of-collecting/petrus-2009-6-bt-2</t>
  </si>
  <si>
    <t xml:space="preserve"> Petrus 2008  (5 BT)</t>
  </si>
  <si>
    <t>https://www.sothebys.com/en/buy/auction/2022/the-glass-cellar-30-years-of-collecting/petrus-2008-5-bt</t>
  </si>
  <si>
    <t xml:space="preserve"> Petrus 2008  (6 BT)</t>
  </si>
  <si>
    <t>https://www.sothebys.com/en/buy/auction/2022/the-glass-cellar-30-years-of-collecting/petrus-2008-6-bt</t>
  </si>
  <si>
    <t xml:space="preserve"> Petrus 2007  (1 BT)</t>
  </si>
  <si>
    <t>https://www.sothebys.com/en/buy/auction/2022/the-glass-cellar-30-years-of-collecting/petrus-2007-1-bt</t>
  </si>
  <si>
    <t xml:space="preserve"> Petrus 2003  (10 BT)</t>
  </si>
  <si>
    <t>https://www.sothebys.com/en/buy/auction/2022/the-glass-cellar-30-years-of-collecting/petrus-2003-10-bt</t>
  </si>
  <si>
    <t xml:space="preserve"> Petrus 2002  (7 BT)</t>
  </si>
  <si>
    <t>https://www.sothebys.com/en/buy/auction/2022/the-glass-cellar-30-years-of-collecting/petrus-2002-7-bt</t>
  </si>
  <si>
    <t xml:space="preserve"> Petrus 2002  (12 BT)</t>
  </si>
  <si>
    <t>https://www.sothebys.com/en/buy/auction/2022/the-glass-cellar-30-years-of-collecting/petrus-2002-12-bt</t>
  </si>
  <si>
    <t>https://www.sothebys.com/en/buy/auction/2022/the-glass-cellar-30-years-of-collecting/petrus-2002-12-bt-2</t>
  </si>
  <si>
    <t xml:space="preserve"> Petrus 2001  (4 BT)</t>
  </si>
  <si>
    <t>https://www.sothebys.com/en/buy/auction/2022/the-glass-cellar-30-years-of-collecting/petrus-2001-4-bt</t>
  </si>
  <si>
    <t xml:space="preserve"> Petrus 2001  (5 BT)</t>
  </si>
  <si>
    <t>https://www.sothebys.com/en/buy/auction/2022/the-glass-cellar-30-years-of-collecting/petrus-2001-5-bt</t>
  </si>
  <si>
    <t xml:space="preserve"> Petrus 2000  (1 BT)</t>
  </si>
  <si>
    <t>https://www.sothebys.com/en/buy/auction/2022/the-glass-cellar-30-years-of-collecting/petrus-2000-1-bt</t>
  </si>
  <si>
    <t xml:space="preserve"> Petrus 2000  (8 BT)</t>
  </si>
  <si>
    <t>https://www.sothebys.com/en/buy/auction/2022/the-glass-cellar-30-years-of-collecting/petrus-2000-8-bt</t>
  </si>
  <si>
    <t xml:space="preserve"> Petrus 1999  (9 BT)</t>
  </si>
  <si>
    <t>https://www.sothebys.com/en/buy/auction/2022/the-glass-cellar-30-years-of-collecting/petrus-1999-9-bt</t>
  </si>
  <si>
    <t xml:space="preserve"> Petrus 1995  (12 BT)</t>
  </si>
  <si>
    <t>https://www.sothebys.com/en/buy/auction/2022/the-glass-cellar-30-years-of-collecting/petrus-1995-12-bt</t>
  </si>
  <si>
    <t xml:space="preserve"> Petrus 1990  (4 BT)</t>
  </si>
  <si>
    <t>https://www.sothebys.com/en/buy/auction/2022/the-glass-cellar-30-years-of-collecting/petrus-1990-4-bt</t>
  </si>
  <si>
    <t xml:space="preserve"> Petrus 1989  (1 BT)</t>
  </si>
  <si>
    <t>https://www.sothebys.com/en/buy/auction/2022/the-glass-cellar-30-years-of-collecting/petrus-1989-1-bt</t>
  </si>
  <si>
    <t xml:space="preserve"> Petrus 1989  (12 BT)</t>
  </si>
  <si>
    <t>https://www.sothebys.com/en/buy/auction/2022/the-glass-cellar-30-years-of-collecting/petrus-1989-12-bt</t>
  </si>
  <si>
    <t>https://www.sothebys.com/en/buy/auction/2022/the-glass-cellar-30-years-of-collecting/petrus-1989-12-bt-2</t>
  </si>
  <si>
    <t>https://www.sothebys.com/en/buy/auction/2022/the-glass-cellar-30-years-of-collecting/petrus-1989-12-bt-3</t>
  </si>
  <si>
    <t xml:space="preserve"> Petrus 1988  (1 MAG)</t>
  </si>
  <si>
    <t>https://www.sothebys.com/en/buy/auction/2022/the-glass-cellar-30-years-of-collecting/petrus-1988-1-mag</t>
  </si>
  <si>
    <t xml:space="preserve"> Petrus 1986  (2 BT)</t>
  </si>
  <si>
    <t>https://www.sothebys.com/en/buy/auction/2022/the-glass-cellar-30-years-of-collecting/petrus-1986-2-bt</t>
  </si>
  <si>
    <t xml:space="preserve"> Petrus 1986  (1 MAG)</t>
  </si>
  <si>
    <t>https://www.sothebys.com/en/buy/auction/2022/the-glass-cellar-30-years-of-collecting/petrus-1986-1-mag</t>
  </si>
  <si>
    <t xml:space="preserve"> Petrus 1985  (1 BT)</t>
  </si>
  <si>
    <t>https://www.sothebys.com/en/buy/auction/2022/the-glass-cellar-30-years-of-collecting/petrus-1985-1-bt</t>
  </si>
  <si>
    <t xml:space="preserve"> Petrus 1985  (12 BT)</t>
  </si>
  <si>
    <t>https://www.sothebys.com/en/buy/auction/2022/the-glass-cellar-30-years-of-collecting/petrus-1985-12-bt</t>
  </si>
  <si>
    <t xml:space="preserve"> Petrus 1985  (1 MAG)</t>
  </si>
  <si>
    <t>https://www.sothebys.com/en/buy/auction/2022/the-glass-cellar-30-years-of-collecting/petrus-1985-1-mag</t>
  </si>
  <si>
    <t xml:space="preserve"> Petrus 1983  (1 BT)</t>
  </si>
  <si>
    <t>https://www.sothebys.com/en/buy/auction/2022/the-glass-cellar-30-years-of-collecting/petrus-1983-1-bt</t>
  </si>
  <si>
    <t xml:space="preserve"> Petrus 1983  (1 MAG)</t>
  </si>
  <si>
    <t>https://www.sothebys.com/en/buy/auction/2022/the-glass-cellar-30-years-of-collecting/petrus-1983-1-mag</t>
  </si>
  <si>
    <t xml:space="preserve"> Petrus 1982  (9 BT)</t>
  </si>
  <si>
    <t>https://www.sothebys.com/en/buy/auction/2022/the-glass-cellar-30-years-of-collecting/petrus-1982-9-bt</t>
  </si>
  <si>
    <t xml:space="preserve"> Petrus 1982  (4 MAG)</t>
  </si>
  <si>
    <t>https://www.sothebys.com/en/buy/auction/2022/the-glass-cellar-30-years-of-collecting/petrus-1982-4-mag</t>
  </si>
  <si>
    <t xml:space="preserve"> Petrus 1976  (3 BT)</t>
  </si>
  <si>
    <t>https://www.sothebys.com/en/buy/auction/2022/the-glass-cellar-30-years-of-collecting/petrus-1976-3-bt</t>
  </si>
  <si>
    <t xml:space="preserve"> Petrus 1970  (2 BT)</t>
  </si>
  <si>
    <t>https://www.sothebys.com/en/buy/auction/2022/the-glass-cellar-30-years-of-collecting/petrus-1970-2-bt</t>
  </si>
  <si>
    <t xml:space="preserve"> Petrus 1970  (12 BT)</t>
  </si>
  <si>
    <t>https://www.sothebys.com/en/buy/auction/2022/the-glass-cellar-30-years-of-collecting/petrus-1970-12-bt</t>
  </si>
  <si>
    <t xml:space="preserve"> Petrus 1964  (1 BT)</t>
  </si>
  <si>
    <t>https://www.sothebys.com/en/buy/auction/2022/the-glass-cellar-30-years-of-collecting/petrus-1964-1-bt</t>
  </si>
  <si>
    <t xml:space="preserve"> Petrus 1961  (1 BT)</t>
  </si>
  <si>
    <t>https://www.sothebys.com/en/buy/auction/2022/the-glass-cellar-30-years-of-collecting/petrus-1961-1-bt</t>
  </si>
  <si>
    <t xml:space="preserve"> Petrus 1959  (2 BT)</t>
  </si>
  <si>
    <t>https://www.sothebys.com/en/buy/auction/2022/the-glass-cellar-30-years-of-collecting/petrus-1959-2-bt</t>
  </si>
  <si>
    <t xml:space="preserve"> Petrus 1945  (1 BT)</t>
  </si>
  <si>
    <t>https://www.sothebys.com/en/buy/auction/2022/the-glass-cellar-30-years-of-collecting/petrus-1945-1-bt</t>
  </si>
  <si>
    <t xml:space="preserve"> Château Latour 2000  (4 BT)</t>
  </si>
  <si>
    <t>https://www.sothebys.com/en/buy/auction/2022/the-glass-cellar-30-years-of-collecting/chateau-latour-2000-4-bt</t>
  </si>
  <si>
    <t xml:space="preserve"> Château Latour 2000  (10 BT)</t>
  </si>
  <si>
    <t>https://www.sothebys.com/en/buy/auction/2022/the-glass-cellar-30-years-of-collecting/chateau-latour-2000-10-bt</t>
  </si>
  <si>
    <t xml:space="preserve"> Château Latour 1997  (2 BT)</t>
  </si>
  <si>
    <t>https://www.sothebys.com/en/buy/auction/2022/the-glass-cellar-30-years-of-collecting/chateau-latour-1997-2-bt</t>
  </si>
  <si>
    <t xml:space="preserve"> Château Latour 1990  (5 BT)</t>
  </si>
  <si>
    <t>https://www.sothebys.com/en/buy/auction/2022/the-glass-cellar-30-years-of-collecting/chateau-latour-1990-5-bt</t>
  </si>
  <si>
    <t>https://www.sothebys.com/en/buy/auction/2022/the-glass-cellar-30-years-of-collecting/chateau-latour-1990-5-bt-2</t>
  </si>
  <si>
    <t xml:space="preserve"> Château Latour 1990  (7 BT)</t>
  </si>
  <si>
    <t>https://www.sothebys.com/en/buy/auction/2022/the-glass-cellar-30-years-of-collecting/chateau-latour-1990-7-bt</t>
  </si>
  <si>
    <t xml:space="preserve"> Château Latour 1990  (12 BT)</t>
  </si>
  <si>
    <t>https://www.sothebys.com/en/buy/auction/2022/the-glass-cellar-30-years-of-collecting/chateau-latour-1990-12-bt</t>
  </si>
  <si>
    <t xml:space="preserve"> Château Latour 1989  (3 BT)</t>
  </si>
  <si>
    <t>https://www.sothebys.com/en/buy/auction/2022/the-glass-cellar-30-years-of-collecting/chateau-latour-1989-3-bt</t>
  </si>
  <si>
    <t xml:space="preserve"> Château Latour 1989  (1 MAG)</t>
  </si>
  <si>
    <t>https://www.sothebys.com/en/buy/auction/2022/the-glass-cellar-30-years-of-collecting/chateau-latour-1989-1-mag</t>
  </si>
  <si>
    <t xml:space="preserve"> Château Latour 1982  (3 BT)</t>
  </si>
  <si>
    <t>https://www.sothebys.com/en/buy/auction/2022/the-glass-cellar-30-years-of-collecting/chateau-latour-1982-3-bt</t>
  </si>
  <si>
    <t xml:space="preserve"> Château Latour 1982  (12 BT)</t>
  </si>
  <si>
    <t>https://www.sothebys.com/en/buy/auction/2022/the-glass-cellar-30-years-of-collecting/chateau-latour-1982-12-bt</t>
  </si>
  <si>
    <t xml:space="preserve"> Château Latour 1970  (6 BT)</t>
  </si>
  <si>
    <t>https://www.sothebys.com/en/buy/auction/2022/the-glass-cellar-30-years-of-collecting/chateau-latour-1970-6-bt</t>
  </si>
  <si>
    <t xml:space="preserve"> Château Latour 1970  (1 MAG)</t>
  </si>
  <si>
    <t>https://www.sothebys.com/en/buy/auction/2022/the-glass-cellar-30-years-of-collecting/chateau-latour-1970-1-mag</t>
  </si>
  <si>
    <t xml:space="preserve"> Château Latour 1961  (1 BT)</t>
  </si>
  <si>
    <t>https://www.sothebys.com/en/buy/auction/2022/the-glass-cellar-30-years-of-collecting/chateau-latour-1961-1-bt</t>
  </si>
  <si>
    <t xml:space="preserve"> Château Latour 1959  (2 BT)</t>
  </si>
  <si>
    <t>https://www.sothebys.com/en/buy/auction/2022/the-glass-cellar-30-years-of-collecting/chateau-latour-1959-2-bt</t>
  </si>
  <si>
    <t xml:space="preserve"> Château Latour 1955  (1 BT)</t>
  </si>
  <si>
    <t>https://www.sothebys.com/en/buy/auction/2022/the-glass-cellar-30-years-of-collecting/chateau-latour-1955-1-bt</t>
  </si>
  <si>
    <t xml:space="preserve"> Château Latour 1949  (1 BT)</t>
  </si>
  <si>
    <t>https://www.sothebys.com/en/buy/auction/2022/the-glass-cellar-30-years-of-collecting/chateau-latour-1949-1-bt</t>
  </si>
  <si>
    <t xml:space="preserve"> Château Latour 1945  (1 BT)</t>
  </si>
  <si>
    <t>https://www.sothebys.com/en/buy/auction/2022/the-glass-cellar-30-years-of-collecting/chateau-latour-1945-1-bt</t>
  </si>
  <si>
    <t xml:space="preserve"> Château Latour 1926  (1 BT)</t>
  </si>
  <si>
    <t>https://www.sothebys.com/en/buy/auction/2022/the-glass-cellar-30-years-of-collecting/chateau-latour-1926-1-bt</t>
  </si>
  <si>
    <t xml:space="preserve"> Château Latour  "Vertical" (2 BT)</t>
  </si>
  <si>
    <t>https://www.sothebys.com/en/buy/auction/2022/the-glass-cellar-30-years-of-collecting/chateau-latour-vertical-2-bt</t>
  </si>
  <si>
    <t xml:space="preserve"> Château Lafite 2007  (2 BT)</t>
  </si>
  <si>
    <t>https://www.sothebys.com/en/buy/auction/2022/the-glass-cellar-30-years-of-collecting/chateau-lafite-2007-2-bt</t>
  </si>
  <si>
    <t xml:space="preserve"> Château Lafite 2001  (10 BT)</t>
  </si>
  <si>
    <t>https://www.sothebys.com/en/buy/auction/2022/the-glass-cellar-30-years-of-collecting/chateau-lafite-2001-10-bt</t>
  </si>
  <si>
    <t xml:space="preserve"> Château Lafite 2000  (9 BT)</t>
  </si>
  <si>
    <t>https://www.sothebys.com/en/buy/auction/2022/the-glass-cellar-30-years-of-collecting/chateau-lafite-2000-9-bt</t>
  </si>
  <si>
    <t xml:space="preserve"> Château Lafite 1997  (1 BT)</t>
  </si>
  <si>
    <t>https://www.sothebys.com/en/buy/auction/2022/the-glass-cellar-30-years-of-collecting/chateau-lafite-1997-1-bt</t>
  </si>
  <si>
    <t xml:space="preserve"> Château Lafite 1995  (2 BT)</t>
  </si>
  <si>
    <t>https://www.sothebys.com/en/buy/auction/2022/the-glass-cellar-30-years-of-collecting/chateau-lafite-1995-2-bt</t>
  </si>
  <si>
    <t xml:space="preserve"> Château Lafite 1990  (3 BT)</t>
  </si>
  <si>
    <t>https://www.sothebys.com/en/buy/auction/2022/the-glass-cellar-30-years-of-collecting/chateau-lafite-1990-3-bt</t>
  </si>
  <si>
    <t xml:space="preserve"> Château Lafite 1989  (3 BT)</t>
  </si>
  <si>
    <t>https://www.sothebys.com/en/buy/auction/2022/the-glass-cellar-30-years-of-collecting/chateau-lafite-1989-3-bt</t>
  </si>
  <si>
    <t xml:space="preserve"> Château Lafite 1982  (1 MAG)</t>
  </si>
  <si>
    <t>https://www.sothebys.com/en/buy/auction/2022/the-glass-cellar-30-years-of-collecting/chateau-lafite-1982-1-mag</t>
  </si>
  <si>
    <t xml:space="preserve"> Château Lafite 1979  (2 MAG)</t>
  </si>
  <si>
    <t>https://www.sothebys.com/en/buy/auction/2022/the-glass-cellar-30-years-of-collecting/chateau-lafite-1979-2-mag</t>
  </si>
  <si>
    <t xml:space="preserve"> Château Lafite 1961  (3 BT)</t>
  </si>
  <si>
    <t>https://www.sothebys.com/en/buy/auction/2022/the-glass-cellar-30-years-of-collecting/chateau-lafite-1961-3-bt</t>
  </si>
  <si>
    <t xml:space="preserve"> Château Lafite 1955  (1 BT)</t>
  </si>
  <si>
    <t>https://www.sothebys.com/en/buy/auction/2022/the-glass-cellar-30-years-of-collecting/chateau-lafite-1955-1-bt</t>
  </si>
  <si>
    <t xml:space="preserve"> Château Lafite 1945  (3 BT)</t>
  </si>
  <si>
    <t>https://www.sothebys.com/en/buy/auction/2022/the-glass-cellar-30-years-of-collecting/chateau-lafite-1945-3-bt</t>
  </si>
  <si>
    <t xml:space="preserve"> Château Lafite 1911  (1 BT)</t>
  </si>
  <si>
    <t>https://www.sothebys.com/en/buy/auction/2022/the-glass-cellar-30-years-of-collecting/chateau-lafite-1911-1-bt</t>
  </si>
  <si>
    <t xml:space="preserve"> Château Lafite  "Vertical" (3 BT)</t>
  </si>
  <si>
    <t>https://www.sothebys.com/en/buy/auction/2022/the-glass-cellar-30-years-of-collecting/chateau-lafite-vertical-3-bt</t>
  </si>
  <si>
    <t xml:space="preserve"> Château Lafite  "Vertical" (2 BT)</t>
  </si>
  <si>
    <t>https://www.sothebys.com/en/buy/auction/2022/the-glass-cellar-30-years-of-collecting/chateau-lafite-vertical-2-bt</t>
  </si>
  <si>
    <t xml:space="preserve"> Château Haut Brion 1986  (4 BT)</t>
  </si>
  <si>
    <t>https://www.sothebys.com/en/buy/auction/2022/the-glass-cellar-30-years-of-collecting/chateau-haut-brion-1986-4-bt</t>
  </si>
  <si>
    <t xml:space="preserve"> Château Haut Brion 1982  (3 BT)</t>
  </si>
  <si>
    <t>https://www.sothebys.com/en/buy/auction/2022/the-glass-cellar-30-years-of-collecting/chateau-haut-brion-1982-3-bt</t>
  </si>
  <si>
    <t xml:space="preserve"> Château Haut Brion 1982  (12 BT)</t>
  </si>
  <si>
    <t>https://www.sothebys.com/en/buy/auction/2022/the-glass-cellar-30-years-of-collecting/chateau-haut-brion-1982-12-bt</t>
  </si>
  <si>
    <t xml:space="preserve"> Château Haut Brion 1982  (1 MAG)</t>
  </si>
  <si>
    <t>https://www.sothebys.com/en/buy/auction/2022/the-glass-cellar-30-years-of-collecting/chateau-haut-brion-1982-1-mag</t>
  </si>
  <si>
    <t xml:space="preserve"> Château Haut Brion 1975  (2 BT)</t>
  </si>
  <si>
    <t>https://www.sothebys.com/en/buy/auction/2022/the-glass-cellar-30-years-of-collecting/chateau-haut-brion-1975-2-bt</t>
  </si>
  <si>
    <t xml:space="preserve"> Château Haut Brion 1961  (4 BT)</t>
  </si>
  <si>
    <t>https://www.sothebys.com/en/buy/auction/2022/the-glass-cellar-30-years-of-collecting/chateau-haut-brion-1961-4-bt</t>
  </si>
  <si>
    <t xml:space="preserve"> Château Haut Brion 1961  (1 MAG)</t>
  </si>
  <si>
    <t>https://www.sothebys.com/en/buy/auction/2022/the-glass-cellar-30-years-of-collecting/chateau-haut-brion-1961-1-mag</t>
  </si>
  <si>
    <t xml:space="preserve"> Château Haut Brion 1959  (2 BT)</t>
  </si>
  <si>
    <t>https://www.sothebys.com/en/buy/auction/2022/the-glass-cellar-30-years-of-collecting/chateau-haut-brion-1959-2-bt</t>
  </si>
  <si>
    <t xml:space="preserve"> Château Haut Brion 1955  (2 BT)</t>
  </si>
  <si>
    <t>https://www.sothebys.com/en/buy/auction/2022/the-glass-cellar-30-years-of-collecting/chateau-haut-brion-1955-2-bt</t>
  </si>
  <si>
    <t xml:space="preserve"> Château Haut Brion 1953  (1 BT)</t>
  </si>
  <si>
    <t>https://www.sothebys.com/en/buy/auction/2022/the-glass-cellar-30-years-of-collecting/chateau-haut-brion-1953-1-bt</t>
  </si>
  <si>
    <t xml:space="preserve"> Château Haut Brion 1949  (1 BT)</t>
  </si>
  <si>
    <t>https://www.sothebys.com/en/buy/auction/2022/the-glass-cellar-30-years-of-collecting/chateau-haut-brion-1949-1-bt</t>
  </si>
  <si>
    <t xml:space="preserve"> Château Haut Brion 1928  (1 BT)</t>
  </si>
  <si>
    <t>https://www.sothebys.com/en/buy/auction/2022/the-glass-cellar-30-years-of-collecting/chateau-haut-brion-1928-1-bt</t>
  </si>
  <si>
    <t xml:space="preserve"> Château Margaux 2005  (1 BT)</t>
  </si>
  <si>
    <t>https://www.sothebys.com/en/buy/auction/2022/the-glass-cellar-30-years-of-collecting/chateau-margaux-2005-1-bt</t>
  </si>
  <si>
    <t xml:space="preserve"> Château Margaux 2005  (1 MAG)</t>
  </si>
  <si>
    <t>https://www.sothebys.com/en/buy/auction/2022/the-glass-cellar-30-years-of-collecting/chateau-margaux-2005-1-mag</t>
  </si>
  <si>
    <t xml:space="preserve"> Château Margaux 2000  (3 BT)</t>
  </si>
  <si>
    <t>https://www.sothebys.com/en/buy/auction/2022/the-glass-cellar-30-years-of-collecting/chateau-margaux-2000-3-bt</t>
  </si>
  <si>
    <t xml:space="preserve"> Château Margaux 1996  (1 MAG)</t>
  </si>
  <si>
    <t>https://www.sothebys.com/en/buy/auction/2022/the-glass-cellar-30-years-of-collecting/chateau-margaux-1996-1-mag</t>
  </si>
  <si>
    <t xml:space="preserve"> Château Margaux 1990  (9 BT)</t>
  </si>
  <si>
    <t>https://www.sothebys.com/en/buy/auction/2022/the-glass-cellar-30-years-of-collecting/chateau-margaux-1990-9-bt</t>
  </si>
  <si>
    <t xml:space="preserve"> Château Margaux 1988  (1 MAG)</t>
  </si>
  <si>
    <t>https://www.sothebys.com/en/buy/auction/2022/the-glass-cellar-30-years-of-collecting/chateau-margaux-1988-1-mag</t>
  </si>
  <si>
    <t xml:space="preserve"> Château Margaux 1986  (7 BT)</t>
  </si>
  <si>
    <t>https://www.sothebys.com/en/buy/auction/2022/the-glass-cellar-30-years-of-collecting/chateau-margaux-1986-7-bt</t>
  </si>
  <si>
    <t xml:space="preserve"> Château Margaux 1983  (7 BT)</t>
  </si>
  <si>
    <t>https://www.sothebys.com/en/buy/auction/2022/the-glass-cellar-30-years-of-collecting/chateau-margaux-1983-7-bt</t>
  </si>
  <si>
    <t xml:space="preserve"> Château Margaux 1982  (6 BT)</t>
  </si>
  <si>
    <t>https://www.sothebys.com/en/buy/auction/2022/the-glass-cellar-30-years-of-collecting/chateau-margaux-1982-6-bt</t>
  </si>
  <si>
    <t xml:space="preserve"> Château Margaux 1982  (12 BT)</t>
  </si>
  <si>
    <t>https://www.sothebys.com/en/buy/auction/2022/the-glass-cellar-30-years-of-collecting/chateau-margaux-1982-12-bt</t>
  </si>
  <si>
    <t>https://www.sothebys.com/en/buy/auction/2022/the-glass-cellar-30-years-of-collecting/chateau-margaux-1982-12-bt-2</t>
  </si>
  <si>
    <t xml:space="preserve"> Château Margaux 1982  (1 MAG)</t>
  </si>
  <si>
    <t>https://www.sothebys.com/en/buy/auction/2022/the-glass-cellar-30-years-of-collecting/chateau-margaux-1982-1-mag</t>
  </si>
  <si>
    <t xml:space="preserve"> Château Margaux 1970  (1 BT)</t>
  </si>
  <si>
    <t>https://www.sothebys.com/en/buy/auction/2022/the-glass-cellar-30-years-of-collecting/chateau-margaux-1970-1-bt</t>
  </si>
  <si>
    <t xml:space="preserve"> Château Margaux 1961  (1 BT)</t>
  </si>
  <si>
    <t>https://www.sothebys.com/en/buy/auction/2022/the-glass-cellar-30-years-of-collecting/chateau-margaux-1961-1-bt</t>
  </si>
  <si>
    <t xml:space="preserve"> Château Margaux 1959  (1 BT)</t>
  </si>
  <si>
    <t>https://www.sothebys.com/en/buy/auction/2022/the-glass-cellar-30-years-of-collecting/chateau-margaux-1959-1-bt</t>
  </si>
  <si>
    <t xml:space="preserve"> Château Margaux 1945  (1 BT)</t>
  </si>
  <si>
    <t>https://www.sothebys.com/en/buy/auction/2022/the-glass-cellar-30-years-of-collecting/chateau-margaux-1945-1-bt</t>
  </si>
  <si>
    <t xml:space="preserve"> Château Margaux 1928  (1 BT)</t>
  </si>
  <si>
    <t>https://www.sothebys.com/en/buy/auction/2022/the-glass-cellar-30-years-of-collecting/chateau-margaux-1928-1-bt</t>
  </si>
  <si>
    <t xml:space="preserve"> Château Mouton Rothschild 2009  (6 BT)</t>
  </si>
  <si>
    <t>https://www.sothebys.com/en/buy/auction/2022/the-glass-cellar-30-years-of-collecting/chateau-mouton-rothschild-2009-6-bt</t>
  </si>
  <si>
    <t xml:space="preserve"> Château Mouton Rothschild 2000  (2 BT)</t>
  </si>
  <si>
    <t>https://www.sothebys.com/en/buy/auction/2022/the-glass-cellar-30-years-of-collecting/chateau-mouton-rothschild-2000-2-bt</t>
  </si>
  <si>
    <t xml:space="preserve"> Château Mouton Rothschild 2000  (3 BT)</t>
  </si>
  <si>
    <t>https://www.sothebys.com/en/buy/auction/2022/the-glass-cellar-30-years-of-collecting/chateau-mouton-rothschild-2000-3-bt</t>
  </si>
  <si>
    <t xml:space="preserve"> Château Mouton Rothschild 2000  (10 BT)</t>
  </si>
  <si>
    <t>https://www.sothebys.com/en/buy/auction/2022/the-glass-cellar-30-years-of-collecting/chateau-mouton-rothschild-2000-10-bt</t>
  </si>
  <si>
    <t xml:space="preserve"> Château Mouton Rothschild 2000  (2 MAG)</t>
  </si>
  <si>
    <t>https://www.sothebys.com/en/buy/auction/2022/the-glass-cellar-30-years-of-collecting/chateau-mouton-rothschild-2000-2-mag</t>
  </si>
  <si>
    <t xml:space="preserve"> Château Mouton Rothschild 1999  (1 MAG)</t>
  </si>
  <si>
    <t>https://www.sothebys.com/en/buy/auction/2022/the-glass-cellar-30-years-of-collecting/chateau-mouton-rothschild-1999-1-mag</t>
  </si>
  <si>
    <t xml:space="preserve"> Château Mouton Rothschild 1988  (2 MAG)</t>
  </si>
  <si>
    <t>https://www.sothebys.com/en/buy/auction/2022/the-glass-cellar-30-years-of-collecting/chateau-mouton-rothschild-1988-2-mag</t>
  </si>
  <si>
    <t xml:space="preserve"> Château Mouton Rothschild 1986  (5 MAG)</t>
  </si>
  <si>
    <t>https://www.sothebys.com/en/buy/auction/2022/the-glass-cellar-30-years-of-collecting/chateau-mouton-rothschild-1986-5-mag</t>
  </si>
  <si>
    <t xml:space="preserve"> Château Mouton Rothschild 1982  (5 BT)</t>
  </si>
  <si>
    <t>https://www.sothebys.com/en/buy/auction/2022/the-glass-cellar-30-years-of-collecting/chateau-mouton-rothschild-1982-5-bt</t>
  </si>
  <si>
    <t xml:space="preserve"> Château Mouton Rothschild 1982  (6 BT)</t>
  </si>
  <si>
    <t>https://www.sothebys.com/en/buy/auction/2022/the-glass-cellar-30-years-of-collecting/chateau-mouton-rothschild-1982-6-bt</t>
  </si>
  <si>
    <t xml:space="preserve"> Château Mouton Rothschild 1982  (6 MAG)</t>
  </si>
  <si>
    <t>https://www.sothebys.com/en/buy/auction/2022/the-glass-cellar-30-years-of-collecting/chateau-mouton-rothschild-1982-6-mag</t>
  </si>
  <si>
    <t xml:space="preserve"> Château Mouton Rothschild  "Vertical" (2 BT, 1 MAG)</t>
  </si>
  <si>
    <t>https://www.sothebys.com/en/buy/auction/2022/the-glass-cellar-30-years-of-collecting/chateau-mouton-rothschild-vertical-2-bt-1-mag</t>
  </si>
  <si>
    <t xml:space="preserve"> Château Ausone 1990  (1 MAG)</t>
  </si>
  <si>
    <t>https://www.sothebys.com/en/buy/auction/2022/the-glass-cellar-30-years-of-collecting/chateau-ausone-1990-1-mag</t>
  </si>
  <si>
    <t xml:space="preserve"> Château Cheval Blanc 2000  (5 BT)</t>
  </si>
  <si>
    <t>https://www.sothebys.com/en/buy/auction/2022/the-glass-cellar-30-years-of-collecting/chateau-cheval-blanc-2000-5-bt</t>
  </si>
  <si>
    <t xml:space="preserve"> Château Cheval Blanc 1995  (3 BT)</t>
  </si>
  <si>
    <t>https://www.sothebys.com/en/buy/auction/2022/the-glass-cellar-30-years-of-collecting/chateau-cheval-blanc-1995-3-bt</t>
  </si>
  <si>
    <t xml:space="preserve"> Château Cheval Blanc 1990  (3 BT)</t>
  </si>
  <si>
    <t>https://www.sothebys.com/en/buy/auction/2022/the-glass-cellar-30-years-of-collecting/chateau-cheval-blanc-1990-3-bt</t>
  </si>
  <si>
    <t xml:space="preserve"> Château Cheval Blanc 1982  (4 BT)</t>
  </si>
  <si>
    <t>https://www.sothebys.com/en/buy/auction/2022/the-glass-cellar-30-years-of-collecting/chateau-cheval-blanc-1982-4-bt</t>
  </si>
  <si>
    <t xml:space="preserve"> Château Cheval Blanc 1961  (1 BT)</t>
  </si>
  <si>
    <t>https://www.sothebys.com/en/buy/auction/2022/the-glass-cellar-30-years-of-collecting/chateau-cheval-blanc-1961-1-bt</t>
  </si>
  <si>
    <t xml:space="preserve"> Château Cheval Blanc 1955  (2 BT)</t>
  </si>
  <si>
    <t>https://www.sothebys.com/en/buy/auction/2022/the-glass-cellar-30-years-of-collecting/chateau-cheval-blanc-1955-2-bt</t>
  </si>
  <si>
    <t xml:space="preserve"> Château Cheval Blanc 1953  (1 BT)</t>
  </si>
  <si>
    <t>https://www.sothebys.com/en/buy/auction/2022/the-glass-cellar-30-years-of-collecting/chateau-cheval-blanc-1953-1-bt</t>
  </si>
  <si>
    <t xml:space="preserve"> Château Cheval Blanc 1950  (1 BT)</t>
  </si>
  <si>
    <t>https://www.sothebys.com/en/buy/auction/2022/the-glass-cellar-30-years-of-collecting/chateau-cheval-blanc-1950-1-bt</t>
  </si>
  <si>
    <t xml:space="preserve"> Château Cheval Blanc 1945  (1 BT)</t>
  </si>
  <si>
    <t>https://www.sothebys.com/en/buy/auction/2022/the-glass-cellar-30-years-of-collecting/chateau-cheval-blanc-1945-1-bt</t>
  </si>
  <si>
    <t xml:space="preserve"> Château Cheval Blanc 1934  (1 BT)</t>
  </si>
  <si>
    <t>https://www.sothebys.com/en/buy/auction/2022/the-glass-cellar-30-years-of-collecting/chateau-cheval-blanc-1934-1-bt</t>
  </si>
  <si>
    <t xml:space="preserve"> Château Cheval Blanc 1928  (1 BT)</t>
  </si>
  <si>
    <t>https://www.sothebys.com/en/buy/auction/2022/the-glass-cellar-30-years-of-collecting/chateau-cheval-blanc-1928-1-bt</t>
  </si>
  <si>
    <t xml:space="preserve"> Le Pin  "Vertical" (3 BT)</t>
  </si>
  <si>
    <t>https://www.sothebys.com/en/buy/auction/2022/the-glass-cellar-30-years-of-collecting/le-pin-vertical-3-bt</t>
  </si>
  <si>
    <t xml:space="preserve"> Château La Conseillante 1961  (1 BT)</t>
  </si>
  <si>
    <t>https://www.sothebys.com/en/buy/auction/2022/the-glass-cellar-30-years-of-collecting/chateau-la-conseillante-1961-1-bt</t>
  </si>
  <si>
    <t xml:space="preserve"> Latour a Pomerol 1982  (2 BT)</t>
  </si>
  <si>
    <t>https://www.sothebys.com/en/buy/auction/2022/the-glass-cellar-30-years-of-collecting/latour-a-pomerol-1982-2-bt</t>
  </si>
  <si>
    <t xml:space="preserve"> Latour a Pomerol 1955  (1 BT)</t>
  </si>
  <si>
    <t>https://www.sothebys.com/en/buy/auction/2022/the-glass-cellar-30-years-of-collecting/latour-a-pomerol-1955-1-bt</t>
  </si>
  <si>
    <t xml:space="preserve"> Château Pichon Longueville, Baron 1961  (2 BT)</t>
  </si>
  <si>
    <t>https://www.sothebys.com/en/buy/auction/2022/the-glass-cellar-30-years-of-collecting/chateau-pichon-longueville-baron-1961-2-bt</t>
  </si>
  <si>
    <t xml:space="preserve"> Château Pichon Longueville, Lalande 1995  (3 BT)</t>
  </si>
  <si>
    <t>https://www.sothebys.com/en/buy/auction/2022/the-glass-cellar-30-years-of-collecting/chateau-pichon-longueville-lalande-1995-3-bt</t>
  </si>
  <si>
    <t xml:space="preserve"> Château Pichon Longueville, Lalande 1985  (2 BT)</t>
  </si>
  <si>
    <t>https://www.sothebys.com/en/buy/auction/2022/the-glass-cellar-30-years-of-collecting/chateau-pichon-longueville-lalande-1985-2-bt</t>
  </si>
  <si>
    <t xml:space="preserve"> Château Pichon Longueville, Lalande 1982  (7 BT)</t>
  </si>
  <si>
    <t>https://www.sothebys.com/en/buy/auction/2022/the-glass-cellar-30-years-of-collecting/chateau-pichon-longueville-lalande-1982-7-bt</t>
  </si>
  <si>
    <t xml:space="preserve"> Château Pichon Longueville, Lalande 1982  (2 MAG)</t>
  </si>
  <si>
    <t>https://www.sothebys.com/en/buy/auction/2022/the-glass-cellar-30-years-of-collecting/chateau-pichon-longueville-lalande-1982-2-mag</t>
  </si>
  <si>
    <t xml:space="preserve"> Château Pichon Longueville, Lalande  "Vertical" (3 BT)</t>
  </si>
  <si>
    <t>https://www.sothebys.com/en/buy/auction/2022/the-glass-cellar-30-years-of-collecting/chateau-pichon-longueville-lalande-vertical-3-bt</t>
  </si>
  <si>
    <t xml:space="preserve"> Château Pichon Longueville, Lalande  "Vertical" (5 BT)</t>
  </si>
  <si>
    <t>https://www.sothebys.com/en/buy/auction/2022/the-glass-cellar-30-years-of-collecting/chateau-pichon-longueville-lalande-vertical-5-bt</t>
  </si>
  <si>
    <t>https://www.sothebys.com/en/buy/auction/2022/the-glass-cellar-30-years-of-collecting/chateau-pichon-longueville-lalande-vertical-3-bt-2</t>
  </si>
  <si>
    <t xml:space="preserve"> Château Lynch Bages 1961  (1 BT)</t>
  </si>
  <si>
    <t>https://www.sothebys.com/en/buy/auction/2022/the-glass-cellar-30-years-of-collecting/chateau-lynch-bages-1961-1-bt</t>
  </si>
  <si>
    <t xml:space="preserve"> Château Léoville Las Cases 2001  (3 BT)</t>
  </si>
  <si>
    <t>https://www.sothebys.com/en/buy/auction/2022/the-glass-cellar-30-years-of-collecting/chateau-leoville-las-cases-2001-3-bt</t>
  </si>
  <si>
    <t xml:space="preserve"> Château Léoville Las Cases 1961  (2 BT)</t>
  </si>
  <si>
    <t>https://www.sothebys.com/en/buy/auction/2022/the-glass-cellar-30-years-of-collecting/chateau-leoville-las-cases-1961-2-bt</t>
  </si>
  <si>
    <t xml:space="preserve"> Château Ducru Beaucaillou 1928  (1 BT)</t>
  </si>
  <si>
    <t>https://www.sothebys.com/en/buy/auction/2022/the-glass-cellar-30-years-of-collecting/chateau-ducru-beaucaillou-1928-1-bt</t>
  </si>
  <si>
    <t xml:space="preserve"> St. Julien 1947, 1949 (2 BT)</t>
  </si>
  <si>
    <t>https://www.sothebys.com/en/buy/auction/2022/the-glass-cellar-30-years-of-collecting/st-julien-1947-1949-2-bt</t>
  </si>
  <si>
    <t xml:space="preserve"> Château Palmer 1961  (2 MAG)</t>
  </si>
  <si>
    <t>https://www.sothebys.com/en/buy/auction/2022/the-glass-cellar-30-years-of-collecting/chateau-palmer-1961-2-mag</t>
  </si>
  <si>
    <t xml:space="preserve"> Château La Mission Haut-Brion 1959  (1 BT)</t>
  </si>
  <si>
    <t>https://www.sothebys.com/en/buy/auction/2022/the-glass-cellar-30-years-of-collecting/chateau-la-mission-haut-brion-1959-1-bt</t>
  </si>
  <si>
    <t xml:space="preserve"> Château La Mission Haut-Brion  "Vertical" (3 BT)</t>
  </si>
  <si>
    <t>https://www.sothebys.com/en/buy/auction/2022/the-glass-cellar-30-years-of-collecting/chateau-la-mission-haut-brion-vertical-3-bt</t>
  </si>
  <si>
    <t xml:space="preserve"> Chateau Haut Bailly 1928  (1 BT)</t>
  </si>
  <si>
    <t>https://www.sothebys.com/en/buy/auction/2022/the-glass-cellar-30-years-of-collecting/chateau-haut-bailly-1928-1-bt</t>
  </si>
  <si>
    <t xml:space="preserve"> Chateau Haut Bailly 1900  (1 BT)</t>
  </si>
  <si>
    <t>https://www.sothebys.com/en/buy/auction/2022/the-glass-cellar-30-years-of-collecting/chateau-haut-bailly-1900-1-bt</t>
  </si>
  <si>
    <t xml:space="preserve"> Château d'Yquem 2005  (15 HB)</t>
  </si>
  <si>
    <t>https://www.sothebys.com/en/buy/auction/2022/the-glass-cellar-30-years-of-collecting/chateau-dyquem-2005-15-hb</t>
  </si>
  <si>
    <t xml:space="preserve"> Château d'Yquem 1998  (12 BT)</t>
  </si>
  <si>
    <t>https://www.sothebys.com/en/buy/auction/2022/the-glass-cellar-30-years-of-collecting/chateau-dyquem-1998-12-bt</t>
  </si>
  <si>
    <t xml:space="preserve"> Château d'Yquem 1983  (2 BT)</t>
  </si>
  <si>
    <t>https://www.sothebys.com/en/buy/auction/2022/the-glass-cellar-30-years-of-collecting/chateau-dyquem-1983-2-bt</t>
  </si>
  <si>
    <t xml:space="preserve"> Château d'Yquem 1975  (1 BT)</t>
  </si>
  <si>
    <t>https://www.sothebys.com/en/buy/auction/2022/the-glass-cellar-30-years-of-collecting/chateau-dyquem-1975-1-bt</t>
  </si>
  <si>
    <t xml:space="preserve"> Château d'Yquem 1967  (2 BT)</t>
  </si>
  <si>
    <t>https://www.sothebys.com/en/buy/auction/2022/the-glass-cellar-30-years-of-collecting/chateau-dyquem-1967-2-bt</t>
  </si>
  <si>
    <t xml:space="preserve"> Château d'Yquem 1950  (2 BT)</t>
  </si>
  <si>
    <t>https://www.sothebys.com/en/buy/auction/2022/the-glass-cellar-30-years-of-collecting/chateau-dyquem-1950-2-bt</t>
  </si>
  <si>
    <t xml:space="preserve"> Château d'Yquem 1938  (1 BT)</t>
  </si>
  <si>
    <t>https://www.sothebys.com/en/buy/auction/2022/the-glass-cellar-30-years-of-collecting/chateau-dyquem-1938-1-bt</t>
  </si>
  <si>
    <t xml:space="preserve"> Château Rieussec 2001  (12 BT)</t>
  </si>
  <si>
    <t>https://www.sothebys.com/en/buy/auction/2022/the-glass-cellar-30-years-of-collecting/chateau-rieussec-2001-12-bt</t>
  </si>
  <si>
    <t xml:space="preserve"> Hermitage, La Chapelle 1983 Paul Jaboulet Aîné (3 BT)</t>
  </si>
  <si>
    <t>https://www.sothebys.com/en/buy/auction/2022/the-glass-cellar-30-years-of-collecting/hermitage-la-chapelle-1983-paul-jaboulet-aine-3-bt</t>
  </si>
  <si>
    <t xml:space="preserve"> Vosne Romanée, Cros Parantoux 1986 Henri Jayer (2 MAG)</t>
  </si>
  <si>
    <t>https://www.sothebys.com/en/buy/auction/2022/the-glass-cellar-30-years-of-collecting/vosne-romanee-cros-parantoux-1986-henri-jayer-2</t>
  </si>
  <si>
    <t xml:space="preserve"> Romanée Conti 1993 Domaine de la Romanée-Conti (3 BT)</t>
  </si>
  <si>
    <t>https://www.sothebys.com/en/buy/auction/2022/the-glass-cellar-30-years-of-collecting/romanee-conti-1993-domaine-de-la-romanee-conti-3</t>
  </si>
  <si>
    <t xml:space="preserve"> Romanée Conti 1990 Domaine de la Romanée-Conti (1 BT)</t>
  </si>
  <si>
    <t>https://www.sothebys.com/en/buy/auction/2022/the-glass-cellar-30-years-of-collecting/romanee-conti-1990-domaine-de-la-romanee-conti-1</t>
  </si>
  <si>
    <t xml:space="preserve"> Romanée Conti 1989 Domaine de la Romanée-Conti (1 BT)</t>
  </si>
  <si>
    <t>https://www.sothebys.com/en/buy/auction/2022/the-glass-cellar-30-years-of-collecting/romanee-conti-1989-domaine-de-la-romanee-conti-1</t>
  </si>
  <si>
    <t xml:space="preserve"> Romanée Conti 1988 Domaine de la Romanée-Conti (1 BT)</t>
  </si>
  <si>
    <t>https://www.sothebys.com/en/buy/auction/2022/the-glass-cellar-30-years-of-collecting/romanee-conti-1988-domaine-de-la-romanee-conti-1</t>
  </si>
  <si>
    <t xml:space="preserve"> La Tâche 1988 Domaine de la Romanée-Conti (2 BT)</t>
  </si>
  <si>
    <t>https://www.sothebys.com/en/buy/auction/2022/the-glass-cellar-30-years-of-collecting/la-tache-1988-domaine-de-la-romanee-conti-2-bt</t>
  </si>
  <si>
    <t xml:space="preserve"> Richebourg 2000 Domaine de la Romanée-Conti (1 BT)</t>
  </si>
  <si>
    <t>https://www.sothebys.com/en/buy/auction/2022/the-glass-cellar-30-years-of-collecting/richebourg-2000-domaine-de-la-romanee-conti-1-bt</t>
  </si>
  <si>
    <t xml:space="preserve"> Romanée St. Vivant 1996 Domaine de la Romanée-Conti (4 BT)</t>
  </si>
  <si>
    <t>https://www.sothebys.com/en/buy/auction/2022/the-glass-cellar-30-years-of-collecting/romanee-st-vivant-1996-domaine-de-la-romanee-conti</t>
  </si>
  <si>
    <t xml:space="preserve"> Romanée St. Vivant 1988 Domaine de la Romanée-Conti (2 BT)</t>
  </si>
  <si>
    <t>https://www.sothebys.com/en/buy/auction/2022/the-glass-cellar-30-years-of-collecting/romanee-st-vivant-1988-domaine-de-la-romanee-conti</t>
  </si>
  <si>
    <t xml:space="preserve"> Grands Echézeaux 2001 Domaine de la Romanée-Conti (1 BT)</t>
  </si>
  <si>
    <t>https://www.sothebys.com/en/buy/auction/2022/the-glass-cellar-30-years-of-collecting/grands-echezeaux-2001-domaine-de-la-romanee-conti</t>
  </si>
  <si>
    <t xml:space="preserve"> Grands Echézeaux 2000 Domaine de la Romanée-Conti (3 BT)</t>
  </si>
  <si>
    <t>https://www.sothebys.com/en/buy/auction/2022/the-glass-cellar-30-years-of-collecting/grands-echezeaux-2000-domaine-de-la-romanee-conti</t>
  </si>
  <si>
    <t xml:space="preserve"> Echézeaux 1989 Domaine de la Romanée-Conti (1 BT)</t>
  </si>
  <si>
    <t>https://www.sothebys.com/en/buy/auction/2022/the-glass-cellar-30-years-of-collecting/echezeaux-1989-domaine-de-la-romanee-conti-1-bt</t>
  </si>
  <si>
    <t xml:space="preserve"> Montrachet 2004 Domaine de la Romanée-Conti (1 BT)</t>
  </si>
  <si>
    <t>https://www.sothebys.com/en/buy/auction/2022/the-glass-cellar-30-years-of-collecting/montrachet-2004-domaine-de-la-romanee-conti-1-bt</t>
  </si>
  <si>
    <t xml:space="preserve"> Montrachet, Marquis de Laguiche 2005 Joseph Drouhin (6 MAG)</t>
  </si>
  <si>
    <t>https://www.sothebys.com/en/buy/auction/2022/the-glass-cellar-30-years-of-collecting/montrachet-marquis-de-laguiche-2005-joseph-drouhin</t>
  </si>
  <si>
    <t xml:space="preserve"> Montrachet, Marquis de Laguiche 2004 Joseph Drouhin (5 BT)</t>
  </si>
  <si>
    <t>https://www.sothebys.com/en/buy/auction/2022/the-glass-cellar-30-years-of-collecting/montrachet-marquis-de-laguiche-2004-joseph-drouhin</t>
  </si>
  <si>
    <t xml:space="preserve"> Montrachet, Marquis de Laguiche 2004 Joseph Drouhin (6 BT)</t>
  </si>
  <si>
    <t>https://www.sothebys.com/en/buy/auction/2022/the-glass-cellar-30-years-of-collecting/montrachet-marquis-de-laguiche-2004-joseph-drouhin-2</t>
  </si>
  <si>
    <t xml:space="preserve"> Corton Charlemagne 2004 J.-F. Coche-Dury (5 BT)</t>
  </si>
  <si>
    <t>https://www.sothebys.com/en/buy/auction/2022/the-glass-cellar-30-years-of-collecting/corton-charlemagne-2004-j-f-coche-dury-5-bt</t>
  </si>
  <si>
    <t xml:space="preserve"> Dom Pérignon, P2 2002  (3 BT)</t>
  </si>
  <si>
    <t>https://www.sothebys.com/en/buy/auction/2022/the-glass-cellar-30-years-of-collecting/dom-perignon-p2-2002-3-bt</t>
  </si>
  <si>
    <t xml:space="preserve"> Dom Pérignon, P2 2002  (6 BT)</t>
  </si>
  <si>
    <t>https://www.sothebys.com/en/buy/auction/2022/the-glass-cellar-30-years-of-collecting/dom-perignon-p2-2002-6-bt</t>
  </si>
  <si>
    <t>https://www.sothebys.com/en/buy/auction/2022/the-glass-cellar-30-years-of-collecting/dom-perignon-p2-2002-6-bt-2</t>
  </si>
  <si>
    <t xml:space="preserve"> Dom Pérignon, P2 2000  (5 BT)</t>
  </si>
  <si>
    <t>https://www.sothebys.com/en/buy/auction/2022/the-glass-cellar-30-years-of-collecting/dom-perignon-p2-2000-5-bt</t>
  </si>
  <si>
    <t xml:space="preserve"> Dom Pérignon  "Vertical" (4 BT)</t>
  </si>
  <si>
    <t>https://www.sothebys.com/en/buy/auction/2022/the-glass-cellar-30-years-of-collecting/dom-perignon-vertical-4-bt</t>
  </si>
  <si>
    <t xml:space="preserve"> Dom Pérignon, Rosé 1998  (5 BT)</t>
  </si>
  <si>
    <t>https://www.sothebys.com/en/buy/auction/2022/the-glass-cellar-30-years-of-collecting/dom-perignon-rose-1998-5-bt</t>
  </si>
  <si>
    <t xml:space="preserve"> Dom Pérignon, Rosé 1998  (6 BT)</t>
  </si>
  <si>
    <t>https://www.sothebys.com/en/buy/auction/2022/the-glass-cellar-30-years-of-collecting/dom-perignon-rose-1998-6-bt</t>
  </si>
  <si>
    <t xml:space="preserve"> Mixed Krug (2 BT)</t>
  </si>
  <si>
    <t>https://www.sothebys.com/en/buy/auction/2022/the-glass-cellar-30-years-of-collecting/mixed-krug-2-bt</t>
  </si>
  <si>
    <t xml:space="preserve"> Louis Roederer, Cristal Brut Rosé 2007  (2 BT)</t>
  </si>
  <si>
    <t>https://www.sothebys.com/en/buy/auction/2022/the-glass-cellar-30-years-of-collecting/louis-roederer-cristal-brut-rose-2007-2-bt</t>
  </si>
  <si>
    <t xml:space="preserve"> Louis Roederer, Cristal Brut Rosé 2005  (2 BT)</t>
  </si>
  <si>
    <t>https://www.sothebys.com/en/buy/auction/2022/the-glass-cellar-30-years-of-collecting/louis-roederer-cristal-brut-rose-2005-2-bt</t>
  </si>
  <si>
    <t xml:space="preserve"> Louis Roederer, Cristal Brut Rosé 2004  (2 BT)</t>
  </si>
  <si>
    <t>https://www.sothebys.com/en/buy/auction/2022/the-glass-cellar-30-years-of-collecting/louis-roederer-cristal-brut-rose-2004-2-bt</t>
  </si>
  <si>
    <t xml:space="preserve"> Veuve Clicquot, La Grande Dame Rosé 2004  (4 BT)</t>
  </si>
  <si>
    <t>https://www.sothebys.com/en/buy/auction/2022/the-glass-cellar-30-years-of-collecting/veuve-clicquot-la-grande-dame-rose-2004-4-bt</t>
  </si>
  <si>
    <t xml:space="preserve"> Masseto 2010  (3 BT)</t>
  </si>
  <si>
    <t>https://www.sothebys.com/en/buy/auction/2022/the-glass-cellar-30-years-of-collecting/masseto-2010-3-bt</t>
  </si>
  <si>
    <t xml:space="preserve"> Masseto 2010  (8 BT)</t>
  </si>
  <si>
    <t>https://www.sothebys.com/en/buy/auction/2022/the-glass-cellar-30-years-of-collecting/masseto-2010-8-bt</t>
  </si>
  <si>
    <t xml:space="preserve"> Masseto 2010  (1 MAG)</t>
  </si>
  <si>
    <t>https://www.sothebys.com/en/buy/auction/2022/the-glass-cellar-30-years-of-collecting/masseto-2010-1-mag</t>
  </si>
  <si>
    <t xml:space="preserve"> Masseto 2009  (3 BT)</t>
  </si>
  <si>
    <t>https://www.sothebys.com/en/buy/auction/2022/the-glass-cellar-30-years-of-collecting/masseto-2009-3-bt</t>
  </si>
  <si>
    <t xml:space="preserve"> Masseto 2008  (8 BT)</t>
  </si>
  <si>
    <t>https://www.sothebys.com/en/buy/auction/2022/the-glass-cellar-30-years-of-collecting/masseto-2008-8-bt</t>
  </si>
  <si>
    <t xml:space="preserve"> Masseto 2007  (7 BT)</t>
  </si>
  <si>
    <t>https://www.sothebys.com/en/buy/auction/2022/the-glass-cellar-30-years-of-collecting/masseto-2007-7-bt</t>
  </si>
  <si>
    <t xml:space="preserve"> Masseto 2006  (3 BT)</t>
  </si>
  <si>
    <t>https://www.sothebys.com/en/buy/auction/2022/the-glass-cellar-30-years-of-collecting/masseto-2006-3-bt</t>
  </si>
  <si>
    <t xml:space="preserve"> Masseto 2005  (6 BT)</t>
  </si>
  <si>
    <t>https://www.sothebys.com/en/buy/auction/2022/the-glass-cellar-30-years-of-collecting/masseto-2005-6-bt</t>
  </si>
  <si>
    <t>https://www.sothebys.com/en/buy/auction/2022/the-glass-cellar-30-years-of-collecting/masseto-2005-6-bt-2</t>
  </si>
  <si>
    <t xml:space="preserve"> Masseto 2005  (7 BT)</t>
  </si>
  <si>
    <t>https://www.sothebys.com/en/buy/auction/2022/the-glass-cellar-30-years-of-collecting/masseto-2005-7-bt</t>
  </si>
  <si>
    <t xml:space="preserve"> Masseto 2005  (1 MAG)</t>
  </si>
  <si>
    <t>https://www.sothebys.com/en/buy/auction/2022/the-glass-cellar-30-years-of-collecting/masseto-2005-1-mag</t>
  </si>
  <si>
    <t xml:space="preserve"> Masseto 2005  (1 IMP)</t>
  </si>
  <si>
    <t>https://www.sothebys.com/en/buy/auction/2022/the-glass-cellar-30-years-of-collecting/masseto-2005-1-imp</t>
  </si>
  <si>
    <t xml:space="preserve"> Masseto 2001  (10 BT)</t>
  </si>
  <si>
    <t>https://www.sothebys.com/en/buy/auction/2022/the-glass-cellar-30-years-of-collecting/masseto-2001-10-bt</t>
  </si>
  <si>
    <t xml:space="preserve"> Masseto 2001  (12 BT)</t>
  </si>
  <si>
    <t>https://www.sothebys.com/en/buy/auction/2022/the-glass-cellar-30-years-of-collecting/masseto-2001-12-bt</t>
  </si>
  <si>
    <t xml:space="preserve"> Masseto 2001  (2 MAG)</t>
  </si>
  <si>
    <t>https://www.sothebys.com/en/buy/auction/2022/the-glass-cellar-30-years-of-collecting/masseto-2001-2-mag</t>
  </si>
  <si>
    <t xml:space="preserve"> Masseto 2000  (2 MAG)</t>
  </si>
  <si>
    <t>https://www.sothebys.com/en/buy/auction/2022/the-glass-cellar-30-years-of-collecting/masseto-2000-2-mag</t>
  </si>
  <si>
    <t xml:space="preserve"> Masseto 2000  (3 MAG)</t>
  </si>
  <si>
    <t>https://www.sothebys.com/en/buy/auction/2022/the-glass-cellar-30-years-of-collecting/masseto-2000-3-mag</t>
  </si>
  <si>
    <t xml:space="preserve"> Masseto  "Vertical" (3 BT)</t>
  </si>
  <si>
    <t>https://www.sothebys.com/en/buy/auction/2022/the-glass-cellar-30-years-of-collecting/masseto-vertical-3-bt</t>
  </si>
  <si>
    <t xml:space="preserve"> Massetino 2018  (3 BT)</t>
  </si>
  <si>
    <t>https://www.sothebys.com/en/buy/auction/2022/the-glass-cellar-30-years-of-collecting/massetino-2018-3-bt</t>
  </si>
  <si>
    <t xml:space="preserve"> Sassicaia 2004 Tenuta San Guido (6 BT)</t>
  </si>
  <si>
    <t>https://www.sothebys.com/en/buy/auction/2022/the-glass-cellar-30-years-of-collecting/sassicaia-2004-tenuta-san-guido-6-bt</t>
  </si>
  <si>
    <t xml:space="preserve"> Sassicaia 2004 Tenuta San Guido (2 MAG)</t>
  </si>
  <si>
    <t>https://www.sothebys.com/en/buy/auction/2022/the-glass-cellar-30-years-of-collecting/sassicaia-2004-tenuta-san-guido-2-mag</t>
  </si>
  <si>
    <t xml:space="preserve"> Sassicaia 2001 Tenuta San Guido (4 BT)</t>
  </si>
  <si>
    <t>https://www.sothebys.com/en/buy/auction/2022/the-glass-cellar-30-years-of-collecting/sassicaia-2001-tenuta-san-guido-4-bt</t>
  </si>
  <si>
    <t xml:space="preserve"> Sassicaia 2001 Tenuta San Guido (1 DM)</t>
  </si>
  <si>
    <t>https://www.sothebys.com/en/buy/auction/2022/the-glass-cellar-30-years-of-collecting/sassicaia-2001-tenuta-san-guido-1-dm</t>
  </si>
  <si>
    <t xml:space="preserve"> Barbaresco, Sorì Tildin 1982 Gaja (2 MAG)</t>
  </si>
  <si>
    <t>https://www.sothebys.com/en/buy/auction/2022/the-glass-cellar-30-years-of-collecting/barbaresco-sori-tildin-1982-gaja-2-mag</t>
  </si>
  <si>
    <t xml:space="preserve"> Vega Sicilia 'Unico' 1982  (5 BT)</t>
  </si>
  <si>
    <t>https://www.sothebys.com/en/buy/auction/2022/the-glass-cellar-30-years-of-collecting/vega-sicilia-unico-1982-5-bt</t>
  </si>
  <si>
    <t xml:space="preserve"> Vega Sicilia 'Unico' 1982  (1 MAG)</t>
  </si>
  <si>
    <t>https://www.sothebys.com/en/buy/auction/2022/the-glass-cellar-30-years-of-collecting/vega-sicilia-unico-1982-1-mag</t>
  </si>
  <si>
    <t xml:space="preserve"> Vega Sicilia 'Unico' 1980  (3 BT)</t>
  </si>
  <si>
    <t>https://www.sothebys.com/en/buy/auction/2022/the-glass-cellar-30-years-of-collecting/vega-sicilia-unico-1980-3-bt</t>
  </si>
  <si>
    <t xml:space="preserve"> Vega Sicilia 'Unico' 1979  (3 BT)</t>
  </si>
  <si>
    <t>https://www.sothebys.com/en/buy/auction/2022/the-glass-cellar-30-years-of-collecting/vega-sicilia-unico-1979-3-bt</t>
  </si>
  <si>
    <t xml:space="preserve"> Vega Sicilia 'Unico' 1976  (3 MAG)</t>
  </si>
  <si>
    <t>https://www.sothebys.com/en/buy/auction/2022/the-glass-cellar-30-years-of-collecting/vega-sicilia-unico-1976-3-mag</t>
  </si>
  <si>
    <t xml:space="preserve"> Vega Sicilia 'Unico' 1975  (5 MAG)</t>
  </si>
  <si>
    <t>https://www.sothebys.com/en/buy/auction/2022/the-glass-cellar-30-years-of-collecting/vega-sicilia-unico-1975-5-mag</t>
  </si>
  <si>
    <t xml:space="preserve"> Vega Sicilia 'Unico' 1970  (3 BT)</t>
  </si>
  <si>
    <t>https://www.sothebys.com/en/buy/auction/2022/the-glass-cellar-30-years-of-collecting/vega-sicilia-unico-1970-3-bt</t>
  </si>
  <si>
    <t xml:space="preserve"> Vega Sicilia 'Unico' 1969  (2 BT)</t>
  </si>
  <si>
    <t>https://www.sothebys.com/en/buy/auction/2022/the-glass-cellar-30-years-of-collecting/vega-sicilia-unico-1969-2-bt</t>
  </si>
  <si>
    <t xml:space="preserve"> Vega Sicilia 'Unico' 1965  (2 MAG)</t>
  </si>
  <si>
    <t>https://www.sothebys.com/en/buy/auction/2022/the-glass-cellar-30-years-of-collecting/vega-sicilia-unico-1965-2-mag</t>
  </si>
  <si>
    <t xml:space="preserve"> Vega Sicilia 'Unico' 1964  (2 BT)</t>
  </si>
  <si>
    <t>https://www.sothebys.com/en/buy/auction/2022/the-glass-cellar-30-years-of-collecting/vega-sicilia-unico-1964-2-bt</t>
  </si>
  <si>
    <t xml:space="preserve"> Vega Sicilia 'Unico' 1960  (2 BT)</t>
  </si>
  <si>
    <t>https://www.sothebys.com/en/buy/auction/2022/the-glass-cellar-30-years-of-collecting/vega-sicilia-unico-1960-2-bt</t>
  </si>
  <si>
    <t xml:space="preserve"> Vega Sicilia 'Unico' 1948  (2 BT)</t>
  </si>
  <si>
    <t>https://www.sothebys.com/en/buy/auction/2022/the-glass-cellar-30-years-of-collecting/vega-sicilia-unico-1948-2-bt</t>
  </si>
  <si>
    <t xml:space="preserve"> Vega Sicilia 'Unico'  "Vertical" (2 BT)</t>
  </si>
  <si>
    <t>https://www.sothebys.com/en/buy/auction/2022/the-glass-cellar-30-years-of-collecting/vega-sicilia-unico-vertical-2-bt</t>
  </si>
  <si>
    <t xml:space="preserve"> Vega Sicilia, 'Valbuena No. 5'  "Vertical" (6 BT)</t>
  </si>
  <si>
    <t>https://www.sothebys.com/en/buy/auction/2022/the-glass-cellar-30-years-of-collecting/vega-sicilia-valbuena-no-5-vertical-6-bt</t>
  </si>
  <si>
    <t xml:space="preserve"> Bodegas Benjamin Rothschild and Vega Sicilia, Macán Rioja 2014  (11 BT)</t>
  </si>
  <si>
    <t>https://www.sothebys.com/en/buy/auction/2022/the-glass-cellar-30-years-of-collecting/bodegas-benjamin-rothschild-and-vega-sicilia-macan</t>
  </si>
  <si>
    <t xml:space="preserve"> Pingus 1996  (4 BT)</t>
  </si>
  <si>
    <t>https://www.sothebys.com/en/buy/auction/2022/the-glass-cellar-30-years-of-collecting/pingus-1996-4-bt</t>
  </si>
  <si>
    <t xml:space="preserve"> L'Ermita  "Vertical" (3 BT)</t>
  </si>
  <si>
    <t>https://www.sothebys.com/en/buy/auction/2022/the-glass-cellar-30-years-of-collecting/lermita-vertical-3-bt</t>
  </si>
  <si>
    <t xml:space="preserve"> Mixed Priorat (6 BT)</t>
  </si>
  <si>
    <t>https://www.sothebys.com/en/buy/auction/2022/the-glass-cellar-30-years-of-collecting/mixed-priorat-6-bt</t>
  </si>
  <si>
    <t xml:space="preserve"> La Rioja Alta, Gran Riserva 890 1975 La Rioja Alta (8 BT)</t>
  </si>
  <si>
    <t>https://www.sothebys.com/en/buy/auction/2022/the-glass-cellar-30-years-of-collecting/la-rioja-alta-gran-riserva-890-1975-la-rioja-alta</t>
  </si>
  <si>
    <t xml:space="preserve"> La Rioja Alta, Gran Riserva 890 La Rioja Alta "Vertical" (9 BT)</t>
  </si>
  <si>
    <t>https://www.sothebys.com/en/buy/auction/2022/the-glass-cellar-30-years-of-collecting/la-rioja-alta-gran-riserva-890-la-rioja-alta</t>
  </si>
  <si>
    <t xml:space="preserve"> Bodegas Altanza, Le Altanza Rioja Reserva  "Vertical" (6 BT)</t>
  </si>
  <si>
    <t>https://www.sothebys.com/en/buy/auction/2022/the-glass-cellar-30-years-of-collecting/bodegas-altanza-le-altanza-rioja-reserva-vertical</t>
  </si>
  <si>
    <t xml:space="preserve"> Mixed Ribera del Duero (6 BT)</t>
  </si>
  <si>
    <t>https://www.sothebys.com/en/buy/auction/2022/the-glass-cellar-30-years-of-collecting/mixed-ribera-del-duero-6-bt</t>
  </si>
  <si>
    <t xml:space="preserve"> Caus Lubis 1996  (5 BT)</t>
  </si>
  <si>
    <t>https://www.sothebys.com/en/buy/auction/2022/the-glass-cellar-30-years-of-collecting/caus-lubis-1996-5-bt</t>
  </si>
  <si>
    <t xml:space="preserve"> Niepoort 1950  (1 BT)</t>
  </si>
  <si>
    <t>https://www.sothebys.com/en/buy/auction/2022/the-glass-cellar-30-years-of-collecting/niepoort-1950-1-bt</t>
  </si>
  <si>
    <t xml:space="preserve"> Harlan Proprietary Red  "Vertical" (26 BT)</t>
  </si>
  <si>
    <t>https://www.sothebys.com/en/buy/auction/2022/the-glass-cellar-30-years-of-collecting/26-vintages-of-harlan-from-1990-to-2015-26-bt</t>
  </si>
  <si>
    <t xml:space="preserve"> Harlan Proprietary Red  "Vertical" (29 MAG)</t>
  </si>
  <si>
    <t>https://www.sothebys.com/en/buy/auction/2022/the-glass-cellar-30-years-of-collecting/29-vintages-of-harlan-magnums-from-1990-to-2018-29</t>
  </si>
  <si>
    <t xml:space="preserve"> Harlan Proprietary Red 2018  (6 BT)</t>
  </si>
  <si>
    <t>https://www.sothebys.com/en/buy/auction/2022/the-glass-cellar-30-years-of-collecting/harlan-proprietary-red-2018-6-bt</t>
  </si>
  <si>
    <t xml:space="preserve"> Harlan Proprietary Red 2018  (2 MAG)</t>
  </si>
  <si>
    <t>https://www.sothebys.com/en/buy/auction/2022/the-glass-cellar-30-years-of-collecting/harlan-proprietary-red-2018-2-mag</t>
  </si>
  <si>
    <t xml:space="preserve"> Harlan Proprietary Red 2017  (2 MAG)</t>
  </si>
  <si>
    <t>https://www.sothebys.com/en/buy/auction/2022/the-glass-cellar-30-years-of-collecting/harlan-proprietary-red-2017-2-mag</t>
  </si>
  <si>
    <t xml:space="preserve"> Harlan Proprietary Red 2016  (6 BT)</t>
  </si>
  <si>
    <t>https://www.sothebys.com/en/buy/auction/2022/the-glass-cellar-30-years-of-collecting/harlan-proprietary-red-2016-6-bt</t>
  </si>
  <si>
    <t>https://www.sothebys.com/en/buy/auction/2022/the-glass-cellar-30-years-of-collecting/harlan-proprietary-red-2016-6-bt-2</t>
  </si>
  <si>
    <t xml:space="preserve"> Harlan Proprietary Red 2016  (1 MAG)</t>
  </si>
  <si>
    <t>https://www.sothebys.com/en/buy/auction/2022/the-glass-cellar-30-years-of-collecting/harlan-proprietary-red-2016-1-mag</t>
  </si>
  <si>
    <t xml:space="preserve"> Harlan Proprietary Red 2015  (12 BT)</t>
  </si>
  <si>
    <t>https://www.sothebys.com/en/buy/auction/2022/the-glass-cellar-30-years-of-collecting/harlan-proprietary-red-2015-12-bt</t>
  </si>
  <si>
    <t xml:space="preserve"> Harlan Proprietary Red 2015  (5 MAG)</t>
  </si>
  <si>
    <t>https://www.sothebys.com/en/buy/auction/2022/the-glass-cellar-30-years-of-collecting/harlan-proprietary-red-2015-5-mag</t>
  </si>
  <si>
    <t xml:space="preserve"> Harlan Proprietary Red 2014  (11 BT)</t>
  </si>
  <si>
    <t>https://www.sothebys.com/en/buy/auction/2022/the-glass-cellar-30-years-of-collecting/harlan-proprietary-red-2014-11-bt</t>
  </si>
  <si>
    <t xml:space="preserve"> Harlan Proprietary Red 2013  (1 BT)</t>
  </si>
  <si>
    <t>https://www.sothebys.com/en/buy/auction/2022/the-glass-cellar-30-years-of-collecting/harlan-proprietary-red-2013-1-bt</t>
  </si>
  <si>
    <t xml:space="preserve"> Harlan Proprietary Red 2013  (11 BT)</t>
  </si>
  <si>
    <t>https://www.sothebys.com/en/buy/auction/2022/the-glass-cellar-30-years-of-collecting/harlan-proprietary-red-2013-11-bt</t>
  </si>
  <si>
    <t xml:space="preserve"> Harlan Proprietary Red 2013  (2 MAG)</t>
  </si>
  <si>
    <t>https://www.sothebys.com/en/buy/auction/2022/the-glass-cellar-30-years-of-collecting/harlan-proprietary-red-2013-2-mag</t>
  </si>
  <si>
    <t xml:space="preserve"> Harlan Proprietary Red 2013  (3 MAG)</t>
  </si>
  <si>
    <t>https://www.sothebys.com/en/buy/auction/2022/the-glass-cellar-30-years-of-collecting/harlan-proprietary-red-2013-3-mag</t>
  </si>
  <si>
    <t xml:space="preserve"> Harlan Proprietary Red 2012  (1 BT)</t>
  </si>
  <si>
    <t>https://www.sothebys.com/en/buy/auction/2022/the-glass-cellar-30-years-of-collecting/harlan-proprietary-red-2012-1-bt</t>
  </si>
  <si>
    <t xml:space="preserve"> Harlan Proprietary Red 2012  (12 BT)</t>
  </si>
  <si>
    <t>https://www.sothebys.com/en/buy/auction/2022/the-glass-cellar-30-years-of-collecting/harlan-proprietary-red-2012-12-bt</t>
  </si>
  <si>
    <t>https://www.sothebys.com/en/buy/auction/2022/the-glass-cellar-30-years-of-collecting/harlan-proprietary-red-2012-12-bt-2</t>
  </si>
  <si>
    <t>https://www.sothebys.com/en/buy/auction/2022/the-glass-cellar-30-years-of-collecting/harlan-proprietary-red-2012-12-bt-3</t>
  </si>
  <si>
    <t xml:space="preserve"> Harlan Proprietary Red 2012  (1 MAG)</t>
  </si>
  <si>
    <t>https://www.sothebys.com/en/buy/auction/2022/the-glass-cellar-30-years-of-collecting/harlan-proprietary-red-2012-1-mag</t>
  </si>
  <si>
    <t xml:space="preserve"> Harlan Proprietary Red 2010  (3 BT)</t>
  </si>
  <si>
    <t>https://www.sothebys.com/en/buy/auction/2022/the-glass-cellar-30-years-of-collecting/harlan-proprietary-red-2010-3-bt</t>
  </si>
  <si>
    <t xml:space="preserve"> Harlan Proprietary Red 2009  (2 MAG)</t>
  </si>
  <si>
    <t>https://www.sothebys.com/en/buy/auction/2022/the-glass-cellar-30-years-of-collecting/harlan-proprietary-red-2009-2-mag</t>
  </si>
  <si>
    <t xml:space="preserve"> Harlan Proprietary Red 2009  (1 DM)</t>
  </si>
  <si>
    <t>https://www.sothebys.com/en/buy/auction/2022/the-glass-cellar-30-years-of-collecting/harlan-proprietary-red-2009-1-dm</t>
  </si>
  <si>
    <t>https://www.sothebys.com/en/buy/auction/2022/the-glass-cellar-30-years-of-collecting/harlan-proprietary-red-2009-1-dm-2</t>
  </si>
  <si>
    <t xml:space="preserve"> Harlan Proprietary Red 2008  (6 BT)</t>
  </si>
  <si>
    <t>https://www.sothebys.com/en/buy/auction/2022/the-glass-cellar-30-years-of-collecting/harlan-proprietary-red-2008-6-bt</t>
  </si>
  <si>
    <t xml:space="preserve"> Harlan Proprietary Red 2008  (9 BT)</t>
  </si>
  <si>
    <t>https://www.sothebys.com/en/buy/auction/2022/the-glass-cellar-30-years-of-collecting/harlan-proprietary-red-2008-9-bt</t>
  </si>
  <si>
    <t xml:space="preserve"> Harlan Proprietary Red 2007  (4 BT)</t>
  </si>
  <si>
    <t>https://www.sothebys.com/en/buy/auction/2022/the-glass-cellar-30-years-of-collecting/harlan-proprietary-red-2007-4-bt</t>
  </si>
  <si>
    <t xml:space="preserve"> Harlan Proprietary Red 2006  (2 BT)</t>
  </si>
  <si>
    <t>https://www.sothebys.com/en/buy/auction/2022/the-glass-cellar-30-years-of-collecting/harlan-proprietary-red-2006-2-bt</t>
  </si>
  <si>
    <t xml:space="preserve"> Harlan Proprietary Red 2005  (4 BT)</t>
  </si>
  <si>
    <t>https://www.sothebys.com/en/buy/auction/2022/the-glass-cellar-30-years-of-collecting/harlan-proprietary-red-2005-4-bt</t>
  </si>
  <si>
    <t xml:space="preserve"> Harlan Proprietary Red 2003  (2 BT)</t>
  </si>
  <si>
    <t>https://www.sothebys.com/en/buy/auction/2022/the-glass-cellar-30-years-of-collecting/harlan-proprietary-red-2003-2-bt</t>
  </si>
  <si>
    <t xml:space="preserve"> Harlan Proprietary Red 1997  (4 BT)</t>
  </si>
  <si>
    <t>https://www.sothebys.com/en/buy/auction/2022/the-glass-cellar-30-years-of-collecting/harlan-proprietary-red-1997-4-bt</t>
  </si>
  <si>
    <t xml:space="preserve"> Harlan Proprietary Red 1997  (3 MAG)</t>
  </si>
  <si>
    <t>https://www.sothebys.com/en/buy/auction/2022/the-glass-cellar-30-years-of-collecting/harlan-proprietary-red-1997-3-mag</t>
  </si>
  <si>
    <t xml:space="preserve"> Harlan Proprietary Red 1996  (3 BT)</t>
  </si>
  <si>
    <t>https://www.sothebys.com/en/buy/auction/2022/the-glass-cellar-30-years-of-collecting/harlan-proprietary-red-1996-3-bt</t>
  </si>
  <si>
    <t xml:space="preserve"> Harlan Proprietary Red 1990  (4 BT)</t>
  </si>
  <si>
    <t>https://www.sothebys.com/en/buy/auction/2022/the-glass-cellar-30-years-of-collecting/harlan-proprietary-red-1990-4-bt</t>
  </si>
  <si>
    <t xml:space="preserve"> Harlan, The Maiden 2015  (6 BT)</t>
  </si>
  <si>
    <t>https://www.sothebys.com/en/buy/auction/2022/the-glass-cellar-30-years-of-collecting/harlan-the-maiden-2015-6-bt</t>
  </si>
  <si>
    <t xml:space="preserve"> Harlan, The Maiden 2014  (10 BT)</t>
  </si>
  <si>
    <t>https://www.sothebys.com/en/buy/auction/2022/the-glass-cellar-30-years-of-collecting/harlan-the-maiden-2014-10-bt</t>
  </si>
  <si>
    <t xml:space="preserve"> Harlan, The Maiden 2014  (12 BT)</t>
  </si>
  <si>
    <t>https://www.sothebys.com/en/buy/auction/2022/the-glass-cellar-30-years-of-collecting/harlan-the-maiden-2014-12-bt</t>
  </si>
  <si>
    <t xml:space="preserve"> Promontory 2016  (3 BT)</t>
  </si>
  <si>
    <t>https://www.sothebys.com/en/buy/auction/2022/the-glass-cellar-30-years-of-collecting/promontory-2016-3-bt</t>
  </si>
  <si>
    <t xml:space="preserve"> Promontory 2016  (1 MAG)</t>
  </si>
  <si>
    <t>https://www.sothebys.com/en/buy/auction/2022/the-glass-cellar-30-years-of-collecting/promontory-2016-1-mag</t>
  </si>
  <si>
    <t xml:space="preserve"> Promontory 2015  (3 BT)</t>
  </si>
  <si>
    <t>https://www.sothebys.com/en/buy/auction/2022/the-glass-cellar-30-years-of-collecting/promontory-2015-3-bt</t>
  </si>
  <si>
    <t xml:space="preserve"> Promontory 2015  (6 BT)</t>
  </si>
  <si>
    <t>https://www.sothebys.com/en/buy/auction/2022/the-glass-cellar-30-years-of-collecting/promontory-2015-6-bt</t>
  </si>
  <si>
    <t xml:space="preserve"> Promontory 2014  (6 BT)</t>
  </si>
  <si>
    <t>https://www.sothebys.com/en/buy/auction/2022/the-glass-cellar-30-years-of-collecting/promontory-2014-6-bt</t>
  </si>
  <si>
    <t xml:space="preserve"> Promontory 2014  (1 MAG)</t>
  </si>
  <si>
    <t>https://www.sothebys.com/en/buy/auction/2022/the-glass-cellar-30-years-of-collecting/promontory-2014-1-mag</t>
  </si>
  <si>
    <t xml:space="preserve"> Promontory 2012  (3 BT)</t>
  </si>
  <si>
    <t>https://www.sothebys.com/en/buy/auction/2022/the-glass-cellar-30-years-of-collecting/promontory-2012-3-bt</t>
  </si>
  <si>
    <t xml:space="preserve"> Promontory 2012  (6 BT)</t>
  </si>
  <si>
    <t>https://www.sothebys.com/en/buy/auction/2022/the-glass-cellar-30-years-of-collecting/promontory-2012-6-bt</t>
  </si>
  <si>
    <t xml:space="preserve"> Promontory 2012  (12 BT)</t>
  </si>
  <si>
    <t>https://www.sothebys.com/en/buy/auction/2022/the-glass-cellar-30-years-of-collecting/promontory-2012-12-bt</t>
  </si>
  <si>
    <t xml:space="preserve"> Promontory 2012  (1 MAG)</t>
  </si>
  <si>
    <t>https://www.sothebys.com/en/buy/auction/2022/the-glass-cellar-30-years-of-collecting/promontory-2012-1-mag</t>
  </si>
  <si>
    <t xml:space="preserve"> Promontory 2011  (6 BT)</t>
  </si>
  <si>
    <t>https://www.sothebys.com/en/buy/auction/2022/the-glass-cellar-30-years-of-collecting/promontory-2011-6-bt</t>
  </si>
  <si>
    <t xml:space="preserve"> Promontory 2011  (1 MAG)</t>
  </si>
  <si>
    <t>https://www.sothebys.com/en/buy/auction/2022/the-glass-cellar-30-years-of-collecting/promontory-2011-1-mag</t>
  </si>
  <si>
    <t xml:space="preserve"> Bond Melbury, Cabernet Sauvignon, Oakville, Napa Valley 2016 Bond Estates (3 BT)</t>
  </si>
  <si>
    <t>https://www.sothebys.com/en/buy/auction/2022/the-glass-cellar-30-years-of-collecting/bond-melbury-cabernet-sauvignon-oakville-napa</t>
  </si>
  <si>
    <t xml:space="preserve"> Bond Melbury, Cabernet Sauvignon, Oakville, Napa Valley 2015 Bond Estates (5 BT)</t>
  </si>
  <si>
    <t>https://www.sothebys.com/en/buy/auction/2022/the-glass-cellar-30-years-of-collecting/bond-melbury-cabernet-sauvignon-oakville-napa-2</t>
  </si>
  <si>
    <t xml:space="preserve"> Bond Melbury, Cabernet Sauvignon, Oakville, Napa Valley 2013 Bond Estates (5 BT)</t>
  </si>
  <si>
    <t>https://www.sothebys.com/en/buy/auction/2022/the-glass-cellar-30-years-of-collecting/bond-melbury-cabernet-sauvignon-oakville-napa-3</t>
  </si>
  <si>
    <t xml:space="preserve"> Bond Melbury, Cabernet Sauvignon, Oakville, Napa Valley 2013 Bond Estates (6 BT)</t>
  </si>
  <si>
    <t>https://www.sothebys.com/en/buy/auction/2022/the-glass-cellar-30-years-of-collecting/bond-melbury-cabernet-sauvignon-oakville-napa-4</t>
  </si>
  <si>
    <t xml:space="preserve"> Bond Melbury, Cabernet Sauvignon, Oakville, Napa Valley 2013 Bond Estates (2 MAG)</t>
  </si>
  <si>
    <t>https://www.sothebys.com/en/buy/auction/2022/the-glass-cellar-30-years-of-collecting/bond-melbury-cabernet-sauvignon-oakville-napa-5</t>
  </si>
  <si>
    <t xml:space="preserve"> Bond Vecina, Cabernet Sauvignon, Oakville, Napa Valley 2016 Bond Estates (3 BT)</t>
  </si>
  <si>
    <t>https://www.sothebys.com/en/buy/auction/2022/the-glass-cellar-30-years-of-collecting/bond-vecina-cabernet-sauvignon-oakville-napa</t>
  </si>
  <si>
    <t xml:space="preserve"> Bond Vecina, Cabernet Sauvignon, Oakville, Napa Valley 2015 Bond Estates (9 BT)</t>
  </si>
  <si>
    <t>https://www.sothebys.com/en/buy/auction/2022/the-glass-cellar-30-years-of-collecting/bond-vecina-cabernet-sauvignon-oakville-napa-2</t>
  </si>
  <si>
    <t xml:space="preserve"> Bond Vecina, Cabernet Sauvignon, Oakville, Napa Valley 2013 Bond Estates (6 BT)</t>
  </si>
  <si>
    <t>https://www.sothebys.com/en/buy/auction/2022/the-glass-cellar-30-years-of-collecting/bond-vecina-cabernet-sauvignon-oakville-napa-3</t>
  </si>
  <si>
    <t>https://www.sothebys.com/en/buy/auction/2022/the-glass-cellar-30-years-of-collecting/bond-vecina-cabernet-sauvignon-oakville-napa-4</t>
  </si>
  <si>
    <t xml:space="preserve"> Bond Vecina, Cabernet Sauvignon, Oakville, Napa Valley 2013 Bond Estates (2 MAG)</t>
  </si>
  <si>
    <t>https://www.sothebys.com/en/buy/auction/2022/the-glass-cellar-30-years-of-collecting/bond-vecina-cabernet-sauvignon-oakville-napa-5</t>
  </si>
  <si>
    <t xml:space="preserve"> Bond Vecina, Cabernet Sauvignon, Oakville, Napa Valley 2013 Bond Estates (3 MAG)</t>
  </si>
  <si>
    <t>https://www.sothebys.com/en/buy/auction/2022/the-glass-cellar-30-years-of-collecting/bond-vecina-cabernet-sauvignon-oakville-napa-6</t>
  </si>
  <si>
    <t xml:space="preserve"> Bond Vecina, Cabernet Sauvignon, Oakville, Napa Valley 2012 Bond Estates (7 BT)</t>
  </si>
  <si>
    <t>https://www.sothebys.com/en/buy/auction/2022/the-glass-cellar-30-years-of-collecting/bond-vecina-cabernet-sauvignon-oakville-napa-7</t>
  </si>
  <si>
    <t xml:space="preserve"> Bond St. Eden 2016 Bond Estates (3 BT)</t>
  </si>
  <si>
    <t>https://www.sothebys.com/en/buy/auction/2022/the-glass-cellar-30-years-of-collecting/bond-st-eden-2016-bond-estates-3-bt</t>
  </si>
  <si>
    <t xml:space="preserve"> Bond St. Eden 2015 Bond Estates (5 BT)</t>
  </si>
  <si>
    <t>https://www.sothebys.com/en/buy/auction/2022/the-glass-cellar-30-years-of-collecting/bond-st-eden-2015-bond-estates-5-bt</t>
  </si>
  <si>
    <t xml:space="preserve"> Bond St. Eden 2013 Bond Estates (3 MAG)</t>
  </si>
  <si>
    <t>https://www.sothebys.com/en/buy/auction/2022/the-glass-cellar-30-years-of-collecting/bond-st-eden-2013-bond-estates-3-mag</t>
  </si>
  <si>
    <t xml:space="preserve"> Bond St. Eden 2012 Bond Estates (6 BT)</t>
  </si>
  <si>
    <t>https://www.sothebys.com/en/buy/auction/2022/the-glass-cellar-30-years-of-collecting/bond-st-eden-2012-bond-estates-6-bt</t>
  </si>
  <si>
    <t xml:space="preserve"> Bond St. Eden 2012 Bond Estates (9 BT)</t>
  </si>
  <si>
    <t>https://www.sothebys.com/en/buy/auction/2022/the-glass-cellar-30-years-of-collecting/bond-st-eden-2012-bond-estates-9-bt</t>
  </si>
  <si>
    <t xml:space="preserve"> Bond Pluribus, Cabernet Sauvignon, Oakville, Napa Valley 2016 Bond Estates (3 BT)</t>
  </si>
  <si>
    <t>https://www.sothebys.com/en/buy/auction/2022/the-glass-cellar-30-years-of-collecting/bond-pluribus-cabernet-sauvignon-oakville-napa</t>
  </si>
  <si>
    <t xml:space="preserve"> Bond Pluribus, Cabernet Sauvignon, Oakville, Napa Valley 2015 Bond Estates (4 BT)</t>
  </si>
  <si>
    <t>https://www.sothebys.com/en/buy/auction/2022/the-glass-cellar-30-years-of-collecting/bond-pluribus-cabernet-sauvignon-oakville-napa-2</t>
  </si>
  <si>
    <t xml:space="preserve"> Bond Pluribus, Cabernet Sauvignon, Oakville, Napa Valley 2013 Bond Estates (4 BT)</t>
  </si>
  <si>
    <t>https://www.sothebys.com/en/buy/auction/2022/the-glass-cellar-30-years-of-collecting/bond-pluribus-cabernet-sauvignon-oakville-napa-3</t>
  </si>
  <si>
    <t xml:space="preserve"> Bond Pluribus, Cabernet Sauvignon, Oakville, Napa Valley 2013 Bond Estates (6 BT)</t>
  </si>
  <si>
    <t>https://www.sothebys.com/en/buy/auction/2022/the-glass-cellar-30-years-of-collecting/bond-pluribus-cabernet-sauvignon-oakville-napa-4</t>
  </si>
  <si>
    <t xml:space="preserve"> Bond Pluribus, Cabernet Sauvignon, Oakville, Napa Valley 2013 Bond Estates (3 MAG)</t>
  </si>
  <si>
    <t>https://www.sothebys.com/en/buy/auction/2022/the-glass-cellar-30-years-of-collecting/bond-pluribus-cabernet-sauvignon-oakville-napa-5</t>
  </si>
  <si>
    <t xml:space="preserve"> Bond Quella, Cabernet Sauvignon, Oakville, Napa Valley 2016 Bond Estates (3 BT)</t>
  </si>
  <si>
    <t>https://www.sothebys.com/en/buy/auction/2022/the-glass-cellar-30-years-of-collecting/bond-quella-cabernet-sauvignon-oakville-napa</t>
  </si>
  <si>
    <t xml:space="preserve"> Bond Quella, Cabernet Sauvignon, Oakville, Napa Valley 2015 Bond Estates (4 BT)</t>
  </si>
  <si>
    <t>https://www.sothebys.com/en/buy/auction/2022/the-glass-cellar-30-years-of-collecting/bond-quella-cabernet-sauvignon-oakville-napa-2</t>
  </si>
  <si>
    <t xml:space="preserve"> Bond Quella, Cabernet Sauvignon, Oakville, Napa Valley 2013 Bond Estates (5 BT)</t>
  </si>
  <si>
    <t>https://www.sothebys.com/en/buy/auction/2022/the-glass-cellar-30-years-of-collecting/bond-quella-cabernet-sauvignon-oakville-napa-3</t>
  </si>
  <si>
    <t xml:space="preserve"> Bond Quella, Cabernet Sauvignon, Oakville, Napa Valley 2013 Bond Estates (6 BT)</t>
  </si>
  <si>
    <t>https://www.sothebys.com/en/buy/auction/2022/the-glass-cellar-30-years-of-collecting/bond-quella-cabernet-sauvignon-oakville-napa-4</t>
  </si>
  <si>
    <t>https://www.sothebys.com/en/buy/auction/2022/the-glass-cellar-30-years-of-collecting/bond-quella-cabernet-sauvignon-oakville-napa-5</t>
  </si>
  <si>
    <t xml:space="preserve"> Bond Quella, Cabernet Sauvignon, Oakville, Napa Valley 2013 Bond Estates (3 MAG)</t>
  </si>
  <si>
    <t>https://www.sothebys.com/en/buy/auction/2022/the-glass-cellar-30-years-of-collecting/bond-quella-cabernet-sauvignon-oakville-napa-6</t>
  </si>
  <si>
    <t xml:space="preserve"> Bond Assortment Case - 2016 (5 BT)</t>
  </si>
  <si>
    <t>https://www.sothebys.com/en/buy/auction/2022/the-glass-cellar-30-years-of-collecting/bond-assortment-case-2016-5-bt</t>
  </si>
  <si>
    <t>https://www.sothebys.com/en/buy/auction/2022/the-glass-cellar-30-years-of-collecting/bond-assortment-case-2016-5-bt-2</t>
  </si>
  <si>
    <t>Bond Assortment Case - 2014 (5 BT)</t>
  </si>
  <si>
    <t>https://www.sothebys.com/en/buy/auction/2022/the-glass-cellar-30-years-of-collecting/bond-assortment-case-2014-5-bt</t>
  </si>
  <si>
    <t xml:space="preserve"> Bond Assortment Case (5 BT)</t>
  </si>
  <si>
    <t>https://www.sothebys.com/en/buy/auction/2022/the-glass-cellar-30-years-of-collecting/bond-assortment-case-5-bt</t>
  </si>
  <si>
    <t xml:space="preserve"> Mixed Napa 2010 - 2012 (5 BT)</t>
  </si>
  <si>
    <t>https://www.sothebys.com/en/buy/auction/2022/the-glass-cellar-30-years-of-collecting/mixed-napa-2010-2012-5-bt</t>
  </si>
  <si>
    <t xml:space="preserve"> The Mascot, Cabernet Sauvignon, Napa Valley 2016  (5 BT)</t>
  </si>
  <si>
    <t>https://www.sothebys.com/en/buy/auction/2022/the-glass-cellar-30-years-of-collecting/the-mascot-cabernet-sauvignon-napa-valley-2016-5</t>
  </si>
  <si>
    <t xml:space="preserve"> The Mascot, Cabernet Sauvignon, Napa Valley 2016  (8 BT)</t>
  </si>
  <si>
    <t>https://www.sothebys.com/en/buy/auction/2022/the-glass-cellar-30-years-of-collecting/the-mascot-cabernet-sauvignon-napa-valley-2016-8</t>
  </si>
  <si>
    <t xml:space="preserve"> The Mascot, Cabernet Sauvignon, Napa Valley 2015  (3 BT)</t>
  </si>
  <si>
    <t>https://www.sothebys.com/en/buy/auction/2022/the-glass-cellar-30-years-of-collecting/the-mascot-cabernet-sauvignon-napa-valley-2015-3</t>
  </si>
  <si>
    <t xml:space="preserve"> The Napa Valley Reserve White Blend  "Vertical" (5 BT)</t>
  </si>
  <si>
    <t>https://www.sothebys.com/en/buy/auction/2022/the-glass-cellar-30-years-of-collecting/the-napa-valley-reserve-white-blend-vertical-5-bt</t>
  </si>
  <si>
    <t xml:space="preserve"> Levy &amp; McClellan  "Vertical" (6 BT)</t>
  </si>
  <si>
    <t>https://www.sothebys.com/en/buy/auction/2022/the-glass-cellar-30-years-of-collecting/levy-mcclellan-vertical-6-bt</t>
  </si>
  <si>
    <t xml:space="preserve"> Colgin, Cabernet Sauvignon, Herb Lamb 2007  (2 BT)</t>
  </si>
  <si>
    <t>https://www.sothebys.com/en/buy/auction/2022/the-glass-cellar-30-years-of-collecting/colgin-cabernet-sauvignon-herb-lamb-2007-2-bt</t>
  </si>
  <si>
    <t xml:space="preserve"> Colgin, Cabernet Sauvignon, Herb Lamb 2005  (3 BT)</t>
  </si>
  <si>
    <t>https://www.sothebys.com/en/buy/auction/2022/the-glass-cellar-30-years-of-collecting/colgin-cabernet-sauvignon-herb-lamb-2005-3-bt</t>
  </si>
  <si>
    <t xml:space="preserve"> Colgin, Cariad 2018  (6 BT)</t>
  </si>
  <si>
    <t>https://www.sothebys.com/en/buy/auction/2022/the-glass-cellar-30-years-of-collecting/colgin-cariad-2018-6-bt</t>
  </si>
  <si>
    <t xml:space="preserve"> Colgin, Cariad 2016  (3 BT)</t>
  </si>
  <si>
    <t>https://www.sothebys.com/en/buy/auction/2022/the-glass-cellar-30-years-of-collecting/colgin-cariad-2016-3-bt</t>
  </si>
  <si>
    <t>https://www.sothebys.com/en/buy/auction/2022/the-glass-cellar-30-years-of-collecting/colgin-cariad-2016-3-bt-2</t>
  </si>
  <si>
    <t xml:space="preserve"> Colgin, Cariad 2015  (3 BT)</t>
  </si>
  <si>
    <t>https://www.sothebys.com/en/buy/auction/2022/the-glass-cellar-30-years-of-collecting/colgin-cariad-2015-3-bt</t>
  </si>
  <si>
    <t xml:space="preserve"> Colgin, Cariad 2014  (6 BT)</t>
  </si>
  <si>
    <t>https://www.sothebys.com/en/buy/auction/2022/the-glass-cellar-30-years-of-collecting/colgin-cariad-2014-6-bt</t>
  </si>
  <si>
    <t xml:space="preserve"> Colgin, Cariad 2013  (3 BT)</t>
  </si>
  <si>
    <t>https://www.sothebys.com/en/buy/auction/2022/the-glass-cellar-30-years-of-collecting/colgin-cariad-2013-3-bt</t>
  </si>
  <si>
    <t xml:space="preserve"> Colgin, Cariad 2013  (4 BT)</t>
  </si>
  <si>
    <t>https://www.sothebys.com/en/buy/auction/2022/the-glass-cellar-30-years-of-collecting/colgin-cariad-2013-4-bt</t>
  </si>
  <si>
    <t xml:space="preserve"> Colgin, Cariad 2010  (2 BT)</t>
  </si>
  <si>
    <t>https://www.sothebys.com/en/buy/auction/2022/the-glass-cellar-30-years-of-collecting/colgin-cariad-2010-2-bt</t>
  </si>
  <si>
    <t xml:space="preserve"> Colgin, Cariad 2010  (3 BT)</t>
  </si>
  <si>
    <t>https://www.sothebys.com/en/buy/auction/2022/the-glass-cellar-30-years-of-collecting/colgin-cariad-2010-3-bt</t>
  </si>
  <si>
    <t xml:space="preserve"> Colgin, Cariad 2008  (3 BT)</t>
  </si>
  <si>
    <t>https://www.sothebys.com/en/buy/auction/2022/the-glass-cellar-30-years-of-collecting/colgin-cariad-2008-3-bt</t>
  </si>
  <si>
    <t xml:space="preserve"> Colgin, Cariad  "Vertical" (6 BT)</t>
  </si>
  <si>
    <t>https://www.sothebys.com/en/buy/auction/2022/the-glass-cellar-30-years-of-collecting/colgin-cariad-vertical-6-bt</t>
  </si>
  <si>
    <t xml:space="preserve"> Colgin, IX Estate Red Wine 2017  (6 BT)</t>
  </si>
  <si>
    <t>https://www.sothebys.com/en/buy/auction/2022/the-glass-cellar-30-years-of-collecting/colgin-ix-estate-red-wine-2017-6-bt</t>
  </si>
  <si>
    <t>https://www.sothebys.com/en/buy/auction/2022/the-glass-cellar-30-years-of-collecting/colgin-ix-estate-red-wine-2017-6-bt-2</t>
  </si>
  <si>
    <t xml:space="preserve"> Colgin, IX Estate Red Wine 2016  (6 BT)</t>
  </si>
  <si>
    <t>https://www.sothebys.com/en/buy/auction/2022/the-glass-cellar-30-years-of-collecting/colgin-ix-estate-red-wine-2016-6-bt</t>
  </si>
  <si>
    <t>https://www.sothebys.com/en/buy/auction/2022/the-glass-cellar-30-years-of-collecting/colgin-ix-estate-red-wine-2016-6-bt-2</t>
  </si>
  <si>
    <t>https://www.sothebys.com/en/buy/auction/2022/the-glass-cellar-30-years-of-collecting/colgin-ix-estate-red-wine-2016-6-bt-3</t>
  </si>
  <si>
    <t xml:space="preserve"> Colgin, IX Estate Red Wine 2015  (6 BT)</t>
  </si>
  <si>
    <t>https://www.sothebys.com/en/buy/auction/2022/the-glass-cellar-30-years-of-collecting/colgin-ix-estate-red-wine-2015-6-bt</t>
  </si>
  <si>
    <t xml:space="preserve"> Colgin, IX Estate Red Wine 2014  (7 BT)</t>
  </si>
  <si>
    <t>https://www.sothebys.com/en/buy/auction/2022/the-glass-cellar-30-years-of-collecting/colgin-ix-estate-red-wine-2014-7-bt</t>
  </si>
  <si>
    <t xml:space="preserve"> Colgin, IX Estate Red Wine 2014  (8 BT)</t>
  </si>
  <si>
    <t>https://www.sothebys.com/en/buy/auction/2022/the-glass-cellar-30-years-of-collecting/colgin-ix-estate-red-wine-2014-8-bt</t>
  </si>
  <si>
    <t xml:space="preserve"> Colgin, IX Estate Red Wine 2013  (3 BT)</t>
  </si>
  <si>
    <t>https://www.sothebys.com/en/buy/auction/2022/the-glass-cellar-30-years-of-collecting/colgin-ix-estate-red-wine-2013-3-bt</t>
  </si>
  <si>
    <t xml:space="preserve"> Colgin, IX Estate Red Wine 2013  (6 BT)</t>
  </si>
  <si>
    <t>https://www.sothebys.com/en/buy/auction/2022/the-glass-cellar-30-years-of-collecting/colgin-ix-estate-red-wine-2013-6-bt</t>
  </si>
  <si>
    <t>https://www.sothebys.com/en/buy/auction/2022/the-glass-cellar-30-years-of-collecting/colgin-ix-estate-red-wine-2013-6-bt-2</t>
  </si>
  <si>
    <t>https://www.sothebys.com/en/buy/auction/2022/the-glass-cellar-30-years-of-collecting/colgin-ix-estate-red-wine-2013-6-bt-3</t>
  </si>
  <si>
    <t xml:space="preserve"> Colgin, IX Estate Red Wine 2013  (12 BT)</t>
  </si>
  <si>
    <t>https://www.sothebys.com/en/buy/auction/2022/the-glass-cellar-30-years-of-collecting/colgin-ix-estate-red-wine-2013-12-bt</t>
  </si>
  <si>
    <t>https://www.sothebys.com/en/buy/auction/2022/the-glass-cellar-30-years-of-collecting/colgin-ix-estate-red-wine-2013-12-bt-2</t>
  </si>
  <si>
    <t xml:space="preserve"> Colgin, IX Estate Red Wine 2012  (9 BT)</t>
  </si>
  <si>
    <t>https://www.sothebys.com/en/buy/auction/2022/the-glass-cellar-30-years-of-collecting/colgin-ix-estate-red-wine-2012-9-bt</t>
  </si>
  <si>
    <t xml:space="preserve"> Colgin, IX Estate Red Wine 2012  (12 BT)</t>
  </si>
  <si>
    <t>https://www.sothebys.com/en/buy/auction/2022/the-glass-cellar-30-years-of-collecting/colgin-ix-estate-red-wine-2012-12-bt</t>
  </si>
  <si>
    <t xml:space="preserve"> Colgin, IX Estate Red Wine 2007  (5 BT)</t>
  </si>
  <si>
    <t>https://www.sothebys.com/en/buy/auction/2022/the-glass-cellar-30-years-of-collecting/colgin-ix-estate-red-wine-2007-5-bt</t>
  </si>
  <si>
    <t xml:space="preserve"> Colgin, IX Estate Red Wine 2006  (6 BT)</t>
  </si>
  <si>
    <t>https://www.sothebys.com/en/buy/auction/2022/the-glass-cellar-30-years-of-collecting/colgin-ix-estate-red-wine-2006-6-bt</t>
  </si>
  <si>
    <t xml:space="preserve"> Colgin, IX Estate Red Wine 2005  (6 BT)</t>
  </si>
  <si>
    <t>https://www.sothebys.com/en/buy/auction/2022/the-glass-cellar-30-years-of-collecting/colgin-ix-estate-red-wine-2005-6-bt</t>
  </si>
  <si>
    <t>https://www.sothebys.com/en/buy/auction/2022/the-glass-cellar-30-years-of-collecting/colgin-ix-estate-red-wine-2005-6-bt-2</t>
  </si>
  <si>
    <t xml:space="preserve"> Colgin, IX Estate Red Wine  "Vertical" (6 BT)</t>
  </si>
  <si>
    <t>https://www.sothebys.com/en/buy/auction/2022/the-glass-cellar-30-years-of-collecting/colgin-ix-estate-red-wine-vertical-6-bt</t>
  </si>
  <si>
    <t xml:space="preserve"> Colgin Cellars IX Estate Syrah 2017  (6 BT)</t>
  </si>
  <si>
    <t>https://www.sothebys.com/en/buy/auction/2022/the-glass-cellar-30-years-of-collecting/colgin-cellars-ix-estate-syrah-2017-6-bt</t>
  </si>
  <si>
    <t xml:space="preserve"> Colgin Cellars IX Estate Syrah 2016  (6 BT)</t>
  </si>
  <si>
    <t>https://www.sothebys.com/en/buy/auction/2022/the-glass-cellar-30-years-of-collecting/colgin-cellars-ix-estate-syrah-2016-6-bt</t>
  </si>
  <si>
    <t xml:space="preserve"> Colgin Cellars IX Estate Syrah 2015  (6 BT)</t>
  </si>
  <si>
    <t>https://www.sothebys.com/en/buy/auction/2022/the-glass-cellar-30-years-of-collecting/colgin-cellars-ix-estate-syrah-2015-6-bt</t>
  </si>
  <si>
    <t xml:space="preserve"> Colgin Cabernet Sauvignon, Tychson Hill 2018  (6 BT)</t>
  </si>
  <si>
    <t>https://www.sothebys.com/en/buy/auction/2022/the-glass-cellar-30-years-of-collecting/colgin-cabernet-sauvignon-tychson-hill-2018-6-bt</t>
  </si>
  <si>
    <t xml:space="preserve"> Colgin Cabernet Sauvignon, Tychson Hill 2017  (3 BT)</t>
  </si>
  <si>
    <t>https://www.sothebys.com/en/buy/auction/2022/the-glass-cellar-30-years-of-collecting/colgin-cabernet-sauvignon-tychson-hill-2017-3-bt</t>
  </si>
  <si>
    <t xml:space="preserve"> Colgin Cabernet Sauvignon, Tychson Hill 2016  (3 BT)</t>
  </si>
  <si>
    <t>https://www.sothebys.com/en/buy/auction/2022/the-glass-cellar-30-years-of-collecting/colgin-cabernet-sauvignon-tychson-hill-2016-3-bt</t>
  </si>
  <si>
    <t xml:space="preserve"> Colgin Cabernet Sauvignon, Tychson Hill 2016  (6 BT)</t>
  </si>
  <si>
    <t>https://www.sothebys.com/en/buy/auction/2022/the-glass-cellar-30-years-of-collecting/colgin-cabernet-sauvignon-tychson-hill-2016-6-bt</t>
  </si>
  <si>
    <t xml:space="preserve"> Colgin Cabernet Sauvignon, Tychson Hill 2015  (3 BT)</t>
  </si>
  <si>
    <t>https://www.sothebys.com/en/buy/auction/2022/the-glass-cellar-30-years-of-collecting/colgin-cabernet-sauvignon-tychson-hill-2015-3-bt</t>
  </si>
  <si>
    <t xml:space="preserve"> Colgin Cabernet Sauvignon, Tychson Hill 2014  (3 BT)</t>
  </si>
  <si>
    <t>https://www.sothebys.com/en/buy/auction/2022/the-glass-cellar-30-years-of-collecting/colgin-cabernet-sauvignon-tychson-hill-2014-3-bt</t>
  </si>
  <si>
    <t xml:space="preserve"> Colgin Cabernet Sauvignon, Tychson Hill 2010  (6 BT)</t>
  </si>
  <si>
    <t>https://www.sothebys.com/en/buy/auction/2022/the-glass-cellar-30-years-of-collecting/colgin-cabernet-sauvignon-tychson-hill-2010-6-bt</t>
  </si>
  <si>
    <t xml:space="preserve"> Colgin Cabernet Sauvignon, Tychson Hill 2008  (6 BT)</t>
  </si>
  <si>
    <t>https://www.sothebys.com/en/buy/auction/2022/the-glass-cellar-30-years-of-collecting/colgin-cabernet-sauvignon-tychson-hill-2008-6-bt</t>
  </si>
  <si>
    <t xml:space="preserve"> Colgin Cabernet Sauvignon, Tychson Hill 2007  (4 BT)</t>
  </si>
  <si>
    <t>https://www.sothebys.com/en/buy/auction/2022/the-glass-cellar-30-years-of-collecting/colgin-cabernet-sauvignon-tychson-hill-2007-4-bt</t>
  </si>
  <si>
    <t xml:space="preserve"> Colgin Cabernet Sauvignon, Tychson Hill 2001  (4 BT)</t>
  </si>
  <si>
    <t>https://www.sothebys.com/en/buy/auction/2022/the-glass-cellar-30-years-of-collecting/colgin-cabernet-sauvignon-tychson-hill-2001-4-bt</t>
  </si>
  <si>
    <t xml:space="preserve"> Colgin Cabernet Sauvignon, Tychson Hill  "Vertical" (7 BT)</t>
  </si>
  <si>
    <t>https://www.sothebys.com/en/buy/auction/2022/the-glass-cellar-30-years-of-collecting/colgin-cabernet-sauvignon-tychson-hill-vertical-7</t>
  </si>
  <si>
    <t xml:space="preserve"> Abreu Cabernet Sauvignon, Madrona Ranch 2016  (3 BT)</t>
  </si>
  <si>
    <t>https://www.sothebys.com/en/buy/auction/2022/the-glass-cellar-30-years-of-collecting/abreu-cabernet-sauvignon-madrona-ranch-2016-3-bt</t>
  </si>
  <si>
    <t xml:space="preserve"> Abreu Cabernet Sauvignon, Madrona Ranch 2009  (2 BT)</t>
  </si>
  <si>
    <t>https://www.sothebys.com/en/buy/auction/2022/the-glass-cellar-30-years-of-collecting/abreu-cabernet-sauvignon-madrona-ranch-2009-2-bt</t>
  </si>
  <si>
    <t xml:space="preserve"> Abreu Cabernet Sauvignon, Madrona Ranch 2002  (3 BT)</t>
  </si>
  <si>
    <t>https://www.sothebys.com/en/buy/auction/2022/the-glass-cellar-30-years-of-collecting/abreu-cabernet-sauvignon-madrona-ranch-2002-3-bt</t>
  </si>
  <si>
    <t xml:space="preserve"> Abreu Cabernet Sauvignon, Madrona Ranch 1997  (2 BT)</t>
  </si>
  <si>
    <t>https://www.sothebys.com/en/buy/auction/2022/the-glass-cellar-30-years-of-collecting/abreu-cabernet-sauvignon-madrona-ranch-1997-2-bt</t>
  </si>
  <si>
    <t xml:space="preserve"> Abreu Cabernet Sauvignon, Madrona Ranch 1994  (3 BT)</t>
  </si>
  <si>
    <t>https://www.sothebys.com/en/buy/auction/2022/the-glass-cellar-30-years-of-collecting/abreu-cabernet-sauvignon-madrona-ranch-1994-3-bt</t>
  </si>
  <si>
    <t xml:space="preserve"> Abreu Cabernet Sauvignon, Madrona Ranch  "Vertical" (3 BT)</t>
  </si>
  <si>
    <t>https://www.sothebys.com/en/buy/auction/2022/the-glass-cellar-30-years-of-collecting/abreu-cabernet-sauvignon-madrona-ranch-vertical-3</t>
  </si>
  <si>
    <t xml:space="preserve"> Abreu, Thorevilos 2015  (3 BT)</t>
  </si>
  <si>
    <t>https://www.sothebys.com/en/buy/auction/2022/the-glass-cellar-30-years-of-collecting/abreu-thorevilos-2015-3-bt</t>
  </si>
  <si>
    <t xml:space="preserve"> Abreu, Thorevilos 2001  (3 BT)</t>
  </si>
  <si>
    <t>https://www.sothebys.com/en/buy/auction/2022/the-glass-cellar-30-years-of-collecting/abreu-thorevilos-2001-3-bt</t>
  </si>
  <si>
    <t xml:space="preserve"> Abreu, Thorevilos  "Vertical" (2 BT)</t>
  </si>
  <si>
    <t>https://www.sothebys.com/en/buy/auction/2022/the-glass-cellar-30-years-of-collecting/abreu-thorevilos-vertical-2-bt</t>
  </si>
  <si>
    <t xml:space="preserve"> Abreu Las Posadas, Howell Mountain Red Wine 2013  (2 BT)</t>
  </si>
  <si>
    <t>https://www.sothebys.com/en/buy/auction/2022/the-glass-cellar-30-years-of-collecting/abreu-las-posadas-howell-mountain-red-wine-2013-2</t>
  </si>
  <si>
    <t xml:space="preserve"> Abreu, Capella  "Vertical" (3 BT)</t>
  </si>
  <si>
    <t>https://www.sothebys.com/en/buy/auction/2022/the-glass-cellar-30-years-of-collecting/abreu-capella-vertical-3-bt</t>
  </si>
  <si>
    <t xml:space="preserve"> Eisele Vineyard, Cabernet Sauvignon 2018  (1 MAG)</t>
  </si>
  <si>
    <t>https://www.sothebys.com/en/buy/auction/2022/the-glass-cellar-30-years-of-collecting/eisele-vineyard-cabernet-sauvignon-2018-1-mag</t>
  </si>
  <si>
    <t xml:space="preserve"> Eisele Vineyard, Cabernet Sauvignon 2017  (6 BT)</t>
  </si>
  <si>
    <t>https://www.sothebys.com/en/buy/auction/2022/the-glass-cellar-30-years-of-collecting/eisele-vineyard-cabernet-sauvignon-2017-6-bt</t>
  </si>
  <si>
    <t>https://www.sothebys.com/en/buy/auction/2022/the-glass-cellar-30-years-of-collecting/eisele-vineyard-cabernet-sauvignon-2017-6-bt-2</t>
  </si>
  <si>
    <t xml:space="preserve"> Eisele Vineyard, Cabernet Sauvignon 2016  (6 BT)</t>
  </si>
  <si>
    <t>https://www.sothebys.com/en/buy/auction/2022/the-glass-cellar-30-years-of-collecting/eisele-vineyard-cabernet-sauvignon-2016-6-bt</t>
  </si>
  <si>
    <t>https://www.sothebys.com/en/buy/auction/2022/the-glass-cellar-30-years-of-collecting/eisele-vineyard-cabernet-sauvignon-2016-6-bt-2</t>
  </si>
  <si>
    <t xml:space="preserve"> Eisele Vineyard, Cabernet Sauvignon 2015  (10 BT)</t>
  </si>
  <si>
    <t>https://www.sothebys.com/en/buy/auction/2022/the-glass-cellar-30-years-of-collecting/eisele-vineyard-cabernet-sauvignon-2015-10-bt</t>
  </si>
  <si>
    <t xml:space="preserve"> Eisele Vineyard, Cabernet Sauvignon 2015  (12 BT)</t>
  </si>
  <si>
    <t>https://www.sothebys.com/en/buy/auction/2022/the-glass-cellar-30-years-of-collecting/eisele-vineyard-cabernet-sauvignon-2015-12-bt</t>
  </si>
  <si>
    <t xml:space="preserve"> Eisele Vineyard, Cabernet Sauvignon 2014  (7 BT)</t>
  </si>
  <si>
    <t>https://www.sothebys.com/en/buy/auction/2022/the-glass-cellar-30-years-of-collecting/eisele-vineyard-cabernet-sauvignon-2014-7-bt</t>
  </si>
  <si>
    <t xml:space="preserve"> Eisele Vineyard, Cabernet Sauvignon 2013  (3 BT)</t>
  </si>
  <si>
    <t>https://www.sothebys.com/en/buy/auction/2022/the-glass-cellar-30-years-of-collecting/eisele-vineyard-cabernet-sauvignon-2013-3-bt</t>
  </si>
  <si>
    <t>https://www.sothebys.com/en/buy/auction/2022/the-glass-cellar-30-years-of-collecting/eisele-vineyard-cabernet-sauvignon-2013-3-bt-2</t>
  </si>
  <si>
    <t xml:space="preserve"> Araujo Cabernet Sauvignon, Eisele Vineyard 2008  (4 BT)</t>
  </si>
  <si>
    <t>https://www.sothebys.com/en/buy/auction/2022/the-glass-cellar-30-years-of-collecting/araujo-cabernet-sauvignon-eisele-vineyard-2008-4</t>
  </si>
  <si>
    <t xml:space="preserve"> Araujo Cabernet Sauvignon, Eisele Vineyard 2007  (8 BT)</t>
  </si>
  <si>
    <t>https://www.sothebys.com/en/buy/auction/2022/the-glass-cellar-30-years-of-collecting/araujo-cabernet-sauvignon-eisele-vineyard-2007-8</t>
  </si>
  <si>
    <t xml:space="preserve"> Araujo Cabernet Sauvignon, Eisele Vineyard 2006  (5 BT)</t>
  </si>
  <si>
    <t>https://www.sothebys.com/en/buy/auction/2022/the-glass-cellar-30-years-of-collecting/araujo-cabernet-sauvignon-eisele-vineyard-2006-5</t>
  </si>
  <si>
    <t xml:space="preserve"> Araujo Cabernet Sauvignon, Eisele Vineyard 2002  (3 BT)</t>
  </si>
  <si>
    <t>https://www.sothebys.com/en/buy/auction/2022/the-glass-cellar-30-years-of-collecting/araujo-cabernet-sauvignon-eisele-vineyard-2002-3</t>
  </si>
  <si>
    <t xml:space="preserve"> Araujo Cabernet Sauvignon, Eisele Vineyard 2001  (3 BT)</t>
  </si>
  <si>
    <t>https://www.sothebys.com/en/buy/auction/2022/the-glass-cellar-30-years-of-collecting/araujo-cabernet-sauvignon-eisele-vineyard-2001-3</t>
  </si>
  <si>
    <t xml:space="preserve"> Araujo Cabernet Sauvignon, Eisele Vineyard 1997  (6 BT)</t>
  </si>
  <si>
    <t>https://www.sothebys.com/en/buy/auction/2022/the-glass-cellar-30-years-of-collecting/araujo-cabernet-sauvignon-eisele-vineyard-1997-6</t>
  </si>
  <si>
    <t>Araujo Cabernet Sauvignon, Eisele Vineyard 1995 - 2004 (4 BT, 1 MAG)</t>
  </si>
  <si>
    <t>https://www.sothebys.com/en/buy/auction/2022/the-glass-cellar-30-years-of-collecting/araujo-cabernet-sauvignon-eisele-vineyard-1995</t>
  </si>
  <si>
    <t xml:space="preserve"> Hundred Acre Ark Vineyard Cabernet Sauvignon 2018 Hundred Acre Winery (3 BT)</t>
  </si>
  <si>
    <t>https://www.sothebys.com/en/buy/auction/2022/the-glass-cellar-30-years-of-collecting/hundred-acre-ark-vineyard-cabernet-sauvignon-2018</t>
  </si>
  <si>
    <t>https://www.sothebys.com/en/buy/auction/2022/the-glass-cellar-30-years-of-collecting/hundred-acre-ark-vineyard-cabernet-sauvignon-2018-2</t>
  </si>
  <si>
    <t xml:space="preserve"> Hundred Acre Ark Vineyard Cabernet Sauvignon 2017 Hundred Acre Winery (3 BT)</t>
  </si>
  <si>
    <t>https://www.sothebys.com/en/buy/auction/2022/the-glass-cellar-30-years-of-collecting/hundred-acre-ark-vineyard-cabernet-sauvignon-2017</t>
  </si>
  <si>
    <t xml:space="preserve"> Hundred Acre Ark Vineyard Cabernet Sauvignon 2013 Hundred Acre Winery (1 BT)</t>
  </si>
  <si>
    <t>https://www.sothebys.com/en/buy/auction/2022/the-glass-cellar-30-years-of-collecting/hundred-acre-ark-vineyard-cabernet-sauvignon-2013</t>
  </si>
  <si>
    <t xml:space="preserve"> Hundred Acre Cabernet Sauvignon, Deep Time 2015 Hundred Acre Winery (2 BT)</t>
  </si>
  <si>
    <t>https://www.sothebys.com/en/buy/auction/2022/the-glass-cellar-30-years-of-collecting/hundred-acre-cabernet-sauvignon-deep-time-2015</t>
  </si>
  <si>
    <t xml:space="preserve"> Hundred Acre Cabernet Sauvignon, Kayli Morgan Vineyard 2017 Hundred Acre Winery (3 BT)</t>
  </si>
  <si>
    <t>https://www.sothebys.com/en/buy/auction/2022/the-glass-cellar-30-years-of-collecting/hundred-acre-cabernet-sauvignon-kayli-morgan</t>
  </si>
  <si>
    <t xml:space="preserve"> Hundred Acre Cabernet Sauvignon, Kayli Morgan Vineyard 2016 Hundred Acre Winery (3 BT)</t>
  </si>
  <si>
    <t>https://www.sothebys.com/en/buy/auction/2022/the-glass-cellar-30-years-of-collecting/hundred-acre-cabernet-sauvignon-kayli-morgan-2</t>
  </si>
  <si>
    <t xml:space="preserve"> Hundred Acre Cabernet Sauvignon, Kayli Morgan Vineyard 2016 Hundred Acre Winery (6 BT)</t>
  </si>
  <si>
    <t>https://www.sothebys.com/en/buy/auction/2022/the-glass-cellar-30-years-of-collecting/hundred-acre-cabernet-sauvignon-kayli-morgan-3</t>
  </si>
  <si>
    <t xml:space="preserve"> Hundred Acre Cabernet Sauvignon, Kayli Morgan Vineyard 2014 Hundred Acre Winery (7 BT)</t>
  </si>
  <si>
    <t>https://www.sothebys.com/en/buy/auction/2022/the-glass-cellar-30-years-of-collecting/hundred-acre-cabernet-sauvignon-kayli-morgan-4</t>
  </si>
  <si>
    <t xml:space="preserve"> Hundred Acre Cabernet Sauvignon, Kayli Morgan Vineyard 2013 Hundred Acre Winery (4 BT)</t>
  </si>
  <si>
    <t>https://www.sothebys.com/en/buy/auction/2022/the-glass-cellar-30-years-of-collecting/hundred-acre-cabernet-sauvignon-kayli-morgan-5</t>
  </si>
  <si>
    <t xml:space="preserve"> Hundred Acre Cabernet Sauvignon, Kayli Morgan Vineyard 2013 Hundred Acre Winery (6 BT)</t>
  </si>
  <si>
    <t>https://www.sothebys.com/en/buy/auction/2022/the-glass-cellar-30-years-of-collecting/hundred-acre-cabernet-sauvignon-kayli-morgan-6</t>
  </si>
  <si>
    <t xml:space="preserve"> Hundred Acre Few and Far Between Cabernet Sauvignon 2015 Hundred Acre Winery (6 BT)</t>
  </si>
  <si>
    <t>https://www.sothebys.com/en/buy/auction/2022/the-glass-cellar-30-years-of-collecting/hundred-acre-few-and-far-between-cabernet</t>
  </si>
  <si>
    <t>https://www.sothebys.com/en/buy/auction/2022/the-glass-cellar-30-years-of-collecting/hundred-acre-few-and-far-between-cabernet-2</t>
  </si>
  <si>
    <t xml:space="preserve"> Hundred Acre, Wraith Cabernet Sauvignon 2016 Hundred Acre Winery (3 BT)</t>
  </si>
  <si>
    <t>https://www.sothebys.com/en/buy/auction/2022/the-glass-cellar-30-years-of-collecting/hundred-acre-wraith-cabernet-sauvignon-2016</t>
  </si>
  <si>
    <t xml:space="preserve"> Mixed Hundred Acre - 2016 (4 BT)</t>
  </si>
  <si>
    <t>https://www.sothebys.com/en/buy/auction/2022/the-glass-cellar-30-years-of-collecting/mixed-hundred-acre-2016-4-bt</t>
  </si>
  <si>
    <t xml:space="preserve"> Mixed Hundred Acre - 2018 (3 BT)</t>
  </si>
  <si>
    <t>https://www.sothebys.com/en/buy/auction/2022/the-glass-cellar-30-years-of-collecting/mixed-hundred-acre-2018-3-bt</t>
  </si>
  <si>
    <t xml:space="preserve"> Realm, The Absurd 2013  (3 BT)</t>
  </si>
  <si>
    <t>https://www.sothebys.com/en/buy/auction/2022/the-glass-cellar-30-years-of-collecting/realm-the-absurd-2013-3-bt</t>
  </si>
  <si>
    <t xml:space="preserve"> Realm, Beckstoffer Dr. Crane 2013  (3 BT)</t>
  </si>
  <si>
    <t>https://www.sothebys.com/en/buy/auction/2022/the-glass-cellar-30-years-of-collecting/realm-beckstoffer-dr-crane-2013-3-bt</t>
  </si>
  <si>
    <t xml:space="preserve"> Realm,  Act II Scene I Cabernet Sauvignon, Premiere Napa Valley Auction Release 2012  (6 BT)</t>
  </si>
  <si>
    <t>https://www.sothebys.com/en/buy/auction/2022/the-glass-cellar-30-years-of-collecting/realm-act-ii-scene-i-cabernet-sauvignon-premiere</t>
  </si>
  <si>
    <t>Mixed Dana Estates - 2013 (3 MAG)</t>
  </si>
  <si>
    <t>https://www.sothebys.com/en/buy/auction/2022/the-glass-cellar-30-years-of-collecting/mixed-dana-estates-2013-3-mag</t>
  </si>
  <si>
    <t xml:space="preserve"> Mixed Dana Estates - 2012 (3 BT)</t>
  </si>
  <si>
    <t>https://www.sothebys.com/en/buy/auction/2022/the-glass-cellar-30-years-of-collecting/mixed-dana-estates-2012-3-bt</t>
  </si>
  <si>
    <t xml:space="preserve"> Scarecrow, Cabernet Sauvignon 2014  (7 BT)</t>
  </si>
  <si>
    <t>https://www.sothebys.com/en/buy/auction/2022/the-glass-cellar-30-years-of-collecting/scarecrow-cabernet-sauvignon-2014-7-bt</t>
  </si>
  <si>
    <t xml:space="preserve"> Scarecrow, Cabernet Sauvignon 2013  (1 BT)</t>
  </si>
  <si>
    <t>https://www.sothebys.com/en/buy/auction/2022/the-glass-cellar-30-years-of-collecting/scarecrow-cabernet-sauvignon-2013-1-bt</t>
  </si>
  <si>
    <t xml:space="preserve"> Scarecrow, Cabernet Sauvignon 2013  (6 BT)</t>
  </si>
  <si>
    <t>https://www.sothebys.com/en/buy/auction/2022/the-glass-cellar-30-years-of-collecting/scarecrow-cabernet-sauvignon-2013-6-bt</t>
  </si>
  <si>
    <t xml:space="preserve"> Scarecrow, Cabernet Sauvignon 2012  (6 BT)</t>
  </si>
  <si>
    <t>https://www.sothebys.com/en/buy/auction/2022/the-glass-cellar-30-years-of-collecting/scarecrow-cabernet-sauvignon-2012-6-bt</t>
  </si>
  <si>
    <t xml:space="preserve"> Scarecrow, Cabernet Sauvignon 2010  (6 BT)</t>
  </si>
  <si>
    <t>https://www.sothebys.com/en/buy/auction/2022/the-glass-cellar-30-years-of-collecting/scarecrow-cabernet-sauvignon-2010-6-bt</t>
  </si>
  <si>
    <t xml:space="preserve"> Screaming Eagle, Second Flight 2013  (2 BT)</t>
  </si>
  <si>
    <t>https://www.sothebys.com/en/buy/auction/2022/the-glass-cellar-30-years-of-collecting/screaming-eagle-second-flight-2013-2-bt</t>
  </si>
  <si>
    <t xml:space="preserve"> Screaming Eagle, Second Flight  "Vertical" (5 BT)</t>
  </si>
  <si>
    <t>https://www.sothebys.com/en/buy/auction/2022/the-glass-cellar-30-years-of-collecting/screaming-eagle-second-flight-vertical-5-bt</t>
  </si>
  <si>
    <t xml:space="preserve"> Maya, Dalla Valle 2013  (3 BT)</t>
  </si>
  <si>
    <t>https://www.sothebys.com/en/buy/auction/2022/the-glass-cellar-30-years-of-collecting/maya-dalla-valle-2013-3-bt</t>
  </si>
  <si>
    <t xml:space="preserve"> Maya, Dalla Valle 2013  (6 BT)</t>
  </si>
  <si>
    <t>https://www.sothebys.com/en/buy/auction/2022/the-glass-cellar-30-years-of-collecting/maya-dalla-valle-2013-6-bt</t>
  </si>
  <si>
    <t xml:space="preserve"> Maya, Dalla Valle 2013  (8 BT)</t>
  </si>
  <si>
    <t>https://www.sothebys.com/en/buy/auction/2022/the-glass-cellar-30-years-of-collecting/maya-dalla-valle-2013-8-bt</t>
  </si>
  <si>
    <t xml:space="preserve"> Maya, Dalla Valle 2012  (4 BT)</t>
  </si>
  <si>
    <t>https://www.sothebys.com/en/buy/auction/2022/the-glass-cellar-30-years-of-collecting/maya-dalla-valle-2012-4-bt</t>
  </si>
  <si>
    <t xml:space="preserve"> Maya, Dalla Valle 2002  (3 BT)</t>
  </si>
  <si>
    <t>https://www.sothebys.com/en/buy/auction/2022/the-glass-cellar-30-years-of-collecting/maya-dalla-valle-2002-3-bt</t>
  </si>
  <si>
    <t xml:space="preserve"> Maya, Dalla Valle 1991  (2 MAG)</t>
  </si>
  <si>
    <t>https://www.sothebys.com/en/buy/auction/2022/the-glass-cellar-30-years-of-collecting/maya-dalla-valle-1991-2-mag</t>
  </si>
  <si>
    <t xml:space="preserve"> Maya, Dalla Valle  "Vertical" (5 BT)</t>
  </si>
  <si>
    <t>https://www.sothebys.com/en/buy/auction/2022/the-glass-cellar-30-years-of-collecting/maya-dalla-valle-vertical-5-bt</t>
  </si>
  <si>
    <t xml:space="preserve"> Opus One:  Napa Valley 2007  (1 BT)</t>
  </si>
  <si>
    <t>https://www.sothebys.com/en/buy/auction/2022/the-glass-cellar-30-years-of-collecting/opus-one-napa-valley-2007-1-bt</t>
  </si>
  <si>
    <t xml:space="preserve"> Bryant Family, Pritchard, Cabernet Sauvignon 2012  (6 BT)</t>
  </si>
  <si>
    <t>https://www.sothebys.com/en/buy/auction/2022/the-glass-cellar-30-years-of-collecting/bryant-family-pritchard-cabernet-sauvignon-2012-6</t>
  </si>
  <si>
    <t xml:space="preserve"> Bryant Family, Pritchard, Cabernet Sauvignon  "Vertical" (3 BT)</t>
  </si>
  <si>
    <t>https://www.sothebys.com/en/buy/auction/2022/the-glass-cellar-30-years-of-collecting/bryant-family-pritchard-cabernet-sauvignon</t>
  </si>
  <si>
    <t xml:space="preserve"> Bryant Family, Bettina 2012  (3 BT)</t>
  </si>
  <si>
    <t>https://www.sothebys.com/en/buy/auction/2022/the-glass-cellar-30-years-of-collecting/bryant-family-bettina-2012-3-bt</t>
  </si>
  <si>
    <t xml:space="preserve"> Mixed Ovid - 2012 (6 BT)</t>
  </si>
  <si>
    <t>https://www.sothebys.com/en/buy/auction/2022/the-glass-cellar-30-years-of-collecting/mixed-ovid-2012-6-bt</t>
  </si>
  <si>
    <t xml:space="preserve"> Checkerboard Vineyards 2006  (3 BT)</t>
  </si>
  <si>
    <t>https://www.sothebys.com/en/buy/auction/2022/the-glass-cellar-30-years-of-collecting/checkerboard-vineyards-2006-3-bt</t>
  </si>
  <si>
    <t xml:space="preserve"> Checkerboard Vineyards, Aurora Cabernet Sauvignon 2012  (3 BT)</t>
  </si>
  <si>
    <t>https://www.sothebys.com/en/buy/auction/2022/the-glass-cellar-30-years-of-collecting/checkerboard-vineyards-aurora-cabernet-sauvignon</t>
  </si>
  <si>
    <t xml:space="preserve"> Checkerboard Vineyards, Coyote Ridge Cabernet Sauvignon 2012  (1 MAG)</t>
  </si>
  <si>
    <t>https://www.sothebys.com/en/buy/auction/2022/the-glass-cellar-30-years-of-collecting/checkerboard-vineyards-coyote-ridge-cabernet</t>
  </si>
  <si>
    <t xml:space="preserve"> Checkerboard Vineyards, Nash Creek Cabernet Sauvignon 2012  (2 MAG)</t>
  </si>
  <si>
    <t>https://www.sothebys.com/en/buy/auction/2022/the-glass-cellar-30-years-of-collecting/checkerboard-vineyards-nash-creek-cabernet</t>
  </si>
  <si>
    <t xml:space="preserve"> Checkerboard Vineyards, Nash Creek Cabernet Sauvignon 2012  (1 DM)</t>
  </si>
  <si>
    <t>https://www.sothebys.com/en/buy/auction/2022/the-glass-cellar-30-years-of-collecting/checkerboard-vineyards-nash-creek-cabernet-2</t>
  </si>
  <si>
    <t xml:space="preserve"> Checkerboard Vineyards, Nash Creek Cabernet Sauvignon 2012  (1 IMP)</t>
  </si>
  <si>
    <t>https://www.sothebys.com/en/buy/auction/2022/the-glass-cellar-30-years-of-collecting/checkerboard-vineyards-nash-creek-cabernet-3</t>
  </si>
  <si>
    <t xml:space="preserve"> Checkerboard Vineyards, Nash Creek Cabernet Sauvignon 2012  (1 SALR)</t>
  </si>
  <si>
    <t>https://www.sothebys.com/en/buy/auction/2022/the-glass-cellar-30-years-of-collecting/checkerboard-vineyards-nash-creek-cabernet-4</t>
  </si>
  <si>
    <t xml:space="preserve"> Beaulieu Vineyard, Georges de Latour, Private Reserve 1974  (2 BT)</t>
  </si>
  <si>
    <t>https://www.sothebys.com/en/buy/auction/2022/the-glass-cellar-30-years-of-collecting/beaulieu-vineyard-georges-de-latour-private</t>
  </si>
  <si>
    <t xml:space="preserve"> Blind Justice, Beckstoffer To Kalon Cabernet Sauvignon  "Vertical" (6 BT)</t>
  </si>
  <si>
    <t>https://www.sothebys.com/en/buy/auction/2022/the-glass-cellar-30-years-of-collecting/blind-justice-beckstoffer-to-kalon-cabernet</t>
  </si>
  <si>
    <t xml:space="preserve"> Caymus Vineyards, Special Selection, Cabernet Sauvignon 2015  (3 DM)</t>
  </si>
  <si>
    <t>https://www.sothebys.com/en/buy/auction/2022/the-glass-cellar-30-years-of-collecting/caymus-vineyards-special-selection-cabernet</t>
  </si>
  <si>
    <t xml:space="preserve"> Chateau Montelena, Estate Cabernet Sauvignon, Calistoga, Napa Valley 2015  (5 BT)</t>
  </si>
  <si>
    <t>https://www.sothebys.com/en/buy/auction/2022/the-glass-cellar-30-years-of-collecting/chateau-montelena-estate-cabernet-sauvignon</t>
  </si>
  <si>
    <t xml:space="preserve"> Corison Winery, Premiere Reserve, Premiere Napa Valley Auction Release 2013  (6 BT)</t>
  </si>
  <si>
    <t>https://www.sothebys.com/en/buy/auction/2022/the-glass-cellar-30-years-of-collecting/corison-winery-premiere-reserve-premiere-napa</t>
  </si>
  <si>
    <t xml:space="preserve"> Dominus 1994  (3 BT)</t>
  </si>
  <si>
    <t>https://www.sothebys.com/en/buy/auction/2022/the-glass-cellar-30-years-of-collecting/dominus-1994-3-bt</t>
  </si>
  <si>
    <t xml:space="preserve"> Stags' Leap Winery, Napa Valley Cabernet Sauvignon  "Vertical" (6 BT)</t>
  </si>
  <si>
    <t>https://www.sothebys.com/en/buy/auction/2022/the-glass-cellar-30-years-of-collecting/stags-leap-winery-napa-valley-cabernet-sauvignon</t>
  </si>
  <si>
    <t xml:space="preserve"> Vice Versa, Beckstoffer To Kalon BBS Cabernet Sauvignon 2014  (4 MAG)</t>
  </si>
  <si>
    <t>https://www.sothebys.com/en/buy/auction/2022/the-glass-cellar-30-years-of-collecting/vice-versa-beckstoffer-to-kalon-bbs-cabernet</t>
  </si>
  <si>
    <t xml:space="preserve"> Kapcsandy Family Winery, Estate Red Wine, State Lane Vineyard 2009  (2 BT)</t>
  </si>
  <si>
    <t>https://www.sothebys.com/en/buy/auction/2022/the-glass-cellar-30-years-of-collecting/kapcsandy-family-winery-estate-red-wine-state-lane</t>
  </si>
  <si>
    <t xml:space="preserve"> Knights Bridge Winery, Christobel, Knight's Valley Cabernet Sauvignon 2018  (12 BT)</t>
  </si>
  <si>
    <t>https://www.sothebys.com/en/buy/auction/2022/the-glass-cellar-30-years-of-collecting/knights-bridge-winery-christobel-knights-valley</t>
  </si>
  <si>
    <t xml:space="preserve"> Vice Versa Mixed Case - 2014 (3 MAG)</t>
  </si>
  <si>
    <t>https://www.sothebys.com/en/buy/auction/2022/the-glass-cellar-30-years-of-collecting/vice-versa-mixed-case-2014-3-mag</t>
  </si>
  <si>
    <t xml:space="preserve"> Marcassin Pinot Noir, Marcassin Vineyard 2012  (2 BT)</t>
  </si>
  <si>
    <t>https://www.sothebys.com/en/buy/auction/2022/the-glass-cellar-30-years-of-collecting/marcassin-pinot-noir-marcassin-vineyard-2012-2-bt</t>
  </si>
  <si>
    <t xml:space="preserve"> Marcassin, Chardonnay 2013  (8 BT)</t>
  </si>
  <si>
    <t>https://www.sothebys.com/en/buy/auction/2022/the-glass-cellar-30-years-of-collecting/marcassin-chardonnay-2013-8-bt</t>
  </si>
  <si>
    <t xml:space="preserve"> Peter Michael, Cabernet Sauvignon, Les Pavots 2014 Peter Michael (11 BT)</t>
  </si>
  <si>
    <t>https://www.sothebys.com/en/buy/auction/2022/the-glass-cellar-30-years-of-collecting/peter-michael-cabernet-sauvignon-les-pavots-2014</t>
  </si>
  <si>
    <t xml:space="preserve"> Shafer Vineyards, Cabernet Sauvignon, Hillside Select, Stags Leap District  "Vertical" (4 BT)</t>
  </si>
  <si>
    <t>https://www.sothebys.com/en/buy/auction/2022/the-glass-cellar-30-years-of-collecting/shafer-vineyards-cabernet-sauvignon-hillside</t>
  </si>
  <si>
    <t xml:space="preserve"> Peter Michael, Cabernet Sauvignon, Les Pavots 2016 Peter Michael (12 BT)</t>
  </si>
  <si>
    <t>https://www.sothebys.com/en/buy/auction/2022/the-glass-cellar-30-years-of-collecting/peter-michael-cabernet-sauvignon-les-pavots-2016</t>
  </si>
  <si>
    <t xml:space="preserve"> Peter Michael, Cabernet Sauvignon, Les Pavots 2016 Peter Michael (1 MAG)</t>
  </si>
  <si>
    <t>https://www.sothebys.com/en/buy/auction/2022/the-glass-cellar-30-years-of-collecting/peter-michael-cabernet-sauvignon-les-pavots-2016-2</t>
  </si>
  <si>
    <t xml:space="preserve"> Peter Michael, Cabernet Sauvignon, Les Pavots 2015 Peter Michael (11 BT)</t>
  </si>
  <si>
    <t>https://www.sothebys.com/en/buy/auction/2022/the-glass-cellar-30-years-of-collecting/peter-michael-cabernet-sauvignon-les-pavots-2015</t>
  </si>
  <si>
    <t xml:space="preserve"> Peter Michael, Cabernet Sauvignon, Au Paradis 2014 Peter Michael (6 BT)</t>
  </si>
  <si>
    <t>https://www.sothebys.com/en/buy/auction/2022/the-glass-cellar-30-years-of-collecting/peter-michael-cabernet-sauvignon-au-paradis-2014</t>
  </si>
  <si>
    <t xml:space="preserve"> Peter Michael, Cabernet Sauvignon, Au Paradis 2014 Peter Michael (8 BT)</t>
  </si>
  <si>
    <t>https://www.sothebys.com/en/buy/auction/2022/the-glass-cellar-30-years-of-collecting/peter-michael-cabernet-sauvignon-au-paradis-2014-2</t>
  </si>
  <si>
    <t xml:space="preserve"> Peter Michael, Cabernet Sauvignon, Au Paradis 2014 Peter Michael (12 BT)</t>
  </si>
  <si>
    <t>https://www.sothebys.com/en/buy/auction/2022/the-glass-cellar-30-years-of-collecting/peter-michael-cabernet-sauvignon-au-paradis-2014-3</t>
  </si>
  <si>
    <t>https://www.sothebys.com/en/buy/auction/2022/the-glass-cellar-30-years-of-collecting/peter-michael-cabernet-sauvignon-au-paradis-2014-4</t>
  </si>
  <si>
    <t xml:space="preserve"> Peter Michael, Cabernet Sauvignon, Au Paradis 2013 Peter Michael (3 BT)</t>
  </si>
  <si>
    <t>https://www.sothebys.com/en/buy/auction/2022/the-glass-cellar-30-years-of-collecting/peter-michael-cabernet-sauvignon-au-paradis-2013</t>
  </si>
  <si>
    <t xml:space="preserve"> Peter Michael, Cabernet Sauvignon, Au Paradis Peter Michael "Vertical" (3 MAG)</t>
  </si>
  <si>
    <t>https://www.sothebys.com/en/buy/auction/2022/the-glass-cellar-30-years-of-collecting/peter-michael-cabernet-sauvignon-au-paradis-peter</t>
  </si>
  <si>
    <t xml:space="preserve"> Mixed Sine Qua Non 2017 - 2018 (2 BT)</t>
  </si>
  <si>
    <t>https://www.sothebys.com/en/buy/auction/2022/the-glass-cellar-30-years-of-collecting/mixed-sine-qua-non-2017-2018-2-bt</t>
  </si>
  <si>
    <t xml:space="preserve"> Mixed Sine Qua Non - 2016 (2 BT)</t>
  </si>
  <si>
    <t>https://www.sothebys.com/en/buy/auction/2022/the-glass-cellar-30-years-of-collecting/mixed-sine-qua-non-2016-2-bt</t>
  </si>
  <si>
    <t xml:space="preserve"> Mixed Sine Qua Non - 2015 (2 BT)</t>
  </si>
  <si>
    <t>https://www.sothebys.com/en/buy/auction/2022/the-glass-cellar-30-years-of-collecting/mixed-sine-qua-non-2015-2-bt</t>
  </si>
  <si>
    <t xml:space="preserve"> Mixed Sine Qua Non - 2014 (2 BT)</t>
  </si>
  <si>
    <t>https://www.sothebys.com/en/buy/auction/2022/the-glass-cellar-30-years-of-collecting/mixed-sine-qua-non-2014-2-bt</t>
  </si>
  <si>
    <t xml:space="preserve"> Mixed Sine Qua Non - 2013 (2 BT)</t>
  </si>
  <si>
    <t>https://www.sothebys.com/en/buy/auction/2022/the-glass-cellar-30-years-of-collecting/mixed-sine-qua-non-2013-2-bt</t>
  </si>
  <si>
    <t xml:space="preserve"> Mixed Sine Qua Non - 2013 (6 BT)</t>
  </si>
  <si>
    <t>https://www.sothebys.com/en/buy/auction/2022/the-glass-cellar-30-years-of-collecting/mixed-sine-qua-non-2013-6-bt</t>
  </si>
  <si>
    <t xml:space="preserve"> Mixed Sine Qua Non - 2012 (2 BT)</t>
  </si>
  <si>
    <t>https://www.sothebys.com/en/buy/auction/2022/the-glass-cellar-30-years-of-collecting/mixed-sine-qua-non-2012-2-bt</t>
  </si>
  <si>
    <t>https://www.sothebys.com/en/buy/auction/2022/the-glass-cellar-30-years-of-collecting/mixed-sine-qua-non-2013-2-bt-2</t>
  </si>
  <si>
    <t xml:space="preserve"> Mixed Sine Qua Non - 2012 (6 BT)</t>
  </si>
  <si>
    <t>https://www.sothebys.com/en/buy/auction/2022/the-glass-cellar-30-years-of-collecting/mixed-sine-qua-non-2012-6-bt</t>
  </si>
  <si>
    <t xml:space="preserve"> Sine Qua Non, Dark Blossom, Grenache 2011  (1 BT)</t>
  </si>
  <si>
    <t>https://www.sothebys.com/en/buy/auction/2022/the-glass-cellar-30-years-of-collecting/sine-qua-non-dark-blossom-grenache-2011-1-bt</t>
  </si>
  <si>
    <t xml:space="preserve"> Sine Qua Non, Stockholm Syndrome, Eleven Confessions Vineyard, Syrah 2010  (3 BT)</t>
  </si>
  <si>
    <t>https://www.sothebys.com/en/buy/auction/2022/the-glass-cellar-30-years-of-collecting/sine-qua-non-stockholm-syndrome-eleven-confessions</t>
  </si>
  <si>
    <t xml:space="preserve"> Mixed Sine Qua Non - 2010 (6 BT)</t>
  </si>
  <si>
    <t>https://www.sothebys.com/en/buy/auction/2022/the-glass-cellar-30-years-of-collecting/mixed-sine-qua-non-2010-6-bt</t>
  </si>
  <si>
    <t>Mixed Sine Qua Non - 2010 (2 MAG)</t>
  </si>
  <si>
    <t>https://www.sothebys.com/en/buy/auction/2022/the-glass-cellar-30-years-of-collecting/mixed-sine-qua-non-2010-2-mag</t>
  </si>
  <si>
    <t>Mixed Sine Qua Non - 2008 (3 BT)</t>
  </si>
  <si>
    <t>https://www.sothebys.com/en/buy/auction/2022/the-glass-cellar-30-years-of-collecting/mixed-sine-qua-non-2008-3-bt</t>
  </si>
  <si>
    <t xml:space="preserve"> Sine Qua Non, B 20, Syrah 2008  (2 BT)</t>
  </si>
  <si>
    <t>https://www.sothebys.com/en/buy/auction/2022/the-glass-cellar-30-years-of-collecting/sine-qua-non-b-20-syrah-2008-2-bt</t>
  </si>
  <si>
    <t xml:space="preserve"> Sine Qua Non, Dangerous Birds, Eleven Confessions Syrah 2007  (2 BT)</t>
  </si>
  <si>
    <t>https://www.sothebys.com/en/buy/auction/2022/the-glass-cellar-30-years-of-collecting/sine-qua-non-dangerous-birds-eleven-confessions</t>
  </si>
  <si>
    <t xml:space="preserve"> Sine Qua Non, Pictures, Grenache 2007  (2 BT)</t>
  </si>
  <si>
    <t>https://www.sothebys.com/en/buy/auction/2022/the-glass-cellar-30-years-of-collecting/sine-qua-non-pictures-grenache-2007-2-bt</t>
  </si>
  <si>
    <t xml:space="preserve"> Sine Qua Non, A Shot In The Dark, Eleven Confessions Vineyard, Syrah 2006  (2 BT)</t>
  </si>
  <si>
    <t>https://www.sothebys.com/en/buy/auction/2022/the-glass-cellar-30-years-of-collecting/sine-qua-non-a-shot-in-the-dark-eleven-confessions</t>
  </si>
  <si>
    <t xml:space="preserve"> Sine Qua Non, The 17th Nail In My Cranium, Eleven Confessions Vineyard, Syrah 2005  (2 BT)</t>
  </si>
  <si>
    <t>https://www.sothebys.com/en/buy/auction/2022/the-glass-cellar-30-years-of-collecting/sine-qua-non-the-17th-nail-in-my-cranium-eleven</t>
  </si>
  <si>
    <t xml:space="preserve"> Sine Qua Non, The Naked Truth, Eleven Confessions Vineyard, Grenache 2005  (2 BT)</t>
  </si>
  <si>
    <t>https://www.sothebys.com/en/buy/auction/2022/the-glass-cellar-30-years-of-collecting/sine-qua-non-the-naked-truth-eleven-confessions</t>
  </si>
  <si>
    <t xml:space="preserve"> Sine Qua Non, Atlantis Fe2 O3-1c, Syrah 2005  (3 BT)</t>
  </si>
  <si>
    <t>https://www.sothebys.com/en/buy/auction/2022/the-glass-cellar-30-years-of-collecting/sine-qua-non-atlantis-fe2-o3-1c-syrah-2005-3-bt</t>
  </si>
  <si>
    <t xml:space="preserve"> Mixed Sine Qua Non - 2004 (5 BT)</t>
  </si>
  <si>
    <t>https://www.sothebys.com/en/buy/auction/2022/the-glass-cellar-30-years-of-collecting/mixed-sine-qua-non-2004-5-bt</t>
  </si>
  <si>
    <t xml:space="preserve"> Sine Qua Non, The Inaugural, Eleven Confessions Vineyard, Syrah 2003  (3 BT)</t>
  </si>
  <si>
    <t>https://www.sothebys.com/en/buy/auction/2022/the-glass-cellar-30-years-of-collecting/sine-qua-non-the-inaugural-eleven-confessions</t>
  </si>
  <si>
    <t xml:space="preserve"> Sine Qua Non, Papa, Syrah 2003  (4 BT)</t>
  </si>
  <si>
    <t>https://www.sothebys.com/en/buy/auction/2022/the-glass-cellar-30-years-of-collecting/sine-qua-non-papa-syrah-2003-4-bt</t>
  </si>
  <si>
    <t xml:space="preserve"> Sine Qua Non Icarus 1999  (1 BT)</t>
  </si>
  <si>
    <t>https://www.sothebys.com/en/buy/auction/2022/the-glass-cellar-30-years-of-collecting/sine-qua-non-icarus-1999-1-bt</t>
  </si>
  <si>
    <t xml:space="preserve"> Mixed Napa Cabernet 2010 - 2014 (6 BT)</t>
  </si>
  <si>
    <t>https://www.sothebys.com/en/buy/auction/2022/the-glass-cellar-30-years-of-collecting/mixed-napa-cabernet-2010-2014-6-bt</t>
  </si>
  <si>
    <t xml:space="preserve"> Assorted Napa Cabernet of the 1990s (11 BT)</t>
  </si>
  <si>
    <t>https://www.sothebys.com/en/buy/auction/2022/the-glass-cellar-30-years-of-collecting/assorted-napa-cabernet-of-the-1990s-11-bt</t>
  </si>
  <si>
    <t xml:space="preserve"> Assorted California 2014 - 2018 (15 BT)</t>
  </si>
  <si>
    <t>https://www.sothebys.com/en/buy/auction/2022/the-glass-cellar-30-years-of-collecting/assorted-california-2014-2018-15-bt</t>
  </si>
  <si>
    <t xml:space="preserve"> Assorted Sonoma Pinot Noir (11 BT)</t>
  </si>
  <si>
    <t>https://www.sothebys.com/en/buy/auction/2022/the-glass-cellar-30-years-of-collecting/assorted-sonoma-pinot-noir-11-bt</t>
  </si>
  <si>
    <t>https://www.sothebys.com/en/buy/auction/2022/the-glass-cellar-30-years-of-collecting/assorted-sonoma-pinot-noir-11-bt-2</t>
  </si>
  <si>
    <t>Mixed Lots</t>
  </si>
  <si>
    <t>Description</t>
  </si>
  <si>
    <t>Condition/Ullage</t>
  </si>
  <si>
    <t>Wine</t>
  </si>
  <si>
    <t>Grower</t>
  </si>
  <si>
    <t>Case Type</t>
  </si>
  <si>
    <t>Vintage</t>
  </si>
  <si>
    <t>Quantity</t>
  </si>
  <si>
    <t>Format</t>
  </si>
  <si>
    <t>Wine Category</t>
  </si>
  <si>
    <t>Links</t>
  </si>
  <si>
    <t>sc</t>
  </si>
  <si>
    <t>Petrus</t>
  </si>
  <si>
    <t>BT</t>
  </si>
  <si>
    <t>Bordeaux Red</t>
  </si>
  <si>
    <t>Petrus 2009 (3 BT)</t>
  </si>
  <si>
    <t>owc</t>
  </si>
  <si>
    <t>Petrus 2009 (6 BT)</t>
  </si>
  <si>
    <t>Petrus 2008 (5 BT)</t>
  </si>
  <si>
    <t>Petrus 2008 (6 BT)</t>
  </si>
  <si>
    <t>Petrus 2007 (1 BT)</t>
  </si>
  <si>
    <t>3 nicked labels, 1 slightly wine stained label, 4 wine stained labels, 4 signs of old seepage, different importers, sc</t>
  </si>
  <si>
    <t>Petrus 2003 (10 BT)</t>
  </si>
  <si>
    <t>u. vts, Mexico import tags, sc</t>
  </si>
  <si>
    <t>Petrus 2002 (7 BT)</t>
  </si>
  <si>
    <t>Petrus 2002 (12 BT)</t>
  </si>
  <si>
    <t>u. vts, 1 nicked label, 9 Mexico import tags, different importers, sc</t>
  </si>
  <si>
    <t>u. bn, sc</t>
  </si>
  <si>
    <t>Petrus 2001 (4 BT)</t>
  </si>
  <si>
    <t>Petrus 2001 (5 BT)</t>
  </si>
  <si>
    <t>Petrus 2000 (1 BT)</t>
  </si>
  <si>
    <t>u. bn, 1 nicked label, sc</t>
  </si>
  <si>
    <t>Petrus 2000 (8 BT)</t>
  </si>
  <si>
    <t>u. 2bn, 7vts, 1 torn label, 1 damp stained label, 1 nicked label, 2 torn capsules, 4 Mexico import tags, 1 Mexico import tag adhered to label, sc</t>
  </si>
  <si>
    <t>Petrus 1999 (9 BT)</t>
  </si>
  <si>
    <t>u. 1vts, otherwise levels bn, 3 nicked labels, 1 scuffed capsule, 5 torn capsules, sc</t>
  </si>
  <si>
    <t>Petrus 1995 (12 BT)</t>
  </si>
  <si>
    <t>u. 3bn or into the neck, 1vts, 2 scuffed and nicked labels, 2 damp stained and torn labels, sc</t>
  </si>
  <si>
    <t>Petrus 1990 (4 BT)</t>
  </si>
  <si>
    <t>u. bn, slightly scuffed label, scuffed capsule, cn</t>
  </si>
  <si>
    <t>cn</t>
  </si>
  <si>
    <t>Petrus 1989 (1 BT)</t>
  </si>
  <si>
    <t>Levels bn or into the neck, 3 nicked labels, owc</t>
  </si>
  <si>
    <t>Petrus 1989 (12 BT)</t>
  </si>
  <si>
    <t>Levels bn or into the neck, slightly nicked labels, 2 slightly torn labels, Mexico import tags, owc</t>
  </si>
  <si>
    <t>u. vts, 1 slightly bin soiled label, 2 damp stained labels, 4 slightly nicked labels, 7 wine stained labels, 1 slightly torn capsule, 2 slight signs of old seepage, different importers, sc</t>
  </si>
  <si>
    <t>u. bn, bin soiled, damp stained, and scuffed label, scuffed capsule, cn</t>
  </si>
  <si>
    <t>MAG</t>
  </si>
  <si>
    <t>Petrus 1988 (1 MAG)</t>
  </si>
  <si>
    <t>u. ts, bin soiled, damp stained, and nicked labels, torn capsules, signs of old seepage, sc</t>
  </si>
  <si>
    <t>Petrus 1986 (2 BT)</t>
  </si>
  <si>
    <t>u. bn, damp stained and slightly nicked label, torn capsule, signs of old seepage, cn</t>
  </si>
  <si>
    <t>Petrus 1986 (1 MAG)</t>
  </si>
  <si>
    <t>u. bn, wine stained and nicked label, signs of old seepage, cn</t>
  </si>
  <si>
    <t>Petrus 1985 (1 BT)</t>
  </si>
  <si>
    <t>u. 1bn, 2vts, 8ts, 1t/hs, damp stained and bin soiled labels, 4 wine stained labels, 7 nicked labels, 1 slightly torn label, 2 torn labels, 6 torn capsules, 4 signs of old seepage, 8 Mexico import tags, sc</t>
  </si>
  <si>
    <t>Petrus 1985 (12 BT)</t>
  </si>
  <si>
    <t>u. vts, slightly bin soiled and damp stained label, scuffed capsule, signs of old seepage, cn</t>
  </si>
  <si>
    <t>Petrus 1985 (1 MAG)</t>
  </si>
  <si>
    <t>u. bn, slightly bin soiled label, scuffed capsule, signs of old seepage, Mexico import tag, cn</t>
  </si>
  <si>
    <t>Petrus 1983 (1 BT)</t>
  </si>
  <si>
    <t>u. vts, bin soiled and damp stained label, signs of old seepage, cn</t>
  </si>
  <si>
    <t>Petrus 1983 (1 MAG)</t>
  </si>
  <si>
    <t>u. 2bn, 5vts, 2ts, 6 bin soiled and damp stained labels, 2 wine stained labels, 2 nicked labels, 1 slightly torn label, 3 torn labels, scuffed capsules, 1 torn capsule, 1 torn and loose capsule, 1 oxidized capsule, 1 Mexico import tag, different importers, sc</t>
  </si>
  <si>
    <t>Petrus 1982 (9 BT)</t>
  </si>
  <si>
    <t>u. 3bn or into the neck, 1 vts, labels adhered with tape, 1 slightly nicked label, 1 torn capsule, cn</t>
  </si>
  <si>
    <t>Petrus 1982 (4 MAG)</t>
  </si>
  <si>
    <t>u. 2ts, 1t/hs, damp stained and bin soiled labels, sc</t>
  </si>
  <si>
    <t>Petrus 1976 (3 BT)</t>
  </si>
  <si>
    <t>u. t/hs, damp stained labels, 1 nicked label, 1 slightly sunken cork, 1 slight signs of old seepage, sc</t>
  </si>
  <si>
    <t>Petrus 1970 (2 BT)</t>
  </si>
  <si>
    <t>u. 2ts, 9t/hs, 1h/ms, damp stained and bin soiled labels, 2 slightly scuffed labels, 1 slightly nicked label, 2 wine stained labels, 1 torn label, 6 corroded capsules, 4 torn capsules, 9 signs of old seepage, different importers, sc</t>
  </si>
  <si>
    <t>Petrus 1970 (12 BT)</t>
  </si>
  <si>
    <t>u. t/hs, damp stained and slightly torn label, signs of old seepage, oxidized capsule, Mexico import tag, cn</t>
  </si>
  <si>
    <t>Petrus 1964 (1 BT)</t>
  </si>
  <si>
    <t>u. t/hs, bin soiled and wine stained label, bin soiled and scuffed capsule, cn</t>
  </si>
  <si>
    <t>Petrus 1961 (1 BT)</t>
  </si>
  <si>
    <t>u. t/hs, damp stained labels, 1 wine stained and nicked label, 1 torn label, oxidized capsules, signs of old seepage, sc</t>
  </si>
  <si>
    <t>Petrus 1959 (2 BT)</t>
  </si>
  <si>
    <t>u. t/hs, wine stained label, scuffed capsule, signs of old seepage, cn</t>
  </si>
  <si>
    <t>Petrus 1945 (1 BT)</t>
  </si>
  <si>
    <t>Levels bn or into the neck, 1 slightly marked label, 1 marked label, different importers, sc</t>
  </si>
  <si>
    <t>Château Latour</t>
  </si>
  <si>
    <t>Château Latour 2000 (4 BT)</t>
  </si>
  <si>
    <t>u. vts, 2 slightly bin soiled labels, 1 scuffed label, 2 nicked labels, 1 marked label, Mexico import tags adhered to label, sc</t>
  </si>
  <si>
    <t>Château Latour 2000 (10 BT)</t>
  </si>
  <si>
    <t>u. bn, bin soiled labels, 1 slightly wine stained label, 1 marked and nicked label, 1 slightly sunken cork, sc</t>
  </si>
  <si>
    <t>Château Latour 1997 (2 BT)</t>
  </si>
  <si>
    <t>Levels into the neck, 1 scuffed label, sc</t>
  </si>
  <si>
    <t>Château Latour 1990 (5 BT)</t>
  </si>
  <si>
    <t>u. vts, 1 slightly scuffed label, 1 slightly nicked and marked label, sc</t>
  </si>
  <si>
    <t>u. 4vts, 3ts, 1 slightly nicked label, 1 wine stained label, 1 damp stained, scuffed, and bin soiled label, 1 signs of old seepage, 2 Swedish tax stamps, different importers, sc</t>
  </si>
  <si>
    <t>Château Latour 1990 (7 BT)</t>
  </si>
  <si>
    <t>Château Latour 1990 (12 BT)</t>
  </si>
  <si>
    <t>u. bn, damp stained labels, 1 wine stained label, 1 scuffed label, 1 scuffed capsule, different importers, sc</t>
  </si>
  <si>
    <t>Château Latour 1989 (3 BT)</t>
  </si>
  <si>
    <t>u. vts, slightly bin soiled and scuffed label, signs of old seepage, cn</t>
  </si>
  <si>
    <t>Château Latour 1989 (1 MAG)</t>
  </si>
  <si>
    <t>u. 1bn, 2ts, 1 nicked capsule, 1 torn capsule, sc</t>
  </si>
  <si>
    <t>Château Latour 1982 (3 BT)</t>
  </si>
  <si>
    <t>u. 2vts, 7ts, 3t/hs, 3 slightly bin soiled labels, 1 nicked label, 1 scuffed capsule, 1 signs of old seepage, 1 slightly sunken cork, 1 Mexico import tag, different importers, sc</t>
  </si>
  <si>
    <t>Château Latour 1982 (12 BT)</t>
  </si>
  <si>
    <t>u. 1ts, 3t/hs, 2h/ms, 1 bin soiled and nicked label, 1 slightly wine stained and glue striped label, 4 damp stained and glue striped labels, 2 slightly nicked labels, 4 torn capsules, different importers, sc</t>
  </si>
  <si>
    <t>Château Latour 1970 (6 BT)</t>
  </si>
  <si>
    <t>u. vts, bin soiled and scuffed label, signs of old seepage, cn</t>
  </si>
  <si>
    <t>Château Latour 1970 (1 MAG)</t>
  </si>
  <si>
    <t>u. ts, slightly bin soiled label, cn</t>
  </si>
  <si>
    <t>Château Latour 1961 (1 BT)</t>
  </si>
  <si>
    <t>u. 1t/hs, 1hs, heavily bin soiled and nicked labels, 1 torn label obscuring vintage, nicked and scuffed capsules, 1 cut capsule reveals fully branded cork, 1 corroded capsule, sc</t>
  </si>
  <si>
    <t>Château Latour 1959 (2 BT)</t>
  </si>
  <si>
    <t>u. hs, bin soiled, nicked, and partially torn label, slightly corroded capsule, cn</t>
  </si>
  <si>
    <t>Château Latour 1955 (1 BT)</t>
  </si>
  <si>
    <t>u. vts, very slightly sunken cork, believed late release from the Château, cn</t>
  </si>
  <si>
    <t>Château Latour 1949 (1 BT)</t>
  </si>
  <si>
    <t>u. ts, damp stained, bin soiled, and slightly torn label, oxidized capsule, short capsule reveals chateau branded cork, cn</t>
  </si>
  <si>
    <t>Château Latour 1945 (1 BT)</t>
  </si>
  <si>
    <t>u. t/hs, bin soiled label, slightly corroded capsule, cn</t>
  </si>
  <si>
    <t>Château Latour 1926 (1 BT)</t>
  </si>
  <si>
    <t>X</t>
  </si>
  <si>
    <t>u. hs, bin soiled and glue striped label, slightly sunken cork, sc</t>
  </si>
  <si>
    <t>Château Latour 1975 (1 BT)</t>
  </si>
  <si>
    <t>u. vts, bin soiled and glue striped label, sc</t>
  </si>
  <si>
    <t>Château Latour 1981 (1 BT)</t>
  </si>
  <si>
    <t>1 nicked label, 1 torn label, Mexico import tag adhered to labels, sc</t>
  </si>
  <si>
    <t>Château Lafite</t>
  </si>
  <si>
    <t>Château Lafite 2007 (2 BT)</t>
  </si>
  <si>
    <t>Levels bn or into the neck, 3 scuffed labels, 1 slightly nicked label, 1 torn label, 1 signs of old seepage, 1 Mexico import tag, different importers, sc</t>
  </si>
  <si>
    <t>Château Lafite 2001 (10 BT)</t>
  </si>
  <si>
    <t>Levels into the neck, Mexico import tag adhered to label, sc</t>
  </si>
  <si>
    <t>Château Lafite 2000 (9 BT)</t>
  </si>
  <si>
    <t>Level into the neck, Mexico import label, cn</t>
  </si>
  <si>
    <t>Château Lafite 1997 (1 BT)</t>
  </si>
  <si>
    <t>Levels into the neck, 1 slightly nicked label, 1 Mexico import tag adhered to label, different importers, sc</t>
  </si>
  <si>
    <t>Château Lafite 1995 (2 BT)</t>
  </si>
  <si>
    <t>u. bn, slightly damp stained labels, 2 nicked labels, Mexico import labels, sc</t>
  </si>
  <si>
    <t>Château Lafite 1990 (3 BT)</t>
  </si>
  <si>
    <t>Levels into the neck, slightly nicked labels, 1 tissue stained label, sc</t>
  </si>
  <si>
    <t>Château Lafite 1989 (3 BT)</t>
  </si>
  <si>
    <t>u. vts, bin soiled and damp stained label, import tag overlaps front label, nicked capsule, cn</t>
  </si>
  <si>
    <t>Château Lafite 1982 (1 MAG)</t>
  </si>
  <si>
    <t>u. bn, slightly bin soiled labels, 1 marked label, cn</t>
  </si>
  <si>
    <t>Château Lafite 1979 (2 MAG)</t>
  </si>
  <si>
    <t>u. 1ts, 1t/hs, 1h/ms, 2 slightly damp stained and bin soiled labels, 1 heavily damp stained and bin soiled label, signs of old seepage, different importers, sc</t>
  </si>
  <si>
    <t>Château Lafite 1961 (3 BT)</t>
  </si>
  <si>
    <t>u. ts bin soiled and damp stained label, slightly nicked capsule,, cn</t>
  </si>
  <si>
    <t>Château Lafite 1955 (1 BT)</t>
  </si>
  <si>
    <t>u. 1ts, 2hs, bin soiled and nicked labels nicked capsules, torn capsule partially revealing cork, different importers, believed late release from the Château, sc</t>
  </si>
  <si>
    <t>Château Lafite 1945 (3 BT)</t>
  </si>
  <si>
    <t>u. t/hs, rebouché by the Château in 1983, damp stained and bin soiled label, scuffed capsule, cn</t>
  </si>
  <si>
    <t>Château Lafite 1911 (1 BT)</t>
  </si>
  <si>
    <t>u. bn, bin soiled and scuffed label, nicked capsule, Mexico import tag, sc</t>
  </si>
  <si>
    <t>Château Lafite 1981 (1 BT)</t>
  </si>
  <si>
    <t>u. 1ts, 1t/hs, bin soiled labels, scuffed capsules, Mexico import tags, sc</t>
  </si>
  <si>
    <t>Château Lafite 1985 (2 BT)</t>
  </si>
  <si>
    <t>u. ts, heavily bin soiled label, nicked label, nicked capsule, sc</t>
  </si>
  <si>
    <t>Château Lafite 1970 (1 BT)</t>
  </si>
  <si>
    <t>u. vts, wrinkled and nicked capsule, capsule previously removed revealing fully branded cork, sc</t>
  </si>
  <si>
    <t>Château Lafite 1975 (1 BT)</t>
  </si>
  <si>
    <t>u. 1x3.5cm, otherwise levels into the neck, 3 slightly nicked labels, 1 bin soiled label, 1 corroded capsule, 1 torn capsule, 2 Mexico import tags adhered to label, different importers, sc</t>
  </si>
  <si>
    <t>Château Haut Brion</t>
  </si>
  <si>
    <t>Château Haut Brion 1986 (4 BT)</t>
  </si>
  <si>
    <t>u. 2x3cm, otherwise levels into the neck, damp stained and scuffed labels, 1 marked label, 2 signs of old seepage, Mexico import tags, sc</t>
  </si>
  <si>
    <t>Château Haut Brion 1982 (3 BT)</t>
  </si>
  <si>
    <t>u. 3x3.5cm, 1x4cm, 1x4.5cm, otherwise levels into the neck, damp stained labels, 5 scuffed labels, 1 slightly nicked label, 1 nicked label, 1 corroded capsule, 1 Mexico import tag, different importers, sc</t>
  </si>
  <si>
    <t>Château Haut Brion 1982 (12 BT)</t>
  </si>
  <si>
    <t>u. 4.5cm, damp stained, wine stained, and scuffed label, oxidized capsule, torn capsule partially revealing cork, signs of old seepage, cn</t>
  </si>
  <si>
    <t>Château Haut Brion 1982 (1 MAG)</t>
  </si>
  <si>
    <t>Levels into the neck, bin soiled and damp stained labels, 1 scuffed and nicked label, 1 torn label, slightly sunken corks, 1 torn and loose capsule, sc</t>
  </si>
  <si>
    <t>Château Haut Brion 1975 (2 BT)</t>
  </si>
  <si>
    <t>u. 2x4.5cm, 1x5cm, otherwise level into the neck, bin soiled and damp stained labels, 1 faded label, 1 wine stained label, 2 nicked labels, 1 torn label, 1 corroded capsule, 2 oxidized capsules, 1 signs of old seepage, sc</t>
  </si>
  <si>
    <t>Château Haut Brion 1961 (4 BT)</t>
  </si>
  <si>
    <t>u. 7cm, bin soiled and damp stained label, oxidized capsule, signs of old seepage, cn</t>
  </si>
  <si>
    <t>Château Haut Brion 1961 (1 MAG)</t>
  </si>
  <si>
    <t>u. 1x5cm, 1x5.5cm, damp stained and bin soiled labels, 1 slightly torn label, 1 corroded capsule, signs of old seepage, sc</t>
  </si>
  <si>
    <t>Château Haut Brion 1959 (2 BT)</t>
  </si>
  <si>
    <t>u. 1vts, 1ts, bin soiled and damp stained labels, Nicolas stamped labels, 1 torn capsule, believed late release from the Château, sc</t>
  </si>
  <si>
    <t>Château Haut Brion 1955 (2 BT)</t>
  </si>
  <si>
    <t>u. vts, bin soiled, damp stained, and slightly nicked label, believed late release from the Château, cn</t>
  </si>
  <si>
    <t>Château Haut Brion 1953 (1 BT)</t>
  </si>
  <si>
    <t>u. t/hs, faded, damp stained, and torn label, torn capsule, short capsule reveals vintage branded cork, cn</t>
  </si>
  <si>
    <t>Château Haut Brion 1949 (1 BT)</t>
  </si>
  <si>
    <t>u. t/hs, bin soiled, wine stained, and torn label, torn capsule, short capsule reveals vintage branded cork, cn</t>
  </si>
  <si>
    <t>Château Haut Brion 1928 (1 BT)</t>
  </si>
  <si>
    <t>Bin soiled label, slightly scuffed label, Mexico import tag adhered to label, cn</t>
  </si>
  <si>
    <t>Château Margaux</t>
  </si>
  <si>
    <t>Château Margaux 2005 (1 BT)</t>
  </si>
  <si>
    <t>Level into the neck, slightly scuffed label, cn</t>
  </si>
  <si>
    <t>Château Margaux 2005 (1 MAG)</t>
  </si>
  <si>
    <t>u. bn, 2 slightly bin soiled labels, Mexico import tags adhered to labels, sc</t>
  </si>
  <si>
    <t>Château Margaux 2000 (3 BT)</t>
  </si>
  <si>
    <t>u. bn, slightly scuffed label, cn</t>
  </si>
  <si>
    <t>Château Margaux 1996 (1 MAG)</t>
  </si>
  <si>
    <t>u. 2vts, 5ts, 2t/hs, slightly scuffed and bin soiled labels, 3 signs of old seepage, 5 Mexico import tags adhered to label, different importers, sc</t>
  </si>
  <si>
    <t>Château Margaux 1990 (9 BT)</t>
  </si>
  <si>
    <t>Level into the neck, bin soiled and nicked label, nicked and slightly corroded capsule, cn</t>
  </si>
  <si>
    <t>Château Margaux 1988 (1 MAG)</t>
  </si>
  <si>
    <t>u. 2bn, 4vts, 1ts, 1 bin soiled and slightly nicked label, 1 nicked label, 1 damp stained and nicked label, 1 damp stained, bin soiled, and nicked label, 1 Mexico import tag, different importers, sc</t>
  </si>
  <si>
    <t>Château Margaux 1986 (7 BT)</t>
  </si>
  <si>
    <t>u. 4ts, 3t/hs, bin soiled and damp stained labels, 1 scuffed label, 1 slightly torn label, 1 signs of old seepage, 2 Mexico import tags, different importers, sc</t>
  </si>
  <si>
    <t>Château Margaux 1983 (7 BT)</t>
  </si>
  <si>
    <t>u. 2vts, 4ts, 1 slightly scuffed label, 1 scuffed label, 1 marked label, 1 wine stained label, 1 bin soiled, damp stained, and nicked label, 1 torn capsule, 2 corroded capsules, 3 signs of old seepage, sc</t>
  </si>
  <si>
    <t>Château Margaux 1982 (6 BT)</t>
  </si>
  <si>
    <t>u. 1vts, 8ts, 3t/hs, damp stained labels, 1 marked label, 1 faded label, 3 nicked labels, 1 slightly torn label, 1 torn capsule, 2 corroded capsules, 3 signs of old seepage, different importers, sc</t>
  </si>
  <si>
    <t>Château Margaux 1982 (12 BT)</t>
  </si>
  <si>
    <t>u. 1vts, 4ts, 3t/hs, 4h/ms, 4 slightly bin soiled labels, 2 bin soiled labels, 2 damp stained labels, 1 slightly scuffed label, 1 scuffed label, 1 torn label, 4 oxidized capsules, 1 slightly raised cork, 1 sunken cork, 4 signs of old seepage, different importers, sc</t>
  </si>
  <si>
    <t>u. vts, scuffed and nicked capsule, slightly bin stained and glue striped label, cn</t>
  </si>
  <si>
    <t>Château Margaux 1982 (1 MAG)</t>
  </si>
  <si>
    <t>u. t/hs, bin soiled, damp stained, and torn label, torn capsule, slightly sunken cork, signs of old seepage, import tag adhered to label, cn</t>
  </si>
  <si>
    <t>Château Margaux 1970 (1 BT)</t>
  </si>
  <si>
    <t>u. t/hs, bin soiled and damp stained label, writing on label, nicked capsule, cn</t>
  </si>
  <si>
    <t>Château Margaux 1961 (1 BT)</t>
  </si>
  <si>
    <t>u. t/hs, bin soiled, scuffed, and nicked label, nicked capsule, cn</t>
  </si>
  <si>
    <t>Château Margaux 1959 (1 BT)</t>
  </si>
  <si>
    <t>u. t/hs, damp stained, faded, and scuffed label, signs of old seepage, cn</t>
  </si>
  <si>
    <t>Château Margaux 1945 (1 BT)</t>
  </si>
  <si>
    <t>u. t/hs, wine stained and nicked label, relabelled at the Château, cut capsule reveals fully branded cork, cn</t>
  </si>
  <si>
    <t>Château Margaux 1928 (1 BT)</t>
  </si>
  <si>
    <t>1 nicked label, sc</t>
  </si>
  <si>
    <t>Château Mouton Rothschild</t>
  </si>
  <si>
    <t>Château Mouton Rothschild 2009 (6 BT)</t>
  </si>
  <si>
    <t>u. bn, French CRD capsules, sc</t>
  </si>
  <si>
    <t>Château Mouton Rothschild 2000 (2 BT)</t>
  </si>
  <si>
    <t>Levels bn or into the neck, 1 Mexico import tag, sc</t>
  </si>
  <si>
    <t>Château Mouton Rothschild 2000 (3 BT)</t>
  </si>
  <si>
    <t>Levels bn or into the neck, 1 torn capsule, Mexico import tags, sc</t>
  </si>
  <si>
    <t>Château Mouton Rothschild 2000 (10 BT)</t>
  </si>
  <si>
    <t>u. bn, cn</t>
  </si>
  <si>
    <t>Château Mouton Rothschild 2000 (2 MAG)</t>
  </si>
  <si>
    <t>u. bn, damp stained and torn label, Mexico import tag adhered to label, cn</t>
  </si>
  <si>
    <t>Château Mouton Rothschild 1999 (1 MAG)</t>
  </si>
  <si>
    <t>u. ts, bin soiled and damp stained labels, 1 nicked label, 1 slightly torn label, different importers, cn</t>
  </si>
  <si>
    <t>Château Mouton Rothschild 1988 (2 MAG)</t>
  </si>
  <si>
    <t>u. 4vts, 1ts, bin soiled and scuffed labels, 1 damp stained label, 1 nicked capsule, 1 torn capsule, 1 raised cork, 2 slight signs of old seepage, different importers, cn</t>
  </si>
  <si>
    <t>Château Mouton Rothschild 1986 (5 MAG)</t>
  </si>
  <si>
    <t>u. 3ts, 1t/hs, 1h/ms bin soiled and damp stained labels, 3 signs of old seepage, Mexico import tags, different importers, sc</t>
  </si>
  <si>
    <t>Château Mouton Rothschild 1982 (5 BT)</t>
  </si>
  <si>
    <t>u. 1vts, 3ts, 1t/hs, 1h/ms, bin soiled and damp stained labels, 1 slightly torn label, 1 signs of old seepage, sc</t>
  </si>
  <si>
    <t>Château Mouton Rothschild 1982 (6 BT)</t>
  </si>
  <si>
    <t>u. 1vts, 5ts, bin soiled and damp stained labels, 3 scuffed labels, 1 marked label, 1 torn label, 1 corroded capsule, 1 signs of old seepage, 3 partial wax on capsule, different importers, cn</t>
  </si>
  <si>
    <t>Château Mouton Rothschild 1982 (6 MAG)</t>
  </si>
  <si>
    <t>u. h/ms, glue striped, damp stained, and scuffed label, corroded capsule, signs of old seepage, sc</t>
  </si>
  <si>
    <t>Château Mouton Rothschild 1970 (1 BT)</t>
  </si>
  <si>
    <t>u. t/hs, damp stained, glue striped, and scuffed label, torn capsule, sc</t>
  </si>
  <si>
    <t>Château Mouton Rothschild 1975 (1 BT)</t>
  </si>
  <si>
    <t>u. vts, bin soiled, slightly damp stained, and torn label, slightly corroded capsule, cn</t>
  </si>
  <si>
    <t>Château Mouton Rothschild 1970 (1 MAG)</t>
  </si>
  <si>
    <t>u. vts, slightly scuffed label, cn</t>
  </si>
  <si>
    <t>Château Ausone</t>
  </si>
  <si>
    <t>Château Ausone 1990 (1 MAG)</t>
  </si>
  <si>
    <t>Levels into the neck, 2 slightly bin soiled labels, 2 slightly scuffed labels, 3 wine stained labels, 2 signs of old seepage, 4 Mexico import tags adhered to label, different importers, sc</t>
  </si>
  <si>
    <t>Château Cheval Blanc</t>
  </si>
  <si>
    <t>Château Cheval Blanc 2000 (5 BT)</t>
  </si>
  <si>
    <t>u. bn, bin soiled and damp stained labels, 2 Mexico import tags adhered to label, different importers, sc</t>
  </si>
  <si>
    <t>Château Cheval Blanc 1995 (3 BT)</t>
  </si>
  <si>
    <t>u. vts, bin soiled and damp stained labels, Mexico import tags, cn</t>
  </si>
  <si>
    <t>Château Cheval Blanc 1990 (3 BT)</t>
  </si>
  <si>
    <t>u. 2vts, 1ts, 1t/hs, 1 slightly bin soiled label, 1 nicked label, 2 damp stained labels, 1 torn label, 1 torn capsule, 1 Mexico import tag, different importers, sc</t>
  </si>
  <si>
    <t>Château Cheval Blanc 1982 (4 BT)</t>
  </si>
  <si>
    <t>u. ms, damp stained, bin soiled, and slightly torn label, nicked capsule, sunken cork, cn</t>
  </si>
  <si>
    <t>Château Cheval Blanc 1961 (1 BT)</t>
  </si>
  <si>
    <t>u. 1ts, 1t/hs, bin soiled and damp stained labels, 1 torn label, oxidized capsules, 1 corroded capsule, sc</t>
  </si>
  <si>
    <t>Château Cheval Blanc 1955 (2 BT)</t>
  </si>
  <si>
    <t>u. t/hs, damp stained, wine stained, and slightly nicked label, nicked and oxidized capsule, slight signs of old seepage, cn</t>
  </si>
  <si>
    <t>Château Cheval Blanc 1953 (1 BT)</t>
  </si>
  <si>
    <t>u. h/ms, bin soiled, damp stained, and nicked label, corroded and torn capsule, cn</t>
  </si>
  <si>
    <t>Château Cheval Blanc 1950 (1 BT)</t>
  </si>
  <si>
    <t>u. ts, damp stained and slightly bin soiled label, slightly nicked label, torn capsule partially revealing cork, cn</t>
  </si>
  <si>
    <t>Château Cheval Blanc 1945 (1 BT)</t>
  </si>
  <si>
    <t>u. ms, wine stained and damp stained label, reetiquette by the chateau in 1995, nicked capsule, slight signs of old seepage, cn</t>
  </si>
  <si>
    <t>Château Cheval Blanc 1934 (1 BT)</t>
  </si>
  <si>
    <t>u. ts, relabeled at the Château in 1995, bin soiled, damp stained, and slightly torn label, cn</t>
  </si>
  <si>
    <t>Château Cheval Blanc 1928 (1 BT)</t>
  </si>
  <si>
    <t>Scuffed and marked label, sc</t>
  </si>
  <si>
    <t>Le Pin</t>
  </si>
  <si>
    <t>Le Pin 2004 (1 BT)</t>
  </si>
  <si>
    <t>1 slightly bin soiled, 1 slightly nicked label, sc</t>
  </si>
  <si>
    <t>Le Pin 2006 (2 BT)</t>
  </si>
  <si>
    <t>u. t/hs, bin soiled and slightly torn label, oxidized capsule, slightly sunken cork, signs of old seepage, cn</t>
  </si>
  <si>
    <t>Château La Conseillante</t>
  </si>
  <si>
    <t>Château La Conseillante 1961 (1 BT)</t>
  </si>
  <si>
    <t>u. 1vts,1ts, bin soiled, damp stained, and torn labels, 1 marked label, 1 nicked capsule, signs of old seepage,1 slightly sunken cork, sc</t>
  </si>
  <si>
    <t>Latour a Pomerol</t>
  </si>
  <si>
    <t>Latour a Pomerol 1982 (2 BT)</t>
  </si>
  <si>
    <t>u. t/hs, bin soiled and nicked label, torn capsule, slight signs of old seepage, cn</t>
  </si>
  <si>
    <t>Latour a Pomerol 1955 (1 BT)</t>
  </si>
  <si>
    <t>u. 1vts, 1ts, bin soiled and slightly torn labels, signs of old seepage, sc</t>
  </si>
  <si>
    <t>Château Pichon Longueville, Baron</t>
  </si>
  <si>
    <t>Château Pichon Longueville, Baron 1961 (2 BT)</t>
  </si>
  <si>
    <t>Levels into the neck, bin soiled and damp stained labels, sc</t>
  </si>
  <si>
    <t>Château Pichon Longueville, Lalande</t>
  </si>
  <si>
    <t>Château Pichon Longueville, Lalande 1995 (3 BT)</t>
  </si>
  <si>
    <t>u. vts, bin soiled and damp stained labels, signs of old seepage, sc</t>
  </si>
  <si>
    <t>Château Pichon Longueville, Lalande 1985 (2 BT)</t>
  </si>
  <si>
    <t>u. 4vts, 3ts, bin soiled and scuffed labels, scuffed and nicked capsules, 1 slightly corroded capsule, 2 slightly sunken corks, different importers, sc</t>
  </si>
  <si>
    <t>Château Pichon Longueville, Lalande 1982 (7 BT)</t>
  </si>
  <si>
    <t>u. bn, bin soiled, damp stained, and nicked labels, 1 wine stained label, 1 torn label, scuffed capsules, signs of old seepage, Mexico import tags, cn</t>
  </si>
  <si>
    <t>Château Pichon Longueville, Lalande 1982 (2 MAG)</t>
  </si>
  <si>
    <t>Scuffed labels, sc</t>
  </si>
  <si>
    <t>Château Pichon Longueville, Lalande 2004 (2 BT)</t>
  </si>
  <si>
    <t>Level into the neck, sc</t>
  </si>
  <si>
    <t>Château Pichon Longueville, Lalande 2002 (1 BT)</t>
  </si>
  <si>
    <t>u. ts, bin soiled and torn label, signs of old seepage, sc</t>
  </si>
  <si>
    <t>Château Pichon Longueville, Lalande 1975 (1 BT)</t>
  </si>
  <si>
    <t>u. 1vts, 3bn, bin soiled, damp stained and nicked labels, Mexico import labels, sc</t>
  </si>
  <si>
    <t>Château Pichon Longueville, Lalande 1986 (4 BT)</t>
  </si>
  <si>
    <t>u. t/hs, bin soiled and wine stained label, torn and slightly corroded capsule, believed late release from the Château, sc</t>
  </si>
  <si>
    <t>Château Pichon Longueville, Lalande 1926 (1 BT)</t>
  </si>
  <si>
    <t>u. vts, bin soiled and damp stained label, believed late release from the Château, sc</t>
  </si>
  <si>
    <t>Château Pichon Longueville, Lalande 1928 (1 BT)</t>
  </si>
  <si>
    <t>u. ts, bin soiled and damp stained label, believed late release from the Château, sc</t>
  </si>
  <si>
    <t>Château Pichon Longueville, Lalande 1949 (1 BT)</t>
  </si>
  <si>
    <t>Château Lynch Bages</t>
  </si>
  <si>
    <t>Château Lynch Bages 1961 (1 BT)</t>
  </si>
  <si>
    <t>u. bn, 2 slightly nicked labels, sc</t>
  </si>
  <si>
    <t>Château Léoville Las Cases</t>
  </si>
  <si>
    <t>Château Léoville Las Cases 2001 (3 BT)</t>
  </si>
  <si>
    <t>u. 1vts, 1ts, bin soiled labels, Nicolas stamped label, 1 torn capsule, negociant bottling 'Nicolas.Charente/scine', cn</t>
  </si>
  <si>
    <t>Château Léoville Las Cases 1961 (2 BT)</t>
  </si>
  <si>
    <t>u. bn, bin soiled and nicked label, very slight signs of old seepage, believed late release from the Château, cn</t>
  </si>
  <si>
    <t>Château Ducru Beaucaillou</t>
  </si>
  <si>
    <t>Château Ducru Beaucaillou 1928 (1 BT)</t>
  </si>
  <si>
    <t>u. h/ms, bin soiled and slightly torn label, sc</t>
  </si>
  <si>
    <t>Château Talbot</t>
  </si>
  <si>
    <t>Château Talbot 1949 (1 BT)</t>
  </si>
  <si>
    <t>u. vts, torn capsule, negociant bottling Achille Fould, Nicolas stamped label, sc</t>
  </si>
  <si>
    <t>Château Beychevelle</t>
  </si>
  <si>
    <t>Château Beychevelle 1947 (1 BT)</t>
  </si>
  <si>
    <t>u. 1vts, 1t/hs, scuffed labels, 1 nicked label, 1 torn label, 1 oxidized and torn capsule, sc</t>
  </si>
  <si>
    <t>Château Palmer</t>
  </si>
  <si>
    <t>Château Palmer 1961 (2 MAG)</t>
  </si>
  <si>
    <t>u. ts, glue striped, bin soiled, and nicked label, slightly corroded capsule, cn</t>
  </si>
  <si>
    <t>Château La Mission Haut-Brion</t>
  </si>
  <si>
    <t>Château La Mission Haut-Brion 1959 (1 BT)</t>
  </si>
  <si>
    <t>u. ts, bin soiled and damp stained labels, 1 nicked label, 1 slightly torn label, signs of old seepage, sc</t>
  </si>
  <si>
    <t>Château La Mission Haut-Brion 1975 (2 BT)</t>
  </si>
  <si>
    <t>u. h/ms, bin soiled, wine stained, glue striped, and torn label, signs of old seepage, sc</t>
  </si>
  <si>
    <t>Château La Mission Haut-Brion 1970 (1 BT)</t>
  </si>
  <si>
    <t>u. t/hs, slightly bin soiled and torn label, Nicolas stamped label, cn</t>
  </si>
  <si>
    <t>Chateau Haut Bailly</t>
  </si>
  <si>
    <t>Chateau Haut Bailly 1928 (1 BT)</t>
  </si>
  <si>
    <t>u. vts, wine stained and nicked label, torn capsule, cn</t>
  </si>
  <si>
    <t>Chateau Haut Bailly 1900 (1 BT)</t>
  </si>
  <si>
    <t>13 original tissues, sc</t>
  </si>
  <si>
    <t>Château d'Yquem</t>
  </si>
  <si>
    <t>HB</t>
  </si>
  <si>
    <t>Bordeaux Sweet White</t>
  </si>
  <si>
    <t>Château d'Yquem 2005 (15 HB)</t>
  </si>
  <si>
    <t>u. bn, 5 slightly damp stained labels, 1 slightly scuffed label, sc</t>
  </si>
  <si>
    <t>Château d'Yquem 1998 (12 BT)</t>
  </si>
  <si>
    <t>u. 1bn, 1ts, bin soiled, damp stained, and slightly wine stained labels, 1 torn label, 1 torn capsule, signs of old seepage, different importers, sc</t>
  </si>
  <si>
    <t>Château d'Yquem 1983 (2 BT)</t>
  </si>
  <si>
    <t>u. ts, damp stained label, signs of old seepage, slightly raised cork, tinfoil adhered to capsule, cn</t>
  </si>
  <si>
    <t>Château d'Yquem 1975 (1 BT)</t>
  </si>
  <si>
    <t>u. ts, damp stained labels, 1 wine stained label, 1 nicked label, 1 torn label, signs of old seepage, different importers, sc</t>
  </si>
  <si>
    <t>Château d'Yquem 1967 (2 BT)</t>
  </si>
  <si>
    <t>u. 1bn, 1vts, bin soiled labels, nicked capsules, rebouche by the chateau in 1996, sc</t>
  </si>
  <si>
    <t>Château d'Yquem 1950 (2 BT)</t>
  </si>
  <si>
    <t>u. h/ms, damp stained label, short capsule reveals fully branded cork, cn</t>
  </si>
  <si>
    <t>Château d'Yquem 1938 (1 BT)</t>
  </si>
  <si>
    <t>u. 10vts, 2ts, Mexico import tags adhered to labels, owc</t>
  </si>
  <si>
    <t>Château Rieussec</t>
  </si>
  <si>
    <t>Château Rieussec 2001 (12 BT)</t>
  </si>
  <si>
    <t>u. 1x4cm, otherwise levels into the neck, believed to be late release, sc</t>
  </si>
  <si>
    <t>Hermitage, La Chapelle</t>
  </si>
  <si>
    <t>Paul Jaboulet Aîné</t>
  </si>
  <si>
    <t>Rhone Red</t>
  </si>
  <si>
    <t>Hermitage, La Chapelle 1983 Paul Jaboulet Aîné (3 BT)</t>
  </si>
  <si>
    <t>Levels into the neck, wine stained, scuffed, bin soiled, and torn labels, nicked neck tags, 1 wine stained neck tag, 1 signs of old seepage, 1 French CRD capsule, cn</t>
  </si>
  <si>
    <t>Vosne Romanée, Cros Parantoux</t>
  </si>
  <si>
    <t>Henri Jayer</t>
  </si>
  <si>
    <t>Burgundy Red</t>
  </si>
  <si>
    <t>Vosne Romanée, Cros Parantoux 1986 Henri Jayer (2 MAG)</t>
  </si>
  <si>
    <t>u. 1x3.5cm, 1x4cm, 1x5cm, bin soiled and scuffed labels, 2 nicked labels, 1 wine stained neck tag, 2 signs of old seepage, sc</t>
  </si>
  <si>
    <t>Romanée Conti</t>
  </si>
  <si>
    <t>Domaine de la Romanée-Conti</t>
  </si>
  <si>
    <t>Romanée Conti 1993 Domaine de la Romanée-Conti (3 BT)</t>
  </si>
  <si>
    <t>Level into the neck, damp stained and scuffed label, wine stained neck tag, wine stained and scuffed capsule, signs of old seepage, cn</t>
  </si>
  <si>
    <t>Romanée Conti 1990 Domaine de la Romanée-Conti (1 BT)</t>
  </si>
  <si>
    <t>Level into the neck, bin soiled and scuffed label, scuffed neck tag, scuffed capsule, slightly sunken cork, slight signs of old seepage, cn</t>
  </si>
  <si>
    <t>Romanée Conti 1989 Domaine de la Romanée-Conti (1 BT)</t>
  </si>
  <si>
    <t>u. 4cm, slightly scuffed label, slight signs of old seepage, scuffed capsule, cn</t>
  </si>
  <si>
    <t>Romanée Conti 1988 Domaine de la Romanée-Conti (1 BT)</t>
  </si>
  <si>
    <t>u. 1x4cm, 1x4.5cm, 1 signs of old seepage, Mexico import tags, sc</t>
  </si>
  <si>
    <t>La Tâche</t>
  </si>
  <si>
    <t>La Tâche 1988 Domaine de la Romanée-Conti (2 BT)</t>
  </si>
  <si>
    <t>Level into the neck, slightly bin soiled label, Mexico import tag, torn capsule, cn</t>
  </si>
  <si>
    <t>Richebourg</t>
  </si>
  <si>
    <t>Richebourg 2000 Domaine de la Romanée-Conti (1 BT)</t>
  </si>
  <si>
    <t>Levels into the neck, 2 slightly scuffed labels, 1 slightly bin soiled label, 1 wine stained label, Mexico import tags, sc</t>
  </si>
  <si>
    <t>Romanée St. Vivant</t>
  </si>
  <si>
    <t>Romanée St. Vivant 1996 Domaine de la Romanée-Conti (4 BT)</t>
  </si>
  <si>
    <t>Levels into the neck, 1 nicked label, Mexico import tags, sc</t>
  </si>
  <si>
    <t>Romanée St. Vivant 1988 Domaine de la Romanée-Conti (2 BT)</t>
  </si>
  <si>
    <t>u. 3.5cm, heavily torn capsule, Mexico import tag, sc</t>
  </si>
  <si>
    <t>Grands Echézeaux</t>
  </si>
  <si>
    <t>Grands Echézeaux 2001 Domaine de la Romanée-Conti (1 BT)</t>
  </si>
  <si>
    <t>Levels into the neck, torn capsules, Mexico import tags, sc</t>
  </si>
  <si>
    <t>Grands Echézeaux 2000 Domaine de la Romanée-Conti (3 BT)</t>
  </si>
  <si>
    <t>u. 5cm, bin soiled and scuffed label, signs of old seepage, cn</t>
  </si>
  <si>
    <t>Echézeaux</t>
  </si>
  <si>
    <t>Echézeaux 1989 Domaine de la Romanée-Conti (1 BT)</t>
  </si>
  <si>
    <t>Slightly bin soiled label, cn</t>
  </si>
  <si>
    <t>Montrachet</t>
  </si>
  <si>
    <t>Burgundy White</t>
  </si>
  <si>
    <t>Montrachet 2004 Domaine de la Romanée-Conti (1 BT)</t>
  </si>
  <si>
    <t>Slightly scuffed labels, owc</t>
  </si>
  <si>
    <t>Montrachet, Marquis de Laguiche</t>
  </si>
  <si>
    <t>Joseph Drouhin</t>
  </si>
  <si>
    <t>Montrachet, Marquis de Laguiche 2005 Joseph Drouhin (6 MAG)</t>
  </si>
  <si>
    <t>Original tissues, packed in 6 pack owc, owc</t>
  </si>
  <si>
    <t>Montrachet, Marquis de Laguiche 2004 Joseph Drouhin (5 BT)</t>
  </si>
  <si>
    <t>4 signs of old seepage, original tissues, owc</t>
  </si>
  <si>
    <t>Montrachet, Marquis de Laguiche 2004 Joseph Drouhin (6 BT)</t>
  </si>
  <si>
    <t>1 bin soiled label, 1 wine stained label, 1 slightly nicked label, 1 slightly scuffed label, 1 signs of old seepage, sc</t>
  </si>
  <si>
    <t>Corton Charlemagne</t>
  </si>
  <si>
    <t>J.-F. Coche-Dury</t>
  </si>
  <si>
    <t>Corton Charlemagne 2004 J.-F. Coche-Dury (5 BT)</t>
  </si>
  <si>
    <t>Levels into the neck, sc</t>
  </si>
  <si>
    <t>Dom Pérignon, P2</t>
  </si>
  <si>
    <t>Champagne</t>
  </si>
  <si>
    <t>Dom Pérignon, P2 2002 (3 BT)</t>
  </si>
  <si>
    <t>Dom Pérignon, P2 2002 (6 BT)</t>
  </si>
  <si>
    <t>Dom Pérignon, P2 2000 (5 BT)</t>
  </si>
  <si>
    <t>Nicked label, Mexico import tag adhered to label, sc</t>
  </si>
  <si>
    <t>Dom Pérignon</t>
  </si>
  <si>
    <t>Dom Pérignon 2006 (1 BT)</t>
  </si>
  <si>
    <t>Nicked label, slightly torn foil, Mexico import tag adhered to label, sc</t>
  </si>
  <si>
    <t>Dom Pérignon 2004 (1 BT)</t>
  </si>
  <si>
    <t>Dom Pérignon 1999 (2 BT)</t>
  </si>
  <si>
    <t>Levels into the neck, Mexico import tags adhered to label, sc</t>
  </si>
  <si>
    <t>Dom Pérignon, Rosé</t>
  </si>
  <si>
    <t>Champagne Rosé</t>
  </si>
  <si>
    <t>Dom Pérignon, Rosé 1998 (3 BT)</t>
  </si>
  <si>
    <t>Levels into the neck, Mexico import tags adhered to label, packed in individual coffrets, sc</t>
  </si>
  <si>
    <t>Dom Pérignon, Rosé 1998 (2 BT)</t>
  </si>
  <si>
    <t>Levels into the neck, Mexico import tags overlapping label, packed in individual coffret, oc</t>
  </si>
  <si>
    <t>oc</t>
  </si>
  <si>
    <t>Dom Pérignon, Rosé 1998 (6 BT)</t>
  </si>
  <si>
    <t>Level into the neck, slightly nicked label, sc</t>
  </si>
  <si>
    <t>Krug Rosé</t>
  </si>
  <si>
    <t>NV</t>
  </si>
  <si>
    <t>Krug Rosé NV (1 BT)</t>
  </si>
  <si>
    <t>Level into the neck, nicked label, sc</t>
  </si>
  <si>
    <t>Krug, Clos du Mesnil</t>
  </si>
  <si>
    <t>Krug, Clos du Mesnil 1995 (1 BT)</t>
  </si>
  <si>
    <t>Mexico import tags, packed in individual coffret, sc</t>
  </si>
  <si>
    <t>Louis Roederer, Cristal Brut Rosé</t>
  </si>
  <si>
    <t>Louis Roederer, Cristal Brut Rosé 2007 (2 BT)</t>
  </si>
  <si>
    <t>Mexico import tags adhered to label, packed in individual coffret, sc</t>
  </si>
  <si>
    <t>Louis Roederer, Cristal Brut Rosé 2005 (2 BT)</t>
  </si>
  <si>
    <t>Louis Roederer, Cristal Brut Rosé 2004 (2 BT)</t>
  </si>
  <si>
    <t>Mexico import tag adhered to label, packed in individual coffret, sc</t>
  </si>
  <si>
    <t>Veuve Clicquot, La Grande Dame Rosé</t>
  </si>
  <si>
    <t>Veuve Clicquot, La Grande Dame Rosé 2004 (2 BT)</t>
  </si>
  <si>
    <t>Banded prior to inspection, original tissues, owc</t>
  </si>
  <si>
    <t>Masseto</t>
  </si>
  <si>
    <t>Italy Red</t>
  </si>
  <si>
    <t>Masseto 2010 (3 BT)</t>
  </si>
  <si>
    <t>6 slightly scuffed labels, 1 nicked label, sc</t>
  </si>
  <si>
    <t>Masseto 2010 (8 BT)</t>
  </si>
  <si>
    <t>Masseto 2010 (1 MAG)</t>
  </si>
  <si>
    <t>Masseto 2009 (3 BT)</t>
  </si>
  <si>
    <t>3 nicked labels, sc</t>
  </si>
  <si>
    <t>Masseto 2008 (8 BT)</t>
  </si>
  <si>
    <t>1 nicked label, 2 torn labels, sc</t>
  </si>
  <si>
    <t>Masseto 2007 (7 BT)</t>
  </si>
  <si>
    <t>Mexico import tag adhered to label, original tissue, owc</t>
  </si>
  <si>
    <t>Masseto 2006 (3 BT)</t>
  </si>
  <si>
    <t>Masseto 2005 (3 BT)</t>
  </si>
  <si>
    <t>Original tissues, owc</t>
  </si>
  <si>
    <t>Masseto 2005 (7 BT)</t>
  </si>
  <si>
    <t>Masseto 2005 (1 MAG)</t>
  </si>
  <si>
    <t>Slightly scuffed label, owc</t>
  </si>
  <si>
    <t>IMP</t>
  </si>
  <si>
    <t>Masseto 2005 (1 IMP)</t>
  </si>
  <si>
    <t>Masseto 2001 (10 BT)</t>
  </si>
  <si>
    <t>u. vts, 3 nicked labels, sc</t>
  </si>
  <si>
    <t>Masseto 2001 (12 BT)</t>
  </si>
  <si>
    <t>Levels into the neck, 1 scuffed capsule, cn</t>
  </si>
  <si>
    <t>Masseto 2001 (2 MAG)</t>
  </si>
  <si>
    <t>Masseto 2000 (2 MAG)</t>
  </si>
  <si>
    <t>u. bn, packed in owc with damaged lid, owc</t>
  </si>
  <si>
    <t>Masseto 2000 (1 MAG)</t>
  </si>
  <si>
    <t>u. bn, slightly scuffed label, owc</t>
  </si>
  <si>
    <t>u. bn, owc</t>
  </si>
  <si>
    <t>u. 1bn, 1ts, 1 slightly bin soiled label, 1 marked label, sc</t>
  </si>
  <si>
    <t>Masseto 1997 (2 BT)</t>
  </si>
  <si>
    <t>u. vts, slightly bin soiled label, sc</t>
  </si>
  <si>
    <t>Masseto 2002 (1 BT)</t>
  </si>
  <si>
    <t>Massetino</t>
  </si>
  <si>
    <t>Massetino 2018 (3 BT)</t>
  </si>
  <si>
    <t>Mexico import tags adhered to label, original tissues, owc</t>
  </si>
  <si>
    <t>Sassicaia</t>
  </si>
  <si>
    <t>Tenuta San Guido</t>
  </si>
  <si>
    <t>Sassicaia 2004 Tenuta San Guido (6 BT)</t>
  </si>
  <si>
    <t>Nicked label, Mexico import tag adhered to label, original tissue, owc</t>
  </si>
  <si>
    <t>Sassicaia 2004 Tenuta San Guido (1 MAG)</t>
  </si>
  <si>
    <t>Mexico import tag adhered to label, original tissue, packed in owc with missing lid, owc</t>
  </si>
  <si>
    <t>u. 1vts, 3ts, 1 nicked label, 1 damp stained label, Mexico import tag adhered to labels, sc</t>
  </si>
  <si>
    <t>Sassicaia 2001 Tenuta San Guido (4 BT)</t>
  </si>
  <si>
    <t>Original tissue, owc</t>
  </si>
  <si>
    <t>DM</t>
  </si>
  <si>
    <t>Sassicaia 2001 Tenuta San Guido (1 DM)</t>
  </si>
  <si>
    <t>u. 3.5cm, scuffed and bin soiled labels, cn</t>
  </si>
  <si>
    <t>Barbaresco, Sorì Tildin</t>
  </si>
  <si>
    <t>Gaja</t>
  </si>
  <si>
    <t>Barbaresco, Sorì Tildin 1982 Gaja (2 MAG)</t>
  </si>
  <si>
    <t>u. 1vts, 4ts, bin soiled and nicked labels, signs of old seepage, plastic capsules over original capsules, Mexico import tags, different importers, sc</t>
  </si>
  <si>
    <t>Vega Sicilia 'Unico'</t>
  </si>
  <si>
    <t>Spain Red</t>
  </si>
  <si>
    <t>Vega Sicilia 'Unico' 1982 (5 BT)</t>
  </si>
  <si>
    <t>Vega Sicilia 'Unico' 1982 (1 MAG)</t>
  </si>
  <si>
    <t>u. 2bn, 1vts, bin soiled and torn labels, 1 plastic capsule over original capsule, 1 signs of old seepage 1 import strip overlapping front label, Mexico import tags, different importers, sc</t>
  </si>
  <si>
    <t>Vega Sicilia 'Unico' 1980 (3 BT)</t>
  </si>
  <si>
    <t>u. 1bn, 1vts, 1ts, wrinkled labels, 1 torn label, plastic capsules over original capsules, import tag adhered to label, Mexico import tags, sc</t>
  </si>
  <si>
    <t>Vega Sicilia 'Unico' 1979 (3 BT)</t>
  </si>
  <si>
    <t>u. 2ts, 1t/hs, bin soiled labels, 1 torn label, 1 torn capsule, 1 slight signs of old seepage, cn</t>
  </si>
  <si>
    <t>Vega Sicilia 'Unico' 1976 (3 MAG)</t>
  </si>
  <si>
    <t>u. 2vts, 1ts, bin soiled labels, 2 nicked labels, signs of old seepage, Mexico import tags, cn</t>
  </si>
  <si>
    <t>Vega Sicilia 'Unico' 1975 (3 MAG)</t>
  </si>
  <si>
    <t>u. ts, bin soiled and damp stained labels, 1 wine stained label, 1 slightly raised cork, signs of old seepage, Mexico import tags, cn</t>
  </si>
  <si>
    <t>Vega Sicilia 'Unico' 1975 (2 MAG)</t>
  </si>
  <si>
    <t>u. 1vts, 2ts. 2 slightly bin soiled and scuffed labels, 1 bin soiled and wine stained label, 2 signs of old seepage, 2 Mexico import tags, sc</t>
  </si>
  <si>
    <t>Vega Sicilia 'Unico' 1970 (3 BT)</t>
  </si>
  <si>
    <t>u. 1vts, 1ts, bin soiled labels, 1 nicked labels, 1 torn label, 1 torn capsule, Mexico import tags adhered to label, sc</t>
  </si>
  <si>
    <t>Vega Sicilia 'Unico' 1969 (2 BT)</t>
  </si>
  <si>
    <t>u. 1vts,1ts, bin soiled and nicked labels, 1 slightly torn capsule, signs of old seepage, cn</t>
  </si>
  <si>
    <t>Vega Sicilia 'Unico' 1965 (2 MAG)</t>
  </si>
  <si>
    <t>u. 1ts, 1t/hs, bin soiled and damp stained labels, 1 clear plastic covering over label, signs of old seepage, sc</t>
  </si>
  <si>
    <t>Vega Sicilia 'Unico' 1964 (2 BT)</t>
  </si>
  <si>
    <t>u. ts, bin soiled and damp stained labels, 1 wine stained and nicked label, 1 sunken cork, sc</t>
  </si>
  <si>
    <t>Vega Sicilia 'Unico' 1960 (2 BT)</t>
  </si>
  <si>
    <t>u. 1vts, 1t/hs, bin soiled, damp stained, and slightly torn labels, 1 nicked capsule, 1 sunken cork, Mexico import labels, sc</t>
  </si>
  <si>
    <t>Vega Sicilia 'Unico' 1948 (2 BT)</t>
  </si>
  <si>
    <t>u. ts, bin soiled and slightly torn label, Mexico import tag, sc</t>
  </si>
  <si>
    <t>Vega Sicilia 'Unico' 1967 (1 BT)</t>
  </si>
  <si>
    <t>u. ts, bin soiled, damp stained and torn label, sc</t>
  </si>
  <si>
    <t>Vega Sicilia 'Unico' 1965 (1 BT)</t>
  </si>
  <si>
    <t>Original tissue, Edicion Limitada Coleccionista, owc</t>
  </si>
  <si>
    <t>Vega Sicilia, 'Valbuena No. 5'</t>
  </si>
  <si>
    <t>Vega Sicilia, 'Valbuena No. 5' 2010 (1 BT)</t>
  </si>
  <si>
    <t>Vega Sicilia, 'Valbuena No. 5' 2011 (1 BT)</t>
  </si>
  <si>
    <t>Vega Sicilia, 'Valbuena No. 5' 2009 (1 BT)</t>
  </si>
  <si>
    <t>Vega Sicilia, 'Valbuena No. 5' 2008 (1 BT)</t>
  </si>
  <si>
    <t>Vega Sicilia, 'Valbuena No. 5' 2007 (1 BT)</t>
  </si>
  <si>
    <t>Vega Sicilia, 'Valbuena No. 5' 2006 (1 BT)</t>
  </si>
  <si>
    <t>Scuffed labels, Mexico import tags adhered to label, Seleccion Marinter tag adhered to capsules, sc</t>
  </si>
  <si>
    <t>Bodegas Benjamin Rothschild and Vega Sicilia, Macán Rioja</t>
  </si>
  <si>
    <t>Bodegas Benjamin Rothschild and Vega Sicilia, Macán Rioja 2014 (11 BT)</t>
  </si>
  <si>
    <t>u. vts, bin soiled and nicked labels, sc</t>
  </si>
  <si>
    <t>Pingus</t>
  </si>
  <si>
    <t>Pingus 1996 (4 BT)</t>
  </si>
  <si>
    <t>u. bn, bin soiled label, sc</t>
  </si>
  <si>
    <t>L'Ermita</t>
  </si>
  <si>
    <t>L'Ermita 1998 (1 BT)</t>
  </si>
  <si>
    <t>u. vts, bin soiled and damp stained label, Mexico import tag, sc</t>
  </si>
  <si>
    <t>L'Ermita 1997 (1 BT)</t>
  </si>
  <si>
    <t>u. bn, damp stained and nicked label, sc</t>
  </si>
  <si>
    <t>L'Ermita 1995 (1 BT)</t>
  </si>
  <si>
    <t>u. 2bn, 1vts, 2 slightly nicked labels, 1 nicked label, 1 raised cork, sc</t>
  </si>
  <si>
    <t>Clos de l'Obac</t>
  </si>
  <si>
    <t>Clos de l'Obac 1998 (3 BT)</t>
  </si>
  <si>
    <t>u. ts, bin soiled and nicked labels, sc</t>
  </si>
  <si>
    <t>Cims de Porrera, Classic</t>
  </si>
  <si>
    <t>Cims de Porrera, Classic 1998 (3 BT)</t>
  </si>
  <si>
    <t>u. 7vts, 1t/hs, bin soiled and damp stained labels, 3 nicked labels, 1 slightly torn label, signs of old seepage, Mexico import tags, sc</t>
  </si>
  <si>
    <t>La Rioja Alta, Gran Riserva 890</t>
  </si>
  <si>
    <t>La Rioja Alta</t>
  </si>
  <si>
    <t>La Rioja Alta, Gran Riserva 890 1975 La Rioja Alta (8 BT)</t>
  </si>
  <si>
    <t>Mexico import label, sc</t>
  </si>
  <si>
    <t>La Rioja Alta, Gran Riserva 890 2004 La Rioja Alta (3 BT)</t>
  </si>
  <si>
    <t>La Rioja Alta, Gran Riserva 890 2005 La Rioja Alta (6 BT)</t>
  </si>
  <si>
    <t>Levels into the neck, Miro Artistas Espanoles label, Mexico import tags, sc</t>
  </si>
  <si>
    <t>Bodegas Altanza, Le Altanza Rioja Reserva</t>
  </si>
  <si>
    <t>Bodegas Altanza, Le Altanza Rioja Reserva 2001 (3 BT)</t>
  </si>
  <si>
    <t>Gaudi Artistas Espanoles label, Mexico import tags, sc</t>
  </si>
  <si>
    <t>Bodegas Altanza, Le Altanza Rioja Reserva 2005 (3 BT)</t>
  </si>
  <si>
    <t>Mexico import tag adhered to label, sc</t>
  </si>
  <si>
    <t>Malleolus</t>
  </si>
  <si>
    <t>Malleolus 2018 (1 BT)</t>
  </si>
  <si>
    <t>Malleolus de Valderramiro</t>
  </si>
  <si>
    <t>Malleolus de Valderramiro 2016 (1 BT)</t>
  </si>
  <si>
    <t>u. ts, scuffed labels, 2 signs of old seepage, sc</t>
  </si>
  <si>
    <t>Caus Lubis</t>
  </si>
  <si>
    <t>Caus Lubis 1996 (5 BT)</t>
  </si>
  <si>
    <t>u. bn, damp stained label, cn</t>
  </si>
  <si>
    <t>Niepoort</t>
  </si>
  <si>
    <t>Port</t>
  </si>
  <si>
    <t>Niepoort 1950 (1 BT)</t>
  </si>
  <si>
    <t>Harlan Proprietary Red</t>
  </si>
  <si>
    <t>United States Red</t>
  </si>
  <si>
    <t>Harlan Proprietary Red 2015 (1 BT)</t>
  </si>
  <si>
    <t>Harlan Proprietary Red 2002 (1 BT)</t>
  </si>
  <si>
    <t>Harlan Proprietary Red 2003 (1 BT)</t>
  </si>
  <si>
    <t>Scuffed label, sc</t>
  </si>
  <si>
    <t>Harlan Proprietary Red 2004 (1 BT)</t>
  </si>
  <si>
    <t>Harlan Proprietary Red 2005 (1 BT)</t>
  </si>
  <si>
    <t>Harlan Proprietary Red 2006 (1 BT)</t>
  </si>
  <si>
    <t>Harlan Proprietary Red 2007 (1 BT)</t>
  </si>
  <si>
    <t>Marked label, sc</t>
  </si>
  <si>
    <t>Harlan Proprietary Red 2008 (1 BT)</t>
  </si>
  <si>
    <t>Harlan Proprietary Red 2009 (1 BT)</t>
  </si>
  <si>
    <t>Harlan Proprietary Red 2010 (1 BT)</t>
  </si>
  <si>
    <t>Original tissue, sc</t>
  </si>
  <si>
    <t>Harlan Proprietary Red 2011 (1 BT)</t>
  </si>
  <si>
    <t>Harlan Proprietary Red 2012 (1 BT)</t>
  </si>
  <si>
    <t>Slightly bin soiled label, sc</t>
  </si>
  <si>
    <t>Harlan Proprietary Red 2013 (1 BT)</t>
  </si>
  <si>
    <t>Harlan Proprietary Red 2014 (1 BT)</t>
  </si>
  <si>
    <t>u. bn, scuffed label, sc</t>
  </si>
  <si>
    <t>Harlan Proprietary Red 2001 (1 BT)</t>
  </si>
  <si>
    <t>u. bn, slightly scuffed label, sc</t>
  </si>
  <si>
    <t>Harlan Proprietary Red 2000 (1 BT)</t>
  </si>
  <si>
    <t>u. vts, scuffed and slightly bin soiled label, sc</t>
  </si>
  <si>
    <t>Harlan Proprietary Red 1999 (1 BT)</t>
  </si>
  <si>
    <t>u. vts, sc</t>
  </si>
  <si>
    <t>Harlan Proprietary Red 1998 (1 BT)</t>
  </si>
  <si>
    <t>Harlan Proprietary Red 1997 (1 BT)</t>
  </si>
  <si>
    <t>Harlan Proprietary Red 1996 (1 BT)</t>
  </si>
  <si>
    <t>Harlan Proprietary Red 1995 (1 BT)</t>
  </si>
  <si>
    <t>Harlan Proprietary Red 1994 (1 BT)</t>
  </si>
  <si>
    <t>u. vts, scuffed label, sc</t>
  </si>
  <si>
    <t>Harlan Proprietary Red 1993 (1 BT)</t>
  </si>
  <si>
    <t>Harlan Proprietary Red 1992 (1 BT)</t>
  </si>
  <si>
    <t>Harlan Proprietary Red 1991 (1 BT)</t>
  </si>
  <si>
    <t>u. ts, slightly scuffed label, sc</t>
  </si>
  <si>
    <t>Harlan Proprietary Red 1990 (1 BT)</t>
  </si>
  <si>
    <t>Harlan Proprietary Red 2013 (1 MAG)</t>
  </si>
  <si>
    <t>Tissue stained label, signs of old seepage, cn</t>
  </si>
  <si>
    <t>Harlan Proprietary Red 2008 (1 MAG)</t>
  </si>
  <si>
    <t>Harlan Proprietary Red 2012 (1 MAG)</t>
  </si>
  <si>
    <t>Slightly scuffed label, cn</t>
  </si>
  <si>
    <t>Harlan Proprietary Red 2009 (1 MAG)</t>
  </si>
  <si>
    <t>Tissue stained label, cn</t>
  </si>
  <si>
    <t>Harlan Proprietary Red 2010 (1 MAG)</t>
  </si>
  <si>
    <t>Signs of old seepage, cn</t>
  </si>
  <si>
    <t>Harlan Proprietary Red 2011 (1 MAG)</t>
  </si>
  <si>
    <t>u. bn, nicked and tissue stained, cn</t>
  </si>
  <si>
    <t>Harlan Proprietary Red 1990 (1 MAG)</t>
  </si>
  <si>
    <t>u. bn, tissue stained label, cn</t>
  </si>
  <si>
    <t>Harlan Proprietary Red 1991 (1 MAG)</t>
  </si>
  <si>
    <t>Level into the neck, cn</t>
  </si>
  <si>
    <t>Harlan Proprietary Red 1992 (1 MAG)</t>
  </si>
  <si>
    <t>u. vts, cn</t>
  </si>
  <si>
    <t>Harlan Proprietary Red 1993 (1 MAG)</t>
  </si>
  <si>
    <t>Harlan Proprietary Red 1994 (1 MAG)</t>
  </si>
  <si>
    <t>Level into the neck, damp stained label, cn</t>
  </si>
  <si>
    <t>Harlan Proprietary Red 1995 (1 MAG)</t>
  </si>
  <si>
    <t>Level into the neck, tissue stained label, cn</t>
  </si>
  <si>
    <t>Harlan Proprietary Red 1998 (1 MAG)</t>
  </si>
  <si>
    <t>Level into the neck, signs of old seepage, cn</t>
  </si>
  <si>
    <t>Harlan Proprietary Red 1997 (1 MAG)</t>
  </si>
  <si>
    <t>Harlan Proprietary Red 2001 (1 MAG)</t>
  </si>
  <si>
    <t>Harlan Proprietary Red 2000 (1 MAG)</t>
  </si>
  <si>
    <t>Harlan Proprietary Red 1999 (1 MAG)</t>
  </si>
  <si>
    <t>Harlan Proprietary Red 1996 (1 MAG)</t>
  </si>
  <si>
    <t>Harlan Proprietary Red 2003 (1 MAG)</t>
  </si>
  <si>
    <t>Harlan Proprietary Red 2002 (1 MAG)</t>
  </si>
  <si>
    <t>Harlan Proprietary Red 2004 (1 MAG)</t>
  </si>
  <si>
    <t>Harlan Proprietary Red 2005 (1 MAG)</t>
  </si>
  <si>
    <t>Harlan Proprietary Red 2007 (1 MAG)</t>
  </si>
  <si>
    <t>Harlan Proprietary Red 2006 (1 MAG)</t>
  </si>
  <si>
    <t>Harlan Proprietary Red 2017 (1 MAG)</t>
  </si>
  <si>
    <t>Harlan Proprietary Red 2015 (1 MAG)</t>
  </si>
  <si>
    <t>Harlan Proprietary Red 2014 (1 MAG)</t>
  </si>
  <si>
    <t>Original tissue, cn</t>
  </si>
  <si>
    <t>Harlan Proprietary Red 2016 (1 MAG)</t>
  </si>
  <si>
    <t>Harlan Proprietary Red 2018 (1 MAG)</t>
  </si>
  <si>
    <t>1 slightly scuffed label, original tissues, owc</t>
  </si>
  <si>
    <t>Harlan Proprietary Red 2018 (6 BT)</t>
  </si>
  <si>
    <t>Harlan Proprietary Red 2016 (6 BT)</t>
  </si>
  <si>
    <t>Harlan Proprietary Red 2015 (12 BT)</t>
  </si>
  <si>
    <t>3 original tissues, cn</t>
  </si>
  <si>
    <t>Harlan Proprietary Red 2015 (3 MAG)</t>
  </si>
  <si>
    <t>1 wine stained and tissue stained label, 1 original tissue, cn</t>
  </si>
  <si>
    <t>Harlan Proprietary Red 2015 (2 MAG)</t>
  </si>
  <si>
    <t>1 slight tissue stained label, 2 nicked labels, sc</t>
  </si>
  <si>
    <t>Harlan Proprietary Red 2014 (11 BT)</t>
  </si>
  <si>
    <t>1 marked label, 2 slightly wine stained labels, sc</t>
  </si>
  <si>
    <t>Harlan Proprietary Red 2013 (11 BT)</t>
  </si>
  <si>
    <t>Original tissue, packed in damaged owc, owc</t>
  </si>
  <si>
    <t>9 original tissues, sc</t>
  </si>
  <si>
    <t>Harlan Proprietary Red 2012 (12 BT)</t>
  </si>
  <si>
    <t>Original tissues, sc</t>
  </si>
  <si>
    <t>Harlan Proprietary Red 2010 (3 BT)</t>
  </si>
  <si>
    <t>1 signs of old seepage, cn</t>
  </si>
  <si>
    <t>Harlan Proprietary Red 2009 (2 MAG)</t>
  </si>
  <si>
    <t>Signed bottle, bottle number 48, owc</t>
  </si>
  <si>
    <t>Harlan Proprietary Red 2009 (1 DM)</t>
  </si>
  <si>
    <t>Raised cork, signs of old seepage, signed bottle, owc</t>
  </si>
  <si>
    <t>4 original tissues, owc</t>
  </si>
  <si>
    <t>Harlan Proprietary Red 2008 (6 BT)</t>
  </si>
  <si>
    <t>Harlan Proprietary Red 2008 (9 BT)</t>
  </si>
  <si>
    <t>Harlan Proprietary Red 2007 (4 BT)</t>
  </si>
  <si>
    <t>Harlan Proprietary Red 2006 (2 BT)</t>
  </si>
  <si>
    <t>Harlan Proprietary Red 2005 (4 BT)</t>
  </si>
  <si>
    <t>Harlan Proprietary Red 2003 (2 BT)</t>
  </si>
  <si>
    <t>u. bn, 1 slightly nicked label, sc</t>
  </si>
  <si>
    <t>Harlan Proprietary Red 1997 (4 BT)</t>
  </si>
  <si>
    <t>Levels into the neck, 1 original tissue, owc</t>
  </si>
  <si>
    <t>Harlan Proprietary Red 1997 (2 MAG)</t>
  </si>
  <si>
    <t>Harlan Proprietary Red 1996 (3 BT)</t>
  </si>
  <si>
    <t>u. vts, 2 slightly scuffed labels,, sc</t>
  </si>
  <si>
    <t>Harlan Proprietary Red 1990 (4 BT)</t>
  </si>
  <si>
    <t>2 nicked labels, sc</t>
  </si>
  <si>
    <t>Harlan, The Maiden</t>
  </si>
  <si>
    <t>Harlan, The Maiden 2015 (6 BT)</t>
  </si>
  <si>
    <t>1 scuffed label, 1 nicked label, 1 original tissue, sc</t>
  </si>
  <si>
    <t>Harlan, The Maiden 2014 (10 BT)</t>
  </si>
  <si>
    <t>2 nicked labels, 2 original tissues, sc</t>
  </si>
  <si>
    <t>Harlan, The Maiden 2014 (12 BT)</t>
  </si>
  <si>
    <t>Promontory</t>
  </si>
  <si>
    <t>Promontory 2016 (3 BT)</t>
  </si>
  <si>
    <t>Promontory 2016 (1 MAG)</t>
  </si>
  <si>
    <t>Promontory 2015 (3 BT)</t>
  </si>
  <si>
    <t>Promontory 2014 (3 BT)</t>
  </si>
  <si>
    <t>Promontory 2014 (1 MAG)</t>
  </si>
  <si>
    <t>Promontory 2012 (3 BT)</t>
  </si>
  <si>
    <t>10 original tissues, sc</t>
  </si>
  <si>
    <t>Promontory 2012 (12 BT)</t>
  </si>
  <si>
    <t>Promontory 2012 (1 MAG)</t>
  </si>
  <si>
    <t>Promontory 2011 (6 BT)</t>
  </si>
  <si>
    <t>Signs of old seepage, original tissue, owc</t>
  </si>
  <si>
    <t>Promontory 2011 (1 MAG)</t>
  </si>
  <si>
    <t>Bond Melbury, Cabernet Sauvignon, Oakville, Napa Valley</t>
  </si>
  <si>
    <t>Bond Estates</t>
  </si>
  <si>
    <t>Bond Melbury, Cabernet Sauvignon, Oakville, Napa Valley 2016 Bond Estates (3 BT)</t>
  </si>
  <si>
    <t>Bond Melbury, Cabernet Sauvignon, Oakville, Napa Valley 2015 Bond Estates (5 BT)</t>
  </si>
  <si>
    <t>Bond Melbury, Cabernet Sauvignon, Oakville, Napa Valley 2013 Bond Estates (5 BT)</t>
  </si>
  <si>
    <t>Bond Melbury, Cabernet Sauvignon, Oakville, Napa Valley 2013 Bond Estates (6 BT)</t>
  </si>
  <si>
    <t>Bond Melbury, Cabernet Sauvignon, Oakville, Napa Valley 2013 Bond Estates (1 MAG)</t>
  </si>
  <si>
    <t>Bond Vecina, Cabernet Sauvignon, Oakville, Napa Valley</t>
  </si>
  <si>
    <t>Bond Vecina, Cabernet Sauvignon, Oakville, Napa Valley 2016 Bond Estates (3 BT)</t>
  </si>
  <si>
    <t>1 slightly nicked label, sc</t>
  </si>
  <si>
    <t>Bond Vecina, Cabernet Sauvignon, Oakville, Napa Valley 2015 Bond Estates (9 BT)</t>
  </si>
  <si>
    <t>Bond Vecina, Cabernet Sauvignon, Oakville, Napa Valley 2013 Bond Estates (6 BT)</t>
  </si>
  <si>
    <t>Original tissues, packed in owc with damaged lid, owc</t>
  </si>
  <si>
    <t>Signs of old seepage, original tissue, cn</t>
  </si>
  <si>
    <t>Bond Vecina, Cabernet Sauvignon, Oakville, Napa Valley 2013 Bond Estates (1 MAG)</t>
  </si>
  <si>
    <t>Bond Vecina, Cabernet Sauvignon, Oakville, Napa Valley 2012 Bond Estates (7 BT)</t>
  </si>
  <si>
    <t>Bond St. Eden</t>
  </si>
  <si>
    <t>Bond St. Eden 2016 Bond Estates (3 BT)</t>
  </si>
  <si>
    <t>Bond St. Eden 2015 Bond Estates (5 BT)</t>
  </si>
  <si>
    <t>Bond St. Eden 2013 Bond Estates (1 MAG)</t>
  </si>
  <si>
    <t>Bond St. Eden 2012 Bond Estates (6 BT)</t>
  </si>
  <si>
    <t>1 nicked label, 2 original tissue, sc</t>
  </si>
  <si>
    <t>Bond St. Eden 2012 Bond Estates (9 BT)</t>
  </si>
  <si>
    <t>Bond Pluribus, Cabernet Sauvignon, Oakville, Napa Valley</t>
  </si>
  <si>
    <t>Bond Pluribus, Cabernet Sauvignon, Oakville, Napa Valley 2016 Bond Estates (3 BT)</t>
  </si>
  <si>
    <t>Bond Pluribus, Cabernet Sauvignon, Oakville, Napa Valley 2015 Bond Estates (4 BT)</t>
  </si>
  <si>
    <t>Bond Pluribus, Cabernet Sauvignon, Oakville, Napa Valley 2013 Bond Estates (4 BT)</t>
  </si>
  <si>
    <t>Packed in owc with damaged lid, owc</t>
  </si>
  <si>
    <t>Bond Pluribus, Cabernet Sauvignon, Oakville, Napa Valley 2013 Bond Estates (6 BT)</t>
  </si>
  <si>
    <t>Bond Pluribus, Cabernet Sauvignon, Oakville, Napa Valley 2013 Bond Estates (1 MAG)</t>
  </si>
  <si>
    <t>Signs of old seepage, owc</t>
  </si>
  <si>
    <t>Bond Quella, Cabernet Sauvignon, Oakville, Napa Valley</t>
  </si>
  <si>
    <t>Bond Quella, Cabernet Sauvignon, Oakville, Napa Valley 2016 Bond Estates (3 BT)</t>
  </si>
  <si>
    <t>Bond Quella, Cabernet Sauvignon, Oakville, Napa Valley 2015 Bond Estates (4 BT)</t>
  </si>
  <si>
    <t>Bond Quella, Cabernet Sauvignon, Oakville, Napa Valley 2013 Bond Estates (5 BT)</t>
  </si>
  <si>
    <t>Bond Quella, Cabernet Sauvignon, Oakville, Napa Valley 2013 Bond Estates (6 BT)</t>
  </si>
  <si>
    <t>Bond Quella, Cabernet Sauvignon, Oakville, Napa Valley 2013 Bond Estates (1 MAG)</t>
  </si>
  <si>
    <t>Bond Pluribus, Cabernet Sauvignon, Oakville, Napa Valley 2016 Bond Estates (1 BT)</t>
  </si>
  <si>
    <t>Bond St. Eden 2016 Bond Estates (1 BT)</t>
  </si>
  <si>
    <t>Bond Quella, Cabernet Sauvignon, Oakville, Napa Valley 2016 Bond Estates (1 BT)</t>
  </si>
  <si>
    <t>Bond Melbury, Cabernet Sauvignon, Oakville, Napa Valley 2016 Bond Estates (1 BT)</t>
  </si>
  <si>
    <t>Bond Vecina, Cabernet Sauvignon, Oakville, Napa Valley 2016 Bond Estates (1 BT)</t>
  </si>
  <si>
    <t>Bond Quella, Cabernet Sauvignon, Oakville, Napa Valley 2014 Bond Estates (1 BT)</t>
  </si>
  <si>
    <t>Bond Pluribus, Cabernet Sauvignon, Oakville, Napa Valley 2014 Bond Estates (1 BT)</t>
  </si>
  <si>
    <t>Bond Melbury, Cabernet Sauvignon, Oakville, Napa Valley 2014 Bond Estates (1 BT)</t>
  </si>
  <si>
    <t>Bond Vecina, Cabernet Sauvignon, Oakville, Napa Valley 2014 Bond Estates (1 BT)</t>
  </si>
  <si>
    <t>Bond St. Eden 2014 Bond Estates (1 BT)</t>
  </si>
  <si>
    <t>Promontory 2012 (4 BT)</t>
  </si>
  <si>
    <t>Bond Matriarch</t>
  </si>
  <si>
    <t>Bond Matriarch 2010 Bond Estates (1 BT)</t>
  </si>
  <si>
    <t>Mexico import stickers adhered to labels, sc</t>
  </si>
  <si>
    <t>The Mascot, Cabernet Sauvignon, Napa Valley</t>
  </si>
  <si>
    <t>The Mascot, Cabernet Sauvignon, Napa Valley 2016 (5 BT)</t>
  </si>
  <si>
    <t>The Mascot, Cabernet Sauvignon, Napa Valley 2016 (8 BT)</t>
  </si>
  <si>
    <t>Mexico import sticker adhered to capsule, sc</t>
  </si>
  <si>
    <t>The Mascot, Cabernet Sauvignon, Napa Valley 2015 (3 BT)</t>
  </si>
  <si>
    <t>Bin soiled label, sc</t>
  </si>
  <si>
    <t>The Napa Valley Reserve White Blend</t>
  </si>
  <si>
    <t>United States White</t>
  </si>
  <si>
    <t>The Napa Valley Reserve White Blend 2017 (1 BT)</t>
  </si>
  <si>
    <t>1 nicked label, 1 damp stained label, sc</t>
  </si>
  <si>
    <t>The Napa Valley Reserve White Blend 2016 (4 BT)</t>
  </si>
  <si>
    <t>Levy &amp; McClellan</t>
  </si>
  <si>
    <t>Levy &amp; McClellan 2010 (1 BT)</t>
  </si>
  <si>
    <t>Levy &amp; McClellan 2007 (1 BT)</t>
  </si>
  <si>
    <t>Levy &amp; McClellan 2005 (1 BT)</t>
  </si>
  <si>
    <t>Levy &amp; McClellan 2004 (3 BT)</t>
  </si>
  <si>
    <t>1 slightly bin soiled label, final vintage of Herb Lamb Vineyard, sc</t>
  </si>
  <si>
    <t>Colgin, Cabernet Sauvignon, Herb Lamb</t>
  </si>
  <si>
    <t>Colgin, Cabernet Sauvignon, Herb Lamb 2007 (2 BT)</t>
  </si>
  <si>
    <t>Colgin, Cabernet Sauvignon, Herb Lamb 2005 (3 BT)</t>
  </si>
  <si>
    <t>2 slightly bin soiled labels, sc</t>
  </si>
  <si>
    <t>Colgin, Cariad</t>
  </si>
  <si>
    <t>Colgin, Cariad 2018 (6 BT)</t>
  </si>
  <si>
    <t>Colgin, Cariad 2016 (3 BT)</t>
  </si>
  <si>
    <t>Colgin, Cariad 2015 (3 BT)</t>
  </si>
  <si>
    <t>1 slightly wine stained label, 1 original tissue, packed in owc with damaged lid, owc</t>
  </si>
  <si>
    <t>Colgin, Cariad 2014 (6 BT)</t>
  </si>
  <si>
    <t>Colgin, Cariad 2013 (3 BT)</t>
  </si>
  <si>
    <t>1 slightly bin soiled label, 1 slightly scuffed label, 1 torn capsule, sc</t>
  </si>
  <si>
    <t>Colgin, Cariad 2013 (4 BT)</t>
  </si>
  <si>
    <t>Colgin, Cariad 2010 (2 BT)</t>
  </si>
  <si>
    <t>Colgin, Cariad 2010 (3 BT)</t>
  </si>
  <si>
    <t>Colgin, Cariad 2008 (3 BT)</t>
  </si>
  <si>
    <t>Colgin, Cariad 2014 (2 BT)</t>
  </si>
  <si>
    <t>Colgin, Cariad 2012 (2 BT)</t>
  </si>
  <si>
    <t>Colgin, Cariad 2009 (2 BT)</t>
  </si>
  <si>
    <t>1 marked label, 5 original tissues, owc</t>
  </si>
  <si>
    <t>Colgin, IX Estate Red Wine</t>
  </si>
  <si>
    <t>Colgin, IX Estate Red Wine 2017 (6 BT)</t>
  </si>
  <si>
    <t>Colgin, IX Estate Red Wine 2016 (6 BT)</t>
  </si>
  <si>
    <t>1 nicked label, 1 torn capsule, sc</t>
  </si>
  <si>
    <t>Colgin, IX Estate Red Wine 2015 (6 BT)</t>
  </si>
  <si>
    <t>Colgin, IX Estate Red Wine 2014 (7 BT)</t>
  </si>
  <si>
    <t>Colgin, IX Estate Red Wine 2014 (8 BT)</t>
  </si>
  <si>
    <t>Colgin, IX Estate Red Wine 2013 (3 BT)</t>
  </si>
  <si>
    <t>2 original tissues, owc</t>
  </si>
  <si>
    <t>Colgin, IX Estate Red Wine 2013 (12 BT)</t>
  </si>
  <si>
    <t>6 slightly scuffed labels, scuffed capsules, 2 torn capsules, sc</t>
  </si>
  <si>
    <t>Colgin, IX Estate Red Wine 2012 (9 BT)</t>
  </si>
  <si>
    <t>1 slightly bin soiled label, 1 slightly nicked label, 2 torn capsules, sc</t>
  </si>
  <si>
    <t>Colgin, IX Estate Red Wine 2012 (12 BT)</t>
  </si>
  <si>
    <t>1 nicked label, 2 torn capsules, sc</t>
  </si>
  <si>
    <t>Colgin, IX Estate Red Wine 2007 (5 BT)</t>
  </si>
  <si>
    <t>Colgin, IX Estate Red Wine 2006 (6 BT)</t>
  </si>
  <si>
    <t>Colgin, IX Estate Red Wine 2005 (6 BT)</t>
  </si>
  <si>
    <t>Colgin, IX Estate Red Wine 2013 (1 BT)</t>
  </si>
  <si>
    <t>Colgin, IX Estate Red Wine 2010 (2 BT)</t>
  </si>
  <si>
    <t>Colgin, IX Estate Red Wine 2009 (2 BT)</t>
  </si>
  <si>
    <t>1 slightly scuffed label, sc</t>
  </si>
  <si>
    <t>Colgin, IX Estate Red Wine 2004 (1 BT)</t>
  </si>
  <si>
    <t>1 original tissue, owc</t>
  </si>
  <si>
    <t>Colgin Cellars IX Estate Syrah</t>
  </si>
  <si>
    <t>Colgin Cellars IX Estate Syrah 2017 (3 BT)</t>
  </si>
  <si>
    <t>Colgin Cellars IX Estate Syrah 2016 (3 BT)</t>
  </si>
  <si>
    <t>Colgin Cellars IX Estate Syrah 2015 (6 BT)</t>
  </si>
  <si>
    <t>Colgin Cabernet Sauvignon, Tychson Hill</t>
  </si>
  <si>
    <t>Colgin Cabernet Sauvignon, Tychson Hill 2018 (6 BT)</t>
  </si>
  <si>
    <t>Colgin Cabernet Sauvignon, Tychson Hill 2017 (3 BT)</t>
  </si>
  <si>
    <t>Colgin Cabernet Sauvignon, Tychson Hill 2016 (3 BT)</t>
  </si>
  <si>
    <t>Colgin Cabernet Sauvignon, Tychson Hill 2015 (3 BT)</t>
  </si>
  <si>
    <t>Colgin Cabernet Sauvignon, Tychson Hill 2014 (3 BT)</t>
  </si>
  <si>
    <t>Colgin Cabernet Sauvignon, Tychson Hill 2010 (6 BT)</t>
  </si>
  <si>
    <t>1 marked label, 1 nicked label, sc</t>
  </si>
  <si>
    <t>Colgin Cabernet Sauvignon, Tychson Hill 2008 (6 BT)</t>
  </si>
  <si>
    <t>1 torn capsule, sc</t>
  </si>
  <si>
    <t>Colgin Cabernet Sauvignon, Tychson Hill 2007 (4 BT)</t>
  </si>
  <si>
    <t>u. vts, 1 slightly bin soiled label, 3 torn capsules, sc</t>
  </si>
  <si>
    <t>Colgin Cabernet Sauvignon, Tychson Hill 2001 (4 BT)</t>
  </si>
  <si>
    <t>Colgin Cabernet Sauvignon, Tychson Hill 2013 (5 BT)</t>
  </si>
  <si>
    <t>Colgin Cabernet Sauvignon, Tychson Hill 2009 (1 BT)</t>
  </si>
  <si>
    <t>Colgin Cabernet Sauvignon, Tychson Hill 2005 (1 BT)</t>
  </si>
  <si>
    <t>Abreu Cabernet Sauvignon, Madrona Ranch</t>
  </si>
  <si>
    <t>Abreu Cabernet Sauvignon, Madrona Ranch 2016 (3 BT)</t>
  </si>
  <si>
    <t>Abreu Cabernet Sauvignon, Madrona Ranch 2009 (2 BT)</t>
  </si>
  <si>
    <t>Abreu Cabernet Sauvignon, Madrona Ranch 2002 (3 BT)</t>
  </si>
  <si>
    <t>Levels bn or into the neck, sc</t>
  </si>
  <si>
    <t>Abreu Cabernet Sauvignon, Madrona Ranch 1997 (2 BT)</t>
  </si>
  <si>
    <t>Abreu Cabernet Sauvignon, Madrona Ranch 1994 (3 BT)</t>
  </si>
  <si>
    <t>Abreu Cabernet Sauvignon, Madrona Ranch 2003 (1 BT)</t>
  </si>
  <si>
    <t>Nicked labels, sc</t>
  </si>
  <si>
    <t>Abreu Cabernet Sauvignon, Madrona Ranch 2004 (2 BT)</t>
  </si>
  <si>
    <t>Abreu, Thorevilos</t>
  </si>
  <si>
    <t>Abreu, Thorevilos 2015 (3 BT)</t>
  </si>
  <si>
    <t>u. bn, 2 slighty bin soiled labels, 1 nicked label, sc</t>
  </si>
  <si>
    <t>Abreu, Thorevilos 2001 (3 BT)</t>
  </si>
  <si>
    <t>Abreu, Thorevilos 2005 (1 BT)</t>
  </si>
  <si>
    <t>Abreu, Thorevilos 2003 (1 BT)</t>
  </si>
  <si>
    <t>Abreu Las Posadas, Howell Mountain Red Wine</t>
  </si>
  <si>
    <t>Abreu Las Posadas, Howell Mountain Red Wine 2013 (2 BT)</t>
  </si>
  <si>
    <t>1 slightly bin soiled label, sc</t>
  </si>
  <si>
    <t>Abreu, Capella</t>
  </si>
  <si>
    <t>Abreu, Capella 2015 (2 BT)</t>
  </si>
  <si>
    <t>Slightly damp stained label, sc</t>
  </si>
  <si>
    <t>Abreu, Capella 2010 (1 BT)</t>
  </si>
  <si>
    <t>Eisele Vineyard, Cabernet Sauvignon</t>
  </si>
  <si>
    <t>Eisele Vineyard, Cabernet Sauvignon 2018 (1 MAG)</t>
  </si>
  <si>
    <t>Eisele Vineyard, Cabernet Sauvignon 2017 (6 BT)</t>
  </si>
  <si>
    <t>Eisele Vineyard, Cabernet Sauvignon 2016 (6 BT)</t>
  </si>
  <si>
    <t>3 slightly bin soiled labels, sc</t>
  </si>
  <si>
    <t>Eisele Vineyard, Cabernet Sauvignon 2015 (10 BT)</t>
  </si>
  <si>
    <t>Eisele Vineyard, Cabernet Sauvignon 2015 (12 BT)</t>
  </si>
  <si>
    <t>1 slightly bin soiled label, 1 slightly scuffed label, sc</t>
  </si>
  <si>
    <t>Eisele Vineyard, Cabernet Sauvignon 2014 (7 BT)</t>
  </si>
  <si>
    <t>Eisele Vineyard, Cabernet Sauvignon 2013 (3 BT)</t>
  </si>
  <si>
    <t>Araujo Cabernet Sauvignon, Eisele Vineyard</t>
  </si>
  <si>
    <t>Araujo Cabernet Sauvignon, Eisele Vineyard 2008 (4 BT)</t>
  </si>
  <si>
    <t>Araujo Cabernet Sauvignon, Eisele Vineyard 2007 (8 BT)</t>
  </si>
  <si>
    <t>Araujo Cabernet Sauvignon, Eisele Vineyard 2006 (5 BT)</t>
  </si>
  <si>
    <t>Araujo Cabernet Sauvignon, Eisele Vineyard 2002 (3 BT)</t>
  </si>
  <si>
    <t>Araujo Cabernet Sauvignon, Eisele Vineyard 2001 (3 BT)</t>
  </si>
  <si>
    <t>Araujo Cabernet Sauvignon, Eisele Vineyard 1997 (6 BT)</t>
  </si>
  <si>
    <t>Araujo Cabernet Sauvignon, Eisele Vineyard 1995 (2 BT)</t>
  </si>
  <si>
    <t>Araujo Cabernet Sauvignon, Eisele Vineyard 2000 (1 BT)</t>
  </si>
  <si>
    <t>Araujo Cabernet Sauvignon, Eisele Vineyard 2004 (1 BT)</t>
  </si>
  <si>
    <t>Eisele Vineyard: Sauvignon Blanc Napa Valley</t>
  </si>
  <si>
    <t>Eisele Vineyard: Sauvignon Blanc Napa Valley 2020 (1 MAG)</t>
  </si>
  <si>
    <t>2 slightly bin soiled labels, 1 bin soiled label, owc</t>
  </si>
  <si>
    <t>Hundred Acre Ark Vineyard Cabernet Sauvignon</t>
  </si>
  <si>
    <t>Hundred Acre Winery</t>
  </si>
  <si>
    <t>Hundred Acre Ark Vineyard Cabernet Sauvignon 2018 Hundred Acre Winery (3 BT)</t>
  </si>
  <si>
    <t>Hundred Acre Ark Vineyard Cabernet Sauvignon 2017 Hundred Acre Winery (3 BT)</t>
  </si>
  <si>
    <t>Hundred Acre Ark Vineyard Cabernet Sauvignon 2013 Hundred Acre Winery (1 BT)</t>
  </si>
  <si>
    <t>Hundred Acre Cabernet Sauvignon, Deep Time</t>
  </si>
  <si>
    <t>Hundred Acre Cabernet Sauvignon, Deep Time 2015 Hundred Acre Winery (2 BT)</t>
  </si>
  <si>
    <t>Hundred Acre Cabernet Sauvignon, Kayli Morgan Vineyard</t>
  </si>
  <si>
    <t>Hundred Acre Cabernet Sauvignon, Kayli Morgan Vineyard 2017 Hundred Acre Winery (3 BT)</t>
  </si>
  <si>
    <t>Hundred Acre Cabernet Sauvignon, Kayli Morgan Vineyard 2016 Hundred Acre Winery (3 BT)</t>
  </si>
  <si>
    <t>Hundred Acre Cabernet Sauvignon, Kayli Morgan Vineyard 2016 Hundred Acre Winery (6 BT)</t>
  </si>
  <si>
    <t>Hundred Acre Cabernet Sauvignon, Kayli Morgan Vineyard 2014 Hundred Acre Winery (7 BT)</t>
  </si>
  <si>
    <t>Hundred Acre Cabernet Sauvignon, Kayli Morgan Vineyard 2013 Hundred Acre Winery (4 BT)</t>
  </si>
  <si>
    <t>Hundred Acre Cabernet Sauvignon, Kayli Morgan Vineyard 2013 Hundred Acre Winery (6 BT)</t>
  </si>
  <si>
    <t>Hundred Acre Few and Far Between Cabernet Sauvignon</t>
  </si>
  <si>
    <t>Hundred Acre Few and Far Between Cabernet Sauvignon 2015 Hundred Acre Winery (6 BT)</t>
  </si>
  <si>
    <t>Hundred Acre, Wraith Cabernet Sauvignon</t>
  </si>
  <si>
    <t>Hundred Acre, Wraith Cabernet Sauvignon 2016 Hundred Acre Winery (3 BT)</t>
  </si>
  <si>
    <t>Hundred Acre Ark Vineyard Cabernet Sauvignon 2016 Hundred Acre Winery (3 BT)</t>
  </si>
  <si>
    <t>Hundred Acre, Wraith Cabernet Sauvignon 2016 Hundred Acre Winery (1 BT)</t>
  </si>
  <si>
    <t>Packed in Ark owc, owc</t>
  </si>
  <si>
    <t>Hundred Acre Cabernet Sauvignon, Kayli Morgan Vineyard 2018 Hundred Acre Winery (1 BT)</t>
  </si>
  <si>
    <t>Hundred Acre Ark Vineyard Cabernet Sauvignon 2018 Hundred Acre Winery (2 BT)</t>
  </si>
  <si>
    <t>Realm, The Absurd</t>
  </si>
  <si>
    <t>Realm, The Absurd 2013 (3 BT)</t>
  </si>
  <si>
    <t>Realm, Beckstoffer Dr. Crane</t>
  </si>
  <si>
    <t>Realm, Beckstoffer Dr. Crane 2013 (3 BT)</t>
  </si>
  <si>
    <t>Realm, Act II Scene I Cabernet Sauvignon, Premiere Napa Valley Auction Release</t>
  </si>
  <si>
    <t>Realm, Act II Scene I Cabernet Sauvignon, Premiere Napa Valley Auction Release 2012 (6 BT)</t>
  </si>
  <si>
    <t>Dana Estates Lotus Vineyard Cabernet</t>
  </si>
  <si>
    <t>Dana Estates Lotus Vineyard Cabernet 2013 (1 MAG)</t>
  </si>
  <si>
    <t>Dana Estates Hershey Vineyard</t>
  </si>
  <si>
    <t>Dana Estates Hershey Vineyard 2013 (1 MAG)</t>
  </si>
  <si>
    <t>Dana Estates Helms Vineyard Cabernet</t>
  </si>
  <si>
    <t>Dana Estates Helms Vineyard Cabernet 2013 (1 MAG)</t>
  </si>
  <si>
    <t>1 original tissue, sc</t>
  </si>
  <si>
    <t>Dana Estates Helms Vineyard Cabernet 2012 (2 BT)</t>
  </si>
  <si>
    <t>Dana Estates Lotus Vineyard Cabernet 2012 (1 BT)</t>
  </si>
  <si>
    <t>2 slightly nicked labels, 1 slightly scuffed label, 1 slightly bin soiled label, sc</t>
  </si>
  <si>
    <t>Scarecrow, Cabernet Sauvignon</t>
  </si>
  <si>
    <t>Scarecrow, Cabernet Sauvignon 2014 (7 BT)</t>
  </si>
  <si>
    <t>Slightly scuffed label, sc</t>
  </si>
  <si>
    <t>Scarecrow, Cabernet Sauvignon 2013 (1 BT)</t>
  </si>
  <si>
    <t>1 nicked label, 1 slightly torn label, owc</t>
  </si>
  <si>
    <t>Scarecrow, Cabernet Sauvignon 2013 (6 BT)</t>
  </si>
  <si>
    <t>Scarecrow, Cabernet Sauvignon 2012 (6 BT)</t>
  </si>
  <si>
    <t>1 sightly bin soiled label, 1 torn capsule, sc</t>
  </si>
  <si>
    <t>Scarecrow, Cabernet Sauvignon 2010 (6 BT)</t>
  </si>
  <si>
    <t>Screaming Eagle, Second Flight</t>
  </si>
  <si>
    <t>Screaming Eagle, Second Flight 2013 (2 BT)</t>
  </si>
  <si>
    <t>Screaming Eagle, Second Flight 2009 (1 BT)</t>
  </si>
  <si>
    <t>Screaming Eagle, Second Flight 2007 (2 BT)</t>
  </si>
  <si>
    <t>Screaming Eagle, Second Flight 2006 (1 BT)</t>
  </si>
  <si>
    <t>Screaming Eagle, Second Flight 2008 (1 BT)</t>
  </si>
  <si>
    <t>Maya, Dalla Valle</t>
  </si>
  <si>
    <t>Maya, Dalla Valle 2013 (3 BT)</t>
  </si>
  <si>
    <t>Maya, Dalla Valle 2013 (8 BT)</t>
  </si>
  <si>
    <t>Maya, Dalla Valle 2012 (4 BT)</t>
  </si>
  <si>
    <t>u. bn, 2 scuffed labels, sc</t>
  </si>
  <si>
    <t>Maya, Dalla Valle 2002 (3 BT)</t>
  </si>
  <si>
    <t>u. bn, scuffed labels, 1 heavily wrinkled and partially removed capsule, cn</t>
  </si>
  <si>
    <t>Maya, Dalla Valle 1991 (2 MAG)</t>
  </si>
  <si>
    <t>u. 1bn, 3vts, 3 oxidized capsules, sc</t>
  </si>
  <si>
    <t>Maya, Dalla Valle 1991 (4 BT)</t>
  </si>
  <si>
    <t>Maya, Dalla Valle 1992 (1 BT)</t>
  </si>
  <si>
    <t>Slightly nicked label, cn</t>
  </si>
  <si>
    <t>Opus One: Napa Valley</t>
  </si>
  <si>
    <t>Opus One: Napa Valley 2007 (1 BT)</t>
  </si>
  <si>
    <t>4 slightly bin soiled labels, sc</t>
  </si>
  <si>
    <t>Bryant Family, Pritchard, Cabernet Sauvignon</t>
  </si>
  <si>
    <t>Bryant Family, Pritchard, Cabernet Sauvignon 2012 (6 BT)</t>
  </si>
  <si>
    <t>Bryant Family, Pritchard, Cabernet Sauvignon 2001 (1 BT)</t>
  </si>
  <si>
    <t>u. bn, 1 slightly bin soiled label, scuffed capsules, sc</t>
  </si>
  <si>
    <t>Bryant Family, Pritchard, Cabernet Sauvignon 2000 (2 BT)</t>
  </si>
  <si>
    <t>Bryant Family, Bettina</t>
  </si>
  <si>
    <t>Bryant Family, Bettina 2012 (3 BT)</t>
  </si>
  <si>
    <t>Ovid, Experiment V6.2 Napa Valley Red Blend</t>
  </si>
  <si>
    <t>Ovid, Experiment V6.2 Napa Valley Red Blend 2012 (3 BT)</t>
  </si>
  <si>
    <t>Ovid, Napa Valley Syrah</t>
  </si>
  <si>
    <t>Ovid, Napa Valley Syrah 2012 (3 BT)</t>
  </si>
  <si>
    <t>Inaugural vintage, original tissues, owc</t>
  </si>
  <si>
    <t>Checkerboard Vineyards</t>
  </si>
  <si>
    <t>Checkerboard Vineyards 2006 (3 BT)</t>
  </si>
  <si>
    <t>Checkerboard Vineyards, Aurora Cabernet Sauvignon</t>
  </si>
  <si>
    <t>Checkerboard Vineyards, Aurora Cabernet Sauvignon 2012 (3 BT)</t>
  </si>
  <si>
    <t>Checkerboard Vineyards, Coyote Ridge Cabernet Sauvignon</t>
  </si>
  <si>
    <t>Checkerboard Vineyards, Coyote Ridge Cabernet Sauvignon 2012 (1 MAG)</t>
  </si>
  <si>
    <t>Checkerboard Vineyards, Nash Creek Cabernet Sauvignon</t>
  </si>
  <si>
    <t>Checkerboard Vineyards, Nash Creek Cabernet Sauvignon 2012 (1 MAG)</t>
  </si>
  <si>
    <t>Checkerboard Vineyards, Nash Creek Cabernet Sauvignon 2012 (1 DM)</t>
  </si>
  <si>
    <t>Checkerboard Vineyards, Nash Creek Cabernet Sauvignon 2012 (1 IMP)</t>
  </si>
  <si>
    <t>Slightly cracked wax capsule, signs of old seepage, cn</t>
  </si>
  <si>
    <t>SALR</t>
  </si>
  <si>
    <t>Checkerboard Vineyards, Nash Creek Cabernet Sauvignon 2012 (1 SALR)</t>
  </si>
  <si>
    <t>u. vts, bin soiled, damp stained, and torn labels, 1 wine stained label, 1 slightly sunken cork, signs of old seepage, sc</t>
  </si>
  <si>
    <t>Beaulieu Vineyard, Georges de Latour, Private Reserve</t>
  </si>
  <si>
    <t>Beaulieu Vineyard, Georges de Latour, Private Reserve 1974 (2 BT)</t>
  </si>
  <si>
    <t>Blind Justice, Beckstoffer To Kalon Cabernet Sauvignon</t>
  </si>
  <si>
    <t>Blind Justice, Beckstoffer To Kalon Cabernet Sauvignon 2007 (1 BT)</t>
  </si>
  <si>
    <t>Blind Justice, Beckstoffer To Kalon Cabernet Sauvignon 2012 (5 BT)</t>
  </si>
  <si>
    <t>Mexico import tag adhered to label, cn</t>
  </si>
  <si>
    <t>Caymus Vineyards, Special Selection, Cabernet Sauvignon</t>
  </si>
  <si>
    <t>Caymus Vineyards, Special Selection, Cabernet Sauvignon 2015 (1 DM)</t>
  </si>
  <si>
    <t>Mexico import tags, sc</t>
  </si>
  <si>
    <t>Chateau Montelena, Estate Cabernet Sauvignon, Calistoga, Napa Valley</t>
  </si>
  <si>
    <t>Chateau Montelena, Estate Cabernet Sauvignon, Calistoga, Napa Valley 2015 (5 BT)</t>
  </si>
  <si>
    <t>Corison Winery, Premiere Reserve, Premiere Napa Valley Auction Release</t>
  </si>
  <si>
    <t>Corison Winery, Premiere Reserve, Premiere Napa Valley Auction Release 2013 (6 BT)</t>
  </si>
  <si>
    <t>Levels into the neck, 1 slightly bin soiled label, 1 damp stained label, 1 nicked label, sc</t>
  </si>
  <si>
    <t>Dominus</t>
  </si>
  <si>
    <t>Dominus 1994 (3 BT)</t>
  </si>
  <si>
    <t>Mexico import sticker adhered to label, sc</t>
  </si>
  <si>
    <t>Stags' Leap Winery, Napa Valley Cabernet Sauvignon</t>
  </si>
  <si>
    <t>Stags' Leap Winery, Napa Valley Cabernet Sauvignon 2016 (3 BT)</t>
  </si>
  <si>
    <t>Stags' Leap Winery, Napa Valley Cabernet Sauvignon 2018 (3 BT)</t>
  </si>
  <si>
    <t>Vice Versa, Beckstoffer To Kalon BBS Cabernet Sauvignon</t>
  </si>
  <si>
    <t>Vice Versa, Beckstoffer To Kalon BBS Cabernet Sauvignon 2014 (4 MAG)</t>
  </si>
  <si>
    <t>Kapcsandy Family Winery, Estate Red Wine, State Lane Vineyard</t>
  </si>
  <si>
    <t>Kapcsandy Family Winery, Estate Red Wine, State Lane Vineyard 2009 (2 BT)</t>
  </si>
  <si>
    <t>1 slightly scuffed label, 1 nicked label, sc</t>
  </si>
  <si>
    <t>Knights Bridge Winery, Christobel, Knight's Valley Cabernet Sauvignon</t>
  </si>
  <si>
    <t>Knights Bridge Winery, Christobel, Knight's Valley Cabernet Sauvignon 2018 (12 BT)</t>
  </si>
  <si>
    <t>Vice Versa, Beckstoffer Dr. Crane BBS Cabernet Sauvignon</t>
  </si>
  <si>
    <t>Vice Versa, Beckstoffer Dr. Crane BBS Cabernet Sauvignon 2014 (1 MAG)</t>
  </si>
  <si>
    <t>Vice Versa, Beckstoffer Las Piedras BBS Cabernet Sauvignon</t>
  </si>
  <si>
    <t>Vice Versa, Beckstoffer Las Piedras BBS Cabernet Sauvignon 2014 (1 MAG)</t>
  </si>
  <si>
    <t>Vice Versa, Stagecoach Cabernet Sauvignon</t>
  </si>
  <si>
    <t>Vice Versa, Stagecoach Cabernet Sauvignon 2014 (1 MAG)</t>
  </si>
  <si>
    <t>Marcassin Pinot Noir, Marcassin Vineyard</t>
  </si>
  <si>
    <t>Marcassin Pinot Noir, Marcassin Vineyard 2012 (2 BT)</t>
  </si>
  <si>
    <t>Marcassin, Chardonnay</t>
  </si>
  <si>
    <t>Marcassin, Chardonnay 2013 (8 BT)</t>
  </si>
  <si>
    <t>Peter Michael, Cabernet Sauvignon, Les Pavots</t>
  </si>
  <si>
    <t>Peter Michael</t>
  </si>
  <si>
    <t>Peter Michael, Cabernet Sauvignon, Les Pavots 2014 Peter Michael (11 BT)</t>
  </si>
  <si>
    <t>Shafer Vineyards, Cabernet Sauvignon, Hillside Select, Stags Leap District</t>
  </si>
  <si>
    <t>Shafer Vineyards, Cabernet Sauvignon, Hillside Select, Stags Leap District 2007 (1 BT)</t>
  </si>
  <si>
    <t>Levels into the neck, torn labels, 1 scuffed capsule, sc</t>
  </si>
  <si>
    <t>Shafer Vineyards, Cabernet Sauvignon, Hillside Select, Stags Leap District 1997 (3 BT)</t>
  </si>
  <si>
    <t>1 damp stained label, sc</t>
  </si>
  <si>
    <t>Peter Michael, Cabernet Sauvignon, Les Pavots 2016 Peter Michael (12 BT)</t>
  </si>
  <si>
    <t>Peter Michael, Cabernet Sauvignon, Les Pavots 2016 Peter Michael (1 MAG)</t>
  </si>
  <si>
    <t>Peter Michael, Cabernet Sauvignon, Les Pavots 2015 Peter Michael (11 BT)</t>
  </si>
  <si>
    <t>Peter Michael, Cabernet Sauvignon, Au Paradis</t>
  </si>
  <si>
    <t>Peter Michael, Cabernet Sauvignon, Au Paradis 2014 Peter Michael (3 BT)</t>
  </si>
  <si>
    <t>Peter Michael, Cabernet Sauvignon, Au Paradis 2014 Peter Michael (5 BT)</t>
  </si>
  <si>
    <t>Peter Michael, Cabernet Sauvignon, Au Paradis 2014 Peter Michael (12 BT)</t>
  </si>
  <si>
    <t>Nicked labels, nicked capsules, sc</t>
  </si>
  <si>
    <t>Peter Michael, Cabernet Sauvignon, Au Paradis 2013 Peter Michael (3 BT)</t>
  </si>
  <si>
    <t>Peter Michael, Cabernet Sauvignon, Au Paradis 2014 Peter Michael (1 MAG)</t>
  </si>
  <si>
    <t>Peter Michael, Cabernet Sauvignon, Au Paradis 2013 Peter Michael (1 MAG)</t>
  </si>
  <si>
    <t>Peter Michael, Cabernet Sauvignon, Au Paradis 2012 Peter Michael (1 MAG)</t>
  </si>
  <si>
    <t>Sine Qua Non, The Gorgeous Victim Grenache</t>
  </si>
  <si>
    <t>Sine Qua Non, The Gorgeous Victim Grenache 2017 (1 BT)</t>
  </si>
  <si>
    <t>Sine Qua Non, Ziehharmonika Syrah</t>
  </si>
  <si>
    <t>Sine Qua Non, Ziehharmonika Syrah 2018 (1 BT)</t>
  </si>
  <si>
    <t>Sine Qua Non, Subir, Syrah, Eleven Confessions Vineyard</t>
  </si>
  <si>
    <t>Sine Qua Non, Subir, Syrah, Eleven Confessions Vineyard 2016 (1 BT)</t>
  </si>
  <si>
    <t>Sine Qua Non, Pajarito Del Amor, Grenache, Eleven Confessions Vineyard</t>
  </si>
  <si>
    <t>Sine Qua Non, Pajarito Del Amor, Grenache, Eleven Confessions Vineyard 2016 (1 BT)</t>
  </si>
  <si>
    <t>Sine Qua Non, Le Chemin Vers L'Herésie, Grenache</t>
  </si>
  <si>
    <t>Sine Qua Non, Le Chemin Vers L'Herésie, Grenache 2015 (1 BT)</t>
  </si>
  <si>
    <t>Sine Qua Non, Trouver L'Arène, Syrah</t>
  </si>
  <si>
    <t>Sine Qua Non, Trouver L'Arène, Syrah 2015 (1 BT)</t>
  </si>
  <si>
    <t>Sine Qua Non, Piranha Waterdance, Syrah</t>
  </si>
  <si>
    <t>Sine Qua Non, Piranha Waterdance, Syrah 2014 (1 BT)</t>
  </si>
  <si>
    <t>Sine Qua Non, Shakti, Grenache</t>
  </si>
  <si>
    <t>Sine Qua Non, Shakti, Grenache 2014 (1 BT)</t>
  </si>
  <si>
    <t>Slightly chipped wax capsule, sc</t>
  </si>
  <si>
    <t>Sine Qua Non, Le Supplément, Eleven Confessions Vineyard, Syrah</t>
  </si>
  <si>
    <t>Sine Qua Non, Le Supplément, Eleven Confessions Vineyard, Syrah 2013 (1 BT)</t>
  </si>
  <si>
    <t>Sine Qua Non, Jusqu'à L'Os, Eleven Confessions Vineyard, Grenache</t>
  </si>
  <si>
    <t>Sine Qua Non, Jusqu'à L'Os, Eleven Confessions Vineyard, Grenache 2013 (1 BT)</t>
  </si>
  <si>
    <t>Sine Qua Non, Female, Grenache</t>
  </si>
  <si>
    <t>Sine Qua Non, Female, Grenache 2013 (3 BT)</t>
  </si>
  <si>
    <t>Sine Qua Non, Male, Syrah</t>
  </si>
  <si>
    <t>Sine Qua Non, Male, Syrah 2013 (3 BT)</t>
  </si>
  <si>
    <t>Sine Qua Non, Rattrapante, Eleven Confessions Vineyard, Grenache</t>
  </si>
  <si>
    <t>Sine Qua Non, Rattrapante, Eleven Confessions Vineyard, Grenache 2012 (1 BT)</t>
  </si>
  <si>
    <t>Sine Qua Non, Touché, Eleven Confessions Vineyard, Syrah</t>
  </si>
  <si>
    <t>Sine Qua Non, Touché, Eleven Confessions Vineyard, Syrah 2012 (1 BT)</t>
  </si>
  <si>
    <t>Sine Qua Non, Touché, Eleven Confessions Vineyard, Syrah 2012 (3 BT)</t>
  </si>
  <si>
    <t>Sine Qua Non, Rattrapante, Eleven Confessions Vineyard, Grenache 2012 (3 BT)</t>
  </si>
  <si>
    <t>Sine Qua Non, Dark Blossom, Grenache</t>
  </si>
  <si>
    <t>Sine Qua Non, Dark Blossom, Grenache 2011 (1 BT)</t>
  </si>
  <si>
    <t>Sine Qua Non, Stockholm Syndrome, Eleven Confessions Vineyard, Syrah</t>
  </si>
  <si>
    <t>Sine Qua Non, Stockholm Syndrome, Eleven Confessions Vineyard, Syrah 2010 (3 BT)</t>
  </si>
  <si>
    <t>Sine Qua Non, Five Shooter, Syrah</t>
  </si>
  <si>
    <t>Sine Qua Non, Five Shooter, Syrah 2010 (4 BT)</t>
  </si>
  <si>
    <t>Sine Qua Non, Five Shooter, Grenache</t>
  </si>
  <si>
    <t>Sine Qua Non, Five Shooter, Grenache 2010 (1 BT)</t>
  </si>
  <si>
    <t>Sine Qua Non, Five Shooter, Grenache 2010 (1 MAG)</t>
  </si>
  <si>
    <t>Sine Qua Non, Five Shooter, Syrah 2010 (1 MAG)</t>
  </si>
  <si>
    <t>Sine Qua Non The Duel, Eleven Confessions Vineyard, Grenache</t>
  </si>
  <si>
    <t>Sine Qua Non The Duel, Eleven Confessions Vineyard, Grenache 2008 (1 BT)</t>
  </si>
  <si>
    <t>Sine Qua Non, The Duel, Eleven Confessions Vineyard, Syrah</t>
  </si>
  <si>
    <t>Sine Qua Non, The Duel, Eleven Confessions Vineyard, Syrah 2008 (2 BT)</t>
  </si>
  <si>
    <t>Sine Qua Non, B 20, Syrah</t>
  </si>
  <si>
    <t>Sine Qua Non, B 20, Syrah 2008 (2 BT)</t>
  </si>
  <si>
    <t>Sine Qua Non, Dangerous Birds, Eleven Confessions Syrah</t>
  </si>
  <si>
    <t>Sine Qua Non, Dangerous Birds, Eleven Confessions Syrah 2007 (2 BT)</t>
  </si>
  <si>
    <t>Sine Qua Non, Pictures, Grenache</t>
  </si>
  <si>
    <t>Sine Qua Non, Pictures, Grenache 2007 (2 BT)</t>
  </si>
  <si>
    <t>Sine Qua Non, A Shot In The Dark, Eleven Confessions Vineyard, Syrah</t>
  </si>
  <si>
    <t>Sine Qua Non, A Shot In The Dark, Eleven Confessions Vineyard, Syrah 2006 (2 BT)</t>
  </si>
  <si>
    <t>Sine Qua Non, The 17th Nail In My Cranium, Eleven Confessions Vineyard, Syrah</t>
  </si>
  <si>
    <t>Sine Qua Non, The 17th Nail In My Cranium, Eleven Confessions Vineyard, Syrah 2005 (2 BT)</t>
  </si>
  <si>
    <t>1 signs of old seepage, sc</t>
  </si>
  <si>
    <t>Sine Qua Non, The Naked Truth, Eleven Confessions Vineyard, Grenache</t>
  </si>
  <si>
    <t>Sine Qua Non, The Naked Truth, Eleven Confessions Vineyard, Grenache 2005 (2 BT)</t>
  </si>
  <si>
    <t>Sine Qua Non, Atlantis Fe2 O3-1c, Syrah</t>
  </si>
  <si>
    <t>Sine Qua Non, Atlantis Fe2 O3-1c, Syrah 2005 (3 BT)</t>
  </si>
  <si>
    <t>Sine Qua Non, Ode to E, Eleven Confession Vineyard Syrah</t>
  </si>
  <si>
    <t>Sine Qua Non, Ode to E, Eleven Confession Vineyard Syrah 2004 (1 BT)</t>
  </si>
  <si>
    <t>Sine Qua Non, Ode To E, Eleven Confessions Grenache</t>
  </si>
  <si>
    <t>Sine Qua Non, Ode To E, Eleven Confessions Grenache 2004 (3 BT)</t>
  </si>
  <si>
    <t>Missing wax capsule, cn</t>
  </si>
  <si>
    <t>Sine Qua Non, Ode To E, Eleven Confessions Grenache 2004 (1 BT)</t>
  </si>
  <si>
    <t>1 slightly scuffed label, 1 missing wax capsule, 1 signs of old seepage, sc</t>
  </si>
  <si>
    <t>Sine Qua Non, The Inaugural, Eleven Confessions Vineyard, Syrah</t>
  </si>
  <si>
    <t>Sine Qua Non, The Inaugural, Eleven Confessions Vineyard, Syrah 2003 (3 BT)</t>
  </si>
  <si>
    <t>Sine Qua Non, Papa, Syrah</t>
  </si>
  <si>
    <t>Sine Qua Non, Papa, Syrah 2003 (4 BT)</t>
  </si>
  <si>
    <t>Sine Qua Non Icarus</t>
  </si>
  <si>
    <t>Sine Qua Non Icarus 1999 (1 BT)</t>
  </si>
  <si>
    <t>Brand Cabernet</t>
  </si>
  <si>
    <t>Brand Cabernet 2013 (3 BT)</t>
  </si>
  <si>
    <t>Brion Monte Rosso Vineyard Cabernet Sauvignon</t>
  </si>
  <si>
    <t>Brion Monte Rosso Vineyard Cabernet Sauvignon 2011 (1 BT)</t>
  </si>
  <si>
    <t>Brion Monte Rosso Vineyard Cabernet Sauvignon 2010 (1 BT)</t>
  </si>
  <si>
    <t>Addax Napa Valley Cabernet Sauvignon</t>
  </si>
  <si>
    <t>Addax Napa Valley Cabernet Sauvignon 2014 (1 BT)</t>
  </si>
  <si>
    <t>u. vts, bin soiled label, sc</t>
  </si>
  <si>
    <t>Lokoya, Cabernet Sauvignon, Rutherford</t>
  </si>
  <si>
    <t>Lokoya, Cabernet Sauvignon, Rutherford 1997 (1 BT)</t>
  </si>
  <si>
    <t>u. vts, slightly bin soiled and torn label, sc</t>
  </si>
  <si>
    <t>Chateau Montelena, Estate Cabernet Sauvignon, Calistoga, Napa Valley 1996 (1 BT)</t>
  </si>
  <si>
    <t>u. vts, bin soiled labels, 2 nicked labels, sc</t>
  </si>
  <si>
    <t>Cain Five, Cabernet Sauvignon</t>
  </si>
  <si>
    <t>Cain Five, Cabernet Sauvignon 1996 (3 BT)</t>
  </si>
  <si>
    <t>u. bn, slightly bin soiled and scuffed label, sc</t>
  </si>
  <si>
    <t>Diamond Creek Vinyeards, Cabernet Sauvignon, Volcanic Hill, Diamond Mountain District, Napa Valley</t>
  </si>
  <si>
    <t>Diamond Creek Vinyeards, Cabernet Sauvignon, Volcanic Hill, Diamond Mountain District, Napa Valley 1996 (1 BT)</t>
  </si>
  <si>
    <t>u. vts, slightly bin soiled label, Mexico import tag, sc</t>
  </si>
  <si>
    <t>Silver Oak, Cabernet Sauvignon, Alexander Valley</t>
  </si>
  <si>
    <t>Silver Oak, Cabernet Sauvignon, Alexander Valley 1992 (1 BT)</t>
  </si>
  <si>
    <t>Silverado, Cabernet Sauvignon, Limited Reserve</t>
  </si>
  <si>
    <t>Silverado, Cabernet Sauvignon, Limited Reserve 1997 (2 BT)</t>
  </si>
  <si>
    <t>u. bn, heavily scuffed such that majority of etching on front label is removed, sc</t>
  </si>
  <si>
    <t>Vineyard 29 Cabernet Sauvignon, Grace Family Vineyards</t>
  </si>
  <si>
    <t>Vineyard 29 Cabernet Sauvignon, Grace Family Vineyards 1994 (1 BT)</t>
  </si>
  <si>
    <t>u. vts, slightly nicked and damp stained label, sc</t>
  </si>
  <si>
    <t>Château St. Jean Cinq Cepages</t>
  </si>
  <si>
    <t>Château St. Jean Cinq Cepages 1997 (1 BT)</t>
  </si>
  <si>
    <t>Donum Estate, West Slope, Year of the Horse Pinot Noir</t>
  </si>
  <si>
    <t>Donum Estate, West Slope, Year of the Horse Pinot Noir 2014 (6 BT)</t>
  </si>
  <si>
    <t>Mexico import labels, sc</t>
  </si>
  <si>
    <t>Paul Hobbs, Russian River Valley Chardonnay</t>
  </si>
  <si>
    <t>Paul Hobbs, Russian River Valley Chardonnay 2014 (3 BT)</t>
  </si>
  <si>
    <t>Mexico import tags adhered to labels, sc</t>
  </si>
  <si>
    <t>The Prisoner Wine Company, The Prisoner Cabernet Sauvignon</t>
  </si>
  <si>
    <t>The Prisoner Wine Company, The Prisoner Cabernet Sauvignon 2016 (2 BT)</t>
  </si>
  <si>
    <t>Orin Swift, Machete California Red Wine</t>
  </si>
  <si>
    <t>Orin Swift, Machete California Red Wine 2018 (4 BT)</t>
  </si>
  <si>
    <t>Occidental, Cuvee Catherine, Occidental Station Vineyard, Pinot Noir</t>
  </si>
  <si>
    <t>Occidental, Cuvee Catherine, Occidental Station Vineyard, Pinot Noir 2014 (1 BT)</t>
  </si>
  <si>
    <t>Hirsch Vineyards, Pinot Noir, Sonoma Coast Reserve</t>
  </si>
  <si>
    <t>Hirsch Vineyards, Pinot Noir, Sonoma Coast Reserve 2014 (1 BT)</t>
  </si>
  <si>
    <t>Lutum Wines, Durell Vineyard Sonoma Coast Pinot Noir</t>
  </si>
  <si>
    <t>Lutum Wines, Durell Vineyard Sonoma Coast Pinot Noir 2014 (1 BT)</t>
  </si>
  <si>
    <t>Cirq, Bootlegger's Hill Russian River Valley Pinot Noir</t>
  </si>
  <si>
    <t>Cirq, Bootlegger's Hill Russian River Valley Pinot Noir 2013 (1 BT)</t>
  </si>
  <si>
    <t>Williams Selyem, Pinot Noir, Russian River Valley</t>
  </si>
  <si>
    <t>Williams Selyem, Pinot Noir, Russian River Valley 2012 (1 BT)</t>
  </si>
  <si>
    <t>Kosta Browne, Santa Rita Hills Pinot Noir</t>
  </si>
  <si>
    <t>Kosta Browne, Santa Rita Hills Pinot Noir 2016 (1 BT)</t>
  </si>
  <si>
    <t>Kosta Browne, Gary's Vineyard, Santa Lucia Highlands Pinot Noir</t>
  </si>
  <si>
    <t>Kosta Browne, Gary's Vineyard, Santa Lucia Highlands Pinot Noir 2014 (1 BT)</t>
  </si>
  <si>
    <t>Kosta Browne, Gap's Crown Vineyard, Sonoma Coast Pinot Noir</t>
  </si>
  <si>
    <t>Kosta Browne, Gap's Crown Vineyard, Sonoma Coast Pinot Noir 2014 (1 BT)</t>
  </si>
  <si>
    <t>Kosta Browne Keefer Ranch</t>
  </si>
  <si>
    <t>Kosta Browne Keefer Ranch 2014 (1 BT)</t>
  </si>
  <si>
    <t>Kosta Browne, Gap's Crown Vineyard, Sonoma Coast Pinot Noir 2017 (1 BT)</t>
  </si>
  <si>
    <t>Kosta Browne Pinot Noir, Sonoma Coast</t>
  </si>
  <si>
    <t>Kosta Browne Pinot Noir, Sonoma Coast 2015 (1 BT)</t>
  </si>
  <si>
    <t>Nicked label, sc</t>
  </si>
  <si>
    <t>J. Rochioli Sweetwater Vineyard Pinot Noir</t>
  </si>
  <si>
    <t>J. Rochioli Sweetwater Vineyard Pinot Noir 2014 (1 BT)</t>
  </si>
  <si>
    <t>J. Rochioli River Block Pinot Noir</t>
  </si>
  <si>
    <t>J. Rochioli River Block Pinot Noir 2014 (1 BT)</t>
  </si>
  <si>
    <t>J Rochioli Pinot Noir Reserve Little Hill</t>
  </si>
  <si>
    <t>J Rochioli Pinot Noir Reserve Little Hill 2013 (1 BT)</t>
  </si>
  <si>
    <t>Donum Estate, Carneros Pinot Noir</t>
  </si>
  <si>
    <t>Donum Estate, Carneros Pinot Noir 2013 (2 BT)</t>
  </si>
  <si>
    <t>Donum Estate, Russian River Pinot Noir</t>
  </si>
  <si>
    <t>Donum Estate, Russian River Pinot Noir 2013 (3 BT)</t>
  </si>
  <si>
    <t>Donum Estate, Russian River Reserve Pinot Noir</t>
  </si>
  <si>
    <t>Donum Estate, Russian River Reserve Pinot Noir 2013 (3 BT)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</si>
</sst>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9" x14ac:knownFonts="1">
    <font>
      <sz val="10"/>
      <color rgb="FF000000"/>
      <name val="Arial"/>
      <scheme val="minor"/>
    </font>
    <font>
      <sz val="11"/>
      <color theme="1"/>
      <name val="Calibri"/>
      <family val="2"/>
    </font>
    <font>
      <b/>
      <u/>
      <sz val="11"/>
      <color rgb="FF0000FF"/>
      <name val="Calibri"/>
      <family val="2"/>
    </font>
    <font>
      <b/>
      <sz val="11"/>
      <color rgb="FFFFFFFF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u/>
      <sz val="11"/>
      <color rgb="FF1155CC"/>
      <name val="Calibri"/>
      <family val="2"/>
    </font>
    <font>
      <b/>
      <sz val="11"/>
      <color theme="0"/>
      <name val="Calibri"/>
      <family val="2"/>
    </font>
    <font>
      <u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1" fillId="2" borderId="0" xfId="0" applyNumberFormat="1" applyFont="1" applyFill="1" applyAlignment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top"/>
    </xf>
    <xf numFmtId="164" fontId="1" fillId="2" borderId="0" xfId="0" applyNumberFormat="1" applyFont="1" applyFill="1" applyAlignment="1">
      <alignment vertical="top"/>
    </xf>
    <xf numFmtId="164" fontId="1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164" fontId="3" fillId="2" borderId="0" xfId="0" applyNumberFormat="1" applyFont="1" applyFill="1" applyAlignment="1">
      <alignment vertical="top"/>
    </xf>
    <xf numFmtId="164" fontId="3" fillId="2" borderId="0" xfId="0" applyNumberFormat="1" applyFont="1" applyFill="1" applyAlignment="1">
      <alignment horizontal="left" vertical="top"/>
    </xf>
    <xf numFmtId="0" fontId="1" fillId="0" borderId="0" xfId="0" applyFont="1" applyAlignment="1">
      <alignment horizontal="center"/>
    </xf>
    <xf numFmtId="0" fontId="4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/>
    <xf numFmtId="4" fontId="5" fillId="3" borderId="0" xfId="0" applyNumberFormat="1" applyFont="1" applyFill="1" applyAlignment="1">
      <alignment horizontal="left"/>
    </xf>
    <xf numFmtId="4" fontId="5" fillId="4" borderId="0" xfId="0" applyNumberFormat="1" applyFont="1" applyFill="1" applyAlignment="1">
      <alignment horizontal="left"/>
    </xf>
    <xf numFmtId="0" fontId="5" fillId="0" borderId="0" xfId="0" applyFont="1" applyAlignment="1"/>
    <xf numFmtId="4" fontId="6" fillId="0" borderId="0" xfId="0" applyNumberFormat="1" applyFont="1" applyAlignment="1"/>
    <xf numFmtId="0" fontId="6" fillId="0" borderId="0" xfId="0" applyFont="1" applyAlignment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/>
    <xf numFmtId="0" fontId="3" fillId="2" borderId="0" xfId="0" applyFont="1" applyFill="1" applyAlignment="1"/>
    <xf numFmtId="0" fontId="4" fillId="3" borderId="0" xfId="0" applyFont="1" applyFill="1" applyAlignment="1"/>
    <xf numFmtId="165" fontId="1" fillId="3" borderId="0" xfId="0" applyNumberFormat="1" applyFont="1" applyFill="1" applyAlignment="1">
      <alignment horizontal="right"/>
    </xf>
    <xf numFmtId="0" fontId="1" fillId="3" borderId="0" xfId="0" applyFont="1" applyFill="1" applyAlignment="1"/>
    <xf numFmtId="0" fontId="1" fillId="3" borderId="0" xfId="0" applyFont="1" applyFill="1" applyAlignment="1">
      <alignment horizontal="center"/>
    </xf>
    <xf numFmtId="4" fontId="8" fillId="3" borderId="0" xfId="0" applyNumberFormat="1" applyFont="1" applyFill="1" applyAlignment="1">
      <alignment horizontal="left"/>
    </xf>
    <xf numFmtId="0" fontId="4" fillId="4" borderId="0" xfId="0" applyFont="1" applyFill="1" applyAlignment="1"/>
    <xf numFmtId="165" fontId="1" fillId="4" borderId="0" xfId="0" applyNumberFormat="1" applyFont="1" applyFill="1" applyAlignment="1">
      <alignment horizontal="right"/>
    </xf>
    <xf numFmtId="0" fontId="1" fillId="4" borderId="0" xfId="0" applyFont="1" applyFill="1" applyAlignment="1"/>
    <xf numFmtId="0" fontId="1" fillId="4" borderId="0" xfId="0" applyFont="1" applyFill="1" applyAlignment="1">
      <alignment horizontal="center"/>
    </xf>
    <xf numFmtId="4" fontId="8" fillId="4" borderId="0" xfId="0" applyNumberFormat="1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1" fillId="3" borderId="0" xfId="0" applyFont="1" applyFill="1" applyAlignment="1"/>
    <xf numFmtId="0" fontId="1" fillId="4" borderId="0" xfId="0" applyFont="1" applyFill="1" applyAlignment="1"/>
    <xf numFmtId="0" fontId="5" fillId="0" borderId="0" xfId="0" applyFont="1" applyAlignment="1"/>
  </cellXfs>
  <cellStyles count="1">
    <cellStyle name="Normal" xfId="0" builtinId="0"/>
  </cellStyles>
  <dxfs count="18">
    <dxf>
      <font>
        <strike val="0"/>
        <outline val="0"/>
        <shadow val="0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vertAlign val="baseline"/>
        <sz val="11"/>
        <name val="Calibri"/>
        <family val="2"/>
        <scheme val="none"/>
      </font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Concise Lot Listing-style" pivot="0" count="2" xr9:uid="{00000000-0011-0000-FFFF-FFFF00000000}">
      <tableStyleElement type="firstRowStripe" dxfId="17"/>
      <tableStyleElement type="secondRowStripe" dxfId="16"/>
    </tableStyle>
    <tableStyle name="Detailed Lot Listing-style" pivot="0" count="2" xr9:uid="{00000000-0011-0000-FFFF-FFFF01000000}"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5:F502" headerRowCount="0" headerRowDxfId="7" dataDxfId="5" totalsRowDxfId="6">
  <tableColumns count="6">
    <tableColumn id="1" xr3:uid="{00000000-0010-0000-0000-000001000000}" name="Column1" dataDxfId="13"/>
    <tableColumn id="2" xr3:uid="{00000000-0010-0000-0000-000002000000}" name="Column2" dataDxfId="12"/>
    <tableColumn id="3" xr3:uid="{00000000-0010-0000-0000-000003000000}" name="Column3" dataDxfId="11"/>
    <tableColumn id="4" xr3:uid="{00000000-0010-0000-0000-000004000000}" name="Column4" dataDxfId="10"/>
    <tableColumn id="5" xr3:uid="{00000000-0010-0000-0000-000005000000}" name="Column5" dataDxfId="9"/>
    <tableColumn id="6" xr3:uid="{00000000-0010-0000-0000-000006000000}" name="Column6" dataDxfId="8"/>
  </tableColumns>
  <tableStyleInfo name="Concise Lot Listing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2:B714" headerRowCount="0" headerRowDxfId="2" dataDxfId="0" totalsRowDxfId="1">
  <tableColumns count="2">
    <tableColumn id="1" xr3:uid="{00000000-0010-0000-0100-000001000000}" name="Column1" dataDxfId="4"/>
    <tableColumn id="2" xr3:uid="{00000000-0010-0000-0100-000002000000}" name="Column2" dataDxfId="3"/>
  </tableColumns>
  <tableStyleInfo name="Detailed Lot Listing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othebys.com/en/buy/auction/2022/the-glass-cellar-30-years-of-collecting/chateau-cheval-blanc-2000-5-bt" TargetMode="External"/><Relationship Id="rId299" Type="http://schemas.openxmlformats.org/officeDocument/2006/relationships/hyperlink" Target="https://www.sothebys.com/en/buy/auction/2022/the-glass-cellar-30-years-of-collecting/bond-st-eden-2013-bond-estates-3-mag" TargetMode="External"/><Relationship Id="rId21" Type="http://schemas.openxmlformats.org/officeDocument/2006/relationships/hyperlink" Target="https://www.sothebys.com/en/buy/auction/2022/the-glass-cellar-30-years-of-collecting/petrus-1989-12-bt-2" TargetMode="External"/><Relationship Id="rId63" Type="http://schemas.openxmlformats.org/officeDocument/2006/relationships/hyperlink" Target="https://www.sothebys.com/en/buy/auction/2022/the-glass-cellar-30-years-of-collecting/chateau-lafite-1997-1-bt" TargetMode="External"/><Relationship Id="rId159" Type="http://schemas.openxmlformats.org/officeDocument/2006/relationships/hyperlink" Target="https://www.sothebys.com/en/buy/auction/2022/the-glass-cellar-30-years-of-collecting/vosne-romanee-cros-parantoux-1986-henri-jayer-2" TargetMode="External"/><Relationship Id="rId324" Type="http://schemas.openxmlformats.org/officeDocument/2006/relationships/hyperlink" Target="https://www.sothebys.com/en/buy/auction/2022/the-glass-cellar-30-years-of-collecting/colgin-cabernet-sauvignon-herb-lamb-2005-3-bt" TargetMode="External"/><Relationship Id="rId366" Type="http://schemas.openxmlformats.org/officeDocument/2006/relationships/hyperlink" Target="https://www.sothebys.com/en/buy/auction/2022/the-glass-cellar-30-years-of-collecting/colgin-cabernet-sauvignon-tychson-hill-2010-6-bt" TargetMode="External"/><Relationship Id="rId170" Type="http://schemas.openxmlformats.org/officeDocument/2006/relationships/hyperlink" Target="https://www.sothebys.com/en/buy/auction/2022/the-glass-cellar-30-years-of-collecting/echezeaux-1989-domaine-de-la-romanee-conti-1-bt" TargetMode="External"/><Relationship Id="rId226" Type="http://schemas.openxmlformats.org/officeDocument/2006/relationships/hyperlink" Target="https://www.sothebys.com/en/buy/auction/2022/the-glass-cellar-30-years-of-collecting/bodegas-benjamin-rothschild-and-vega-sicilia-macan" TargetMode="External"/><Relationship Id="rId433" Type="http://schemas.openxmlformats.org/officeDocument/2006/relationships/hyperlink" Target="https://www.sothebys.com/en/buy/auction/2022/the-glass-cellar-30-years-of-collecting/maya-dalla-valle-vertical-5-bt" TargetMode="External"/><Relationship Id="rId268" Type="http://schemas.openxmlformats.org/officeDocument/2006/relationships/hyperlink" Target="https://www.sothebys.com/en/buy/auction/2022/the-glass-cellar-30-years-of-collecting/harlan-proprietary-red-1996-3-bt" TargetMode="External"/><Relationship Id="rId475" Type="http://schemas.openxmlformats.org/officeDocument/2006/relationships/hyperlink" Target="https://www.sothebys.com/en/buy/auction/2022/the-glass-cellar-30-years-of-collecting/mixed-sine-qua-non-2013-6-bt" TargetMode="External"/><Relationship Id="rId32" Type="http://schemas.openxmlformats.org/officeDocument/2006/relationships/hyperlink" Target="https://www.sothebys.com/en/buy/auction/2022/the-glass-cellar-30-years-of-collecting/petrus-1982-4-mag" TargetMode="External"/><Relationship Id="rId74" Type="http://schemas.openxmlformats.org/officeDocument/2006/relationships/hyperlink" Target="https://www.sothebys.com/en/buy/auction/2022/the-glass-cellar-30-years-of-collecting/chateau-lafite-vertical-2-bt" TargetMode="External"/><Relationship Id="rId128" Type="http://schemas.openxmlformats.org/officeDocument/2006/relationships/hyperlink" Target="https://www.sothebys.com/en/buy/auction/2022/the-glass-cellar-30-years-of-collecting/le-pin-vertical-3-bt" TargetMode="External"/><Relationship Id="rId335" Type="http://schemas.openxmlformats.org/officeDocument/2006/relationships/hyperlink" Target="https://www.sothebys.com/en/buy/auction/2022/the-glass-cellar-30-years-of-collecting/colgin-cariad-vertical-6-bt" TargetMode="External"/><Relationship Id="rId377" Type="http://schemas.openxmlformats.org/officeDocument/2006/relationships/hyperlink" Target="https://www.sothebys.com/en/buy/auction/2022/the-glass-cellar-30-years-of-collecting/abreu-thorevilos-2015-3-bt" TargetMode="External"/><Relationship Id="rId500" Type="http://schemas.openxmlformats.org/officeDocument/2006/relationships/printerSettings" Target="../printerSettings/printerSettings1.bin"/><Relationship Id="rId5" Type="http://schemas.openxmlformats.org/officeDocument/2006/relationships/hyperlink" Target="https://www.sothebys.com/en/buy/auction/2022/the-glass-cellar-30-years-of-collecting/petrus-2008-5-bt" TargetMode="External"/><Relationship Id="rId181" Type="http://schemas.openxmlformats.org/officeDocument/2006/relationships/hyperlink" Target="https://www.sothebys.com/en/buy/auction/2022/the-glass-cellar-30-years-of-collecting/dom-perignon-rose-1998-5-bt" TargetMode="External"/><Relationship Id="rId237" Type="http://schemas.openxmlformats.org/officeDocument/2006/relationships/hyperlink" Target="https://www.sothebys.com/en/buy/auction/2022/the-glass-cellar-30-years-of-collecting/29-vintages-of-harlan-magnums-from-1990-to-2018-29" TargetMode="External"/><Relationship Id="rId402" Type="http://schemas.openxmlformats.org/officeDocument/2006/relationships/hyperlink" Target="https://www.sothebys.com/en/buy/auction/2022/the-glass-cellar-30-years-of-collecting/hundred-acre-ark-vineyard-cabernet-sauvignon-2013" TargetMode="External"/><Relationship Id="rId279" Type="http://schemas.openxmlformats.org/officeDocument/2006/relationships/hyperlink" Target="https://www.sothebys.com/en/buy/auction/2022/the-glass-cellar-30-years-of-collecting/promontory-2012-3-bt" TargetMode="External"/><Relationship Id="rId444" Type="http://schemas.openxmlformats.org/officeDocument/2006/relationships/hyperlink" Target="https://www.sothebys.com/en/buy/auction/2022/the-glass-cellar-30-years-of-collecting/checkerboard-vineyards-nash-creek-cabernet-3" TargetMode="External"/><Relationship Id="rId486" Type="http://schemas.openxmlformats.org/officeDocument/2006/relationships/hyperlink" Target="https://www.sothebys.com/en/buy/auction/2022/the-glass-cellar-30-years-of-collecting/sine-qua-non-pictures-grenache-2007-2-bt" TargetMode="External"/><Relationship Id="rId43" Type="http://schemas.openxmlformats.org/officeDocument/2006/relationships/hyperlink" Target="https://www.sothebys.com/en/buy/auction/2022/the-glass-cellar-30-years-of-collecting/chateau-latour-1990-5-bt" TargetMode="External"/><Relationship Id="rId139" Type="http://schemas.openxmlformats.org/officeDocument/2006/relationships/hyperlink" Target="https://www.sothebys.com/en/buy/auction/2022/the-glass-cellar-30-years-of-collecting/chateau-pichon-longueville-lalande-vertical-3-bt-2" TargetMode="External"/><Relationship Id="rId290" Type="http://schemas.openxmlformats.org/officeDocument/2006/relationships/hyperlink" Target="https://www.sothebys.com/en/buy/auction/2022/the-glass-cellar-30-years-of-collecting/bond-vecina-cabernet-sauvignon-oakville-napa" TargetMode="External"/><Relationship Id="rId304" Type="http://schemas.openxmlformats.org/officeDocument/2006/relationships/hyperlink" Target="https://www.sothebys.com/en/buy/auction/2022/the-glass-cellar-30-years-of-collecting/bond-pluribus-cabernet-sauvignon-oakville-napa-3" TargetMode="External"/><Relationship Id="rId346" Type="http://schemas.openxmlformats.org/officeDocument/2006/relationships/hyperlink" Target="https://www.sothebys.com/en/buy/auction/2022/the-glass-cellar-30-years-of-collecting/colgin-ix-estate-red-wine-2013-6-bt-2" TargetMode="External"/><Relationship Id="rId388" Type="http://schemas.openxmlformats.org/officeDocument/2006/relationships/hyperlink" Target="https://www.sothebys.com/en/buy/auction/2022/the-glass-cellar-30-years-of-collecting/eisele-vineyard-cabernet-sauvignon-2015-12-bt" TargetMode="External"/><Relationship Id="rId85" Type="http://schemas.openxmlformats.org/officeDocument/2006/relationships/hyperlink" Target="https://www.sothebys.com/en/buy/auction/2022/the-glass-cellar-30-years-of-collecting/chateau-haut-brion-1949-1-bt" TargetMode="External"/><Relationship Id="rId150" Type="http://schemas.openxmlformats.org/officeDocument/2006/relationships/hyperlink" Target="https://www.sothebys.com/en/buy/auction/2022/the-glass-cellar-30-years-of-collecting/chateau-dyquem-2005-15-hb" TargetMode="External"/><Relationship Id="rId192" Type="http://schemas.openxmlformats.org/officeDocument/2006/relationships/hyperlink" Target="https://www.sothebys.com/en/buy/auction/2022/the-glass-cellar-30-years-of-collecting/masseto-2008-8-bt" TargetMode="External"/><Relationship Id="rId206" Type="http://schemas.openxmlformats.org/officeDocument/2006/relationships/hyperlink" Target="https://www.sothebys.com/en/buy/auction/2022/the-glass-cellar-30-years-of-collecting/massetino-2018-3-bt" TargetMode="External"/><Relationship Id="rId413" Type="http://schemas.openxmlformats.org/officeDocument/2006/relationships/hyperlink" Target="https://www.sothebys.com/en/buy/auction/2022/the-glass-cellar-30-years-of-collecting/mixed-hundred-acre-2016-4-bt" TargetMode="External"/><Relationship Id="rId248" Type="http://schemas.openxmlformats.org/officeDocument/2006/relationships/hyperlink" Target="https://www.sothebys.com/en/buy/auction/2022/the-glass-cellar-30-years-of-collecting/harlan-proprietary-red-2013-11-bt" TargetMode="External"/><Relationship Id="rId455" Type="http://schemas.openxmlformats.org/officeDocument/2006/relationships/hyperlink" Target="https://www.sothebys.com/en/buy/auction/2022/the-glass-cellar-30-years-of-collecting/knights-bridge-winery-christobel-knights-valley" TargetMode="External"/><Relationship Id="rId497" Type="http://schemas.openxmlformats.org/officeDocument/2006/relationships/hyperlink" Target="https://www.sothebys.com/en/buy/auction/2022/the-glass-cellar-30-years-of-collecting/assorted-california-2014-2018-15-bt" TargetMode="External"/><Relationship Id="rId12" Type="http://schemas.openxmlformats.org/officeDocument/2006/relationships/hyperlink" Target="https://www.sothebys.com/en/buy/auction/2022/the-glass-cellar-30-years-of-collecting/petrus-2001-4-bt" TargetMode="External"/><Relationship Id="rId108" Type="http://schemas.openxmlformats.org/officeDocument/2006/relationships/hyperlink" Target="https://www.sothebys.com/en/buy/auction/2022/the-glass-cellar-30-years-of-collecting/chateau-mouton-rothschild-2000-2-mag" TargetMode="External"/><Relationship Id="rId315" Type="http://schemas.openxmlformats.org/officeDocument/2006/relationships/hyperlink" Target="https://www.sothebys.com/en/buy/auction/2022/the-glass-cellar-30-years-of-collecting/bond-assortment-case-2014-5-bt" TargetMode="External"/><Relationship Id="rId357" Type="http://schemas.openxmlformats.org/officeDocument/2006/relationships/hyperlink" Target="https://www.sothebys.com/en/buy/auction/2022/the-glass-cellar-30-years-of-collecting/colgin-cellars-ix-estate-syrah-2017-6-bt" TargetMode="External"/><Relationship Id="rId54" Type="http://schemas.openxmlformats.org/officeDocument/2006/relationships/hyperlink" Target="https://www.sothebys.com/en/buy/auction/2022/the-glass-cellar-30-years-of-collecting/chateau-latour-1959-2-bt" TargetMode="External"/><Relationship Id="rId96" Type="http://schemas.openxmlformats.org/officeDocument/2006/relationships/hyperlink" Target="https://www.sothebys.com/en/buy/auction/2022/the-glass-cellar-30-years-of-collecting/chateau-margaux-1982-12-bt" TargetMode="External"/><Relationship Id="rId161" Type="http://schemas.openxmlformats.org/officeDocument/2006/relationships/hyperlink" Target="https://www.sothebys.com/en/buy/auction/2022/the-glass-cellar-30-years-of-collecting/romanee-conti-1990-domaine-de-la-romanee-conti-1" TargetMode="External"/><Relationship Id="rId217" Type="http://schemas.openxmlformats.org/officeDocument/2006/relationships/hyperlink" Target="https://www.sothebys.com/en/buy/auction/2022/the-glass-cellar-30-years-of-collecting/vega-sicilia-unico-1975-5-mag" TargetMode="External"/><Relationship Id="rId399" Type="http://schemas.openxmlformats.org/officeDocument/2006/relationships/hyperlink" Target="https://www.sothebys.com/en/buy/auction/2022/the-glass-cellar-30-years-of-collecting/hundred-acre-ark-vineyard-cabernet-sauvignon-2018" TargetMode="External"/><Relationship Id="rId259" Type="http://schemas.openxmlformats.org/officeDocument/2006/relationships/hyperlink" Target="https://www.sothebys.com/en/buy/auction/2022/the-glass-cellar-30-years-of-collecting/harlan-proprietary-red-2009-1-dm-2" TargetMode="External"/><Relationship Id="rId424" Type="http://schemas.openxmlformats.org/officeDocument/2006/relationships/hyperlink" Target="https://www.sothebys.com/en/buy/auction/2022/the-glass-cellar-30-years-of-collecting/scarecrow-cabernet-sauvignon-2010-6-bt" TargetMode="External"/><Relationship Id="rId466" Type="http://schemas.openxmlformats.org/officeDocument/2006/relationships/hyperlink" Target="https://www.sothebys.com/en/buy/auction/2022/the-glass-cellar-30-years-of-collecting/peter-michael-cabernet-sauvignon-au-paradis-2014-3" TargetMode="External"/><Relationship Id="rId23" Type="http://schemas.openxmlformats.org/officeDocument/2006/relationships/hyperlink" Target="https://www.sothebys.com/en/buy/auction/2022/the-glass-cellar-30-years-of-collecting/petrus-1988-1-mag" TargetMode="External"/><Relationship Id="rId119" Type="http://schemas.openxmlformats.org/officeDocument/2006/relationships/hyperlink" Target="https://www.sothebys.com/en/buy/auction/2022/the-glass-cellar-30-years-of-collecting/chateau-cheval-blanc-1990-3-bt" TargetMode="External"/><Relationship Id="rId270" Type="http://schemas.openxmlformats.org/officeDocument/2006/relationships/hyperlink" Target="https://www.sothebys.com/en/buy/auction/2022/the-glass-cellar-30-years-of-collecting/harlan-the-maiden-2015-6-bt" TargetMode="External"/><Relationship Id="rId326" Type="http://schemas.openxmlformats.org/officeDocument/2006/relationships/hyperlink" Target="https://www.sothebys.com/en/buy/auction/2022/the-glass-cellar-30-years-of-collecting/colgin-cariad-2016-3-bt" TargetMode="External"/><Relationship Id="rId65" Type="http://schemas.openxmlformats.org/officeDocument/2006/relationships/hyperlink" Target="https://www.sothebys.com/en/buy/auction/2022/the-glass-cellar-30-years-of-collecting/chateau-lafite-1990-3-bt" TargetMode="External"/><Relationship Id="rId130" Type="http://schemas.openxmlformats.org/officeDocument/2006/relationships/hyperlink" Target="https://www.sothebys.com/en/buy/auction/2022/the-glass-cellar-30-years-of-collecting/latour-a-pomerol-1982-2-bt" TargetMode="External"/><Relationship Id="rId368" Type="http://schemas.openxmlformats.org/officeDocument/2006/relationships/hyperlink" Target="https://www.sothebys.com/en/buy/auction/2022/the-glass-cellar-30-years-of-collecting/colgin-cabernet-sauvignon-tychson-hill-2007-4-bt" TargetMode="External"/><Relationship Id="rId172" Type="http://schemas.openxmlformats.org/officeDocument/2006/relationships/hyperlink" Target="https://www.sothebys.com/en/buy/auction/2022/the-glass-cellar-30-years-of-collecting/montrachet-marquis-de-laguiche-2005-joseph-drouhin" TargetMode="External"/><Relationship Id="rId228" Type="http://schemas.openxmlformats.org/officeDocument/2006/relationships/hyperlink" Target="https://www.sothebys.com/en/buy/auction/2022/the-glass-cellar-30-years-of-collecting/lermita-vertical-3-bt" TargetMode="External"/><Relationship Id="rId435" Type="http://schemas.openxmlformats.org/officeDocument/2006/relationships/hyperlink" Target="https://www.sothebys.com/en/buy/auction/2022/the-glass-cellar-30-years-of-collecting/bryant-family-pritchard-cabernet-sauvignon-2012-6" TargetMode="External"/><Relationship Id="rId477" Type="http://schemas.openxmlformats.org/officeDocument/2006/relationships/hyperlink" Target="https://www.sothebys.com/en/buy/auction/2022/the-glass-cellar-30-years-of-collecting/mixed-sine-qua-non-2013-2-bt-2" TargetMode="External"/><Relationship Id="rId281" Type="http://schemas.openxmlformats.org/officeDocument/2006/relationships/hyperlink" Target="https://www.sothebys.com/en/buy/auction/2022/the-glass-cellar-30-years-of-collecting/promontory-2012-12-bt" TargetMode="External"/><Relationship Id="rId337" Type="http://schemas.openxmlformats.org/officeDocument/2006/relationships/hyperlink" Target="https://www.sothebys.com/en/buy/auction/2022/the-glass-cellar-30-years-of-collecting/colgin-ix-estate-red-wine-2017-6-bt-2" TargetMode="External"/><Relationship Id="rId34" Type="http://schemas.openxmlformats.org/officeDocument/2006/relationships/hyperlink" Target="https://www.sothebys.com/en/buy/auction/2022/the-glass-cellar-30-years-of-collecting/petrus-1970-2-bt" TargetMode="External"/><Relationship Id="rId76" Type="http://schemas.openxmlformats.org/officeDocument/2006/relationships/hyperlink" Target="https://www.sothebys.com/en/buy/auction/2022/the-glass-cellar-30-years-of-collecting/chateau-haut-brion-1982-3-bt" TargetMode="External"/><Relationship Id="rId141" Type="http://schemas.openxmlformats.org/officeDocument/2006/relationships/hyperlink" Target="https://www.sothebys.com/en/buy/auction/2022/the-glass-cellar-30-years-of-collecting/chateau-leoville-las-cases-2001-3-bt" TargetMode="External"/><Relationship Id="rId379" Type="http://schemas.openxmlformats.org/officeDocument/2006/relationships/hyperlink" Target="https://www.sothebys.com/en/buy/auction/2022/the-glass-cellar-30-years-of-collecting/abreu-thorevilos-vertical-2-bt" TargetMode="External"/><Relationship Id="rId7" Type="http://schemas.openxmlformats.org/officeDocument/2006/relationships/hyperlink" Target="https://www.sothebys.com/en/buy/auction/2022/the-glass-cellar-30-years-of-collecting/petrus-2007-1-bt" TargetMode="External"/><Relationship Id="rId183" Type="http://schemas.openxmlformats.org/officeDocument/2006/relationships/hyperlink" Target="https://www.sothebys.com/en/buy/auction/2022/the-glass-cellar-30-years-of-collecting/mixed-krug-2-bt" TargetMode="External"/><Relationship Id="rId239" Type="http://schemas.openxmlformats.org/officeDocument/2006/relationships/hyperlink" Target="https://www.sothebys.com/en/buy/auction/2022/the-glass-cellar-30-years-of-collecting/harlan-proprietary-red-2018-2-mag" TargetMode="External"/><Relationship Id="rId390" Type="http://schemas.openxmlformats.org/officeDocument/2006/relationships/hyperlink" Target="https://www.sothebys.com/en/buy/auction/2022/the-glass-cellar-30-years-of-collecting/eisele-vineyard-cabernet-sauvignon-2013-3-bt" TargetMode="External"/><Relationship Id="rId404" Type="http://schemas.openxmlformats.org/officeDocument/2006/relationships/hyperlink" Target="https://www.sothebys.com/en/buy/auction/2022/the-glass-cellar-30-years-of-collecting/hundred-acre-cabernet-sauvignon-kayli-morgan" TargetMode="External"/><Relationship Id="rId446" Type="http://schemas.openxmlformats.org/officeDocument/2006/relationships/hyperlink" Target="https://www.sothebys.com/en/buy/auction/2022/the-glass-cellar-30-years-of-collecting/beaulieu-vineyard-georges-de-latour-private" TargetMode="External"/><Relationship Id="rId250" Type="http://schemas.openxmlformats.org/officeDocument/2006/relationships/hyperlink" Target="https://www.sothebys.com/en/buy/auction/2022/the-glass-cellar-30-years-of-collecting/harlan-proprietary-red-2013-3-mag" TargetMode="External"/><Relationship Id="rId292" Type="http://schemas.openxmlformats.org/officeDocument/2006/relationships/hyperlink" Target="https://www.sothebys.com/en/buy/auction/2022/the-glass-cellar-30-years-of-collecting/bond-vecina-cabernet-sauvignon-oakville-napa-3" TargetMode="External"/><Relationship Id="rId306" Type="http://schemas.openxmlformats.org/officeDocument/2006/relationships/hyperlink" Target="https://www.sothebys.com/en/buy/auction/2022/the-glass-cellar-30-years-of-collecting/bond-pluribus-cabernet-sauvignon-oakville-napa-5" TargetMode="External"/><Relationship Id="rId488" Type="http://schemas.openxmlformats.org/officeDocument/2006/relationships/hyperlink" Target="https://www.sothebys.com/en/buy/auction/2022/the-glass-cellar-30-years-of-collecting/sine-qua-non-the-17th-nail-in-my-cranium-eleven" TargetMode="External"/><Relationship Id="rId24" Type="http://schemas.openxmlformats.org/officeDocument/2006/relationships/hyperlink" Target="https://www.sothebys.com/en/buy/auction/2022/the-glass-cellar-30-years-of-collecting/petrus-1986-2-bt" TargetMode="External"/><Relationship Id="rId45" Type="http://schemas.openxmlformats.org/officeDocument/2006/relationships/hyperlink" Target="https://www.sothebys.com/en/buy/auction/2022/the-glass-cellar-30-years-of-collecting/chateau-latour-1990-7-bt" TargetMode="External"/><Relationship Id="rId66" Type="http://schemas.openxmlformats.org/officeDocument/2006/relationships/hyperlink" Target="https://www.sothebys.com/en/buy/auction/2022/the-glass-cellar-30-years-of-collecting/chateau-lafite-1989-3-bt" TargetMode="External"/><Relationship Id="rId87" Type="http://schemas.openxmlformats.org/officeDocument/2006/relationships/hyperlink" Target="https://www.sothebys.com/en/buy/auction/2022/the-glass-cellar-30-years-of-collecting/chateau-margaux-2005-1-bt" TargetMode="External"/><Relationship Id="rId110" Type="http://schemas.openxmlformats.org/officeDocument/2006/relationships/hyperlink" Target="https://www.sothebys.com/en/buy/auction/2022/the-glass-cellar-30-years-of-collecting/chateau-mouton-rothschild-1988-2-mag" TargetMode="External"/><Relationship Id="rId131" Type="http://schemas.openxmlformats.org/officeDocument/2006/relationships/hyperlink" Target="https://www.sothebys.com/en/buy/auction/2022/the-glass-cellar-30-years-of-collecting/latour-a-pomerol-1955-1-bt" TargetMode="External"/><Relationship Id="rId327" Type="http://schemas.openxmlformats.org/officeDocument/2006/relationships/hyperlink" Target="https://www.sothebys.com/en/buy/auction/2022/the-glass-cellar-30-years-of-collecting/colgin-cariad-2016-3-bt-2" TargetMode="External"/><Relationship Id="rId348" Type="http://schemas.openxmlformats.org/officeDocument/2006/relationships/hyperlink" Target="https://www.sothebys.com/en/buy/auction/2022/the-glass-cellar-30-years-of-collecting/colgin-ix-estate-red-wine-2013-12-bt" TargetMode="External"/><Relationship Id="rId369" Type="http://schemas.openxmlformats.org/officeDocument/2006/relationships/hyperlink" Target="https://www.sothebys.com/en/buy/auction/2022/the-glass-cellar-30-years-of-collecting/colgin-cabernet-sauvignon-tychson-hill-2001-4-bt" TargetMode="External"/><Relationship Id="rId152" Type="http://schemas.openxmlformats.org/officeDocument/2006/relationships/hyperlink" Target="https://www.sothebys.com/en/buy/auction/2022/the-glass-cellar-30-years-of-collecting/chateau-dyquem-1983-2-bt" TargetMode="External"/><Relationship Id="rId173" Type="http://schemas.openxmlformats.org/officeDocument/2006/relationships/hyperlink" Target="https://www.sothebys.com/en/buy/auction/2022/the-glass-cellar-30-years-of-collecting/montrachet-marquis-de-laguiche-2004-joseph-drouhin" TargetMode="External"/><Relationship Id="rId194" Type="http://schemas.openxmlformats.org/officeDocument/2006/relationships/hyperlink" Target="https://www.sothebys.com/en/buy/auction/2022/the-glass-cellar-30-years-of-collecting/masseto-2006-3-bt" TargetMode="External"/><Relationship Id="rId208" Type="http://schemas.openxmlformats.org/officeDocument/2006/relationships/hyperlink" Target="https://www.sothebys.com/en/buy/auction/2022/the-glass-cellar-30-years-of-collecting/sassicaia-2004-tenuta-san-guido-2-mag" TargetMode="External"/><Relationship Id="rId229" Type="http://schemas.openxmlformats.org/officeDocument/2006/relationships/hyperlink" Target="https://www.sothebys.com/en/buy/auction/2022/the-glass-cellar-30-years-of-collecting/mixed-priorat-6-bt" TargetMode="External"/><Relationship Id="rId380" Type="http://schemas.openxmlformats.org/officeDocument/2006/relationships/hyperlink" Target="https://www.sothebys.com/en/buy/auction/2022/the-glass-cellar-30-years-of-collecting/abreu-las-posadas-howell-mountain-red-wine-2013-2" TargetMode="External"/><Relationship Id="rId415" Type="http://schemas.openxmlformats.org/officeDocument/2006/relationships/hyperlink" Target="https://www.sothebys.com/en/buy/auction/2022/the-glass-cellar-30-years-of-collecting/realm-the-absurd-2013-3-bt" TargetMode="External"/><Relationship Id="rId436" Type="http://schemas.openxmlformats.org/officeDocument/2006/relationships/hyperlink" Target="https://www.sothebys.com/en/buy/auction/2022/the-glass-cellar-30-years-of-collecting/bryant-family-pritchard-cabernet-sauvignon" TargetMode="External"/><Relationship Id="rId457" Type="http://schemas.openxmlformats.org/officeDocument/2006/relationships/hyperlink" Target="https://www.sothebys.com/en/buy/auction/2022/the-glass-cellar-30-years-of-collecting/marcassin-pinot-noir-marcassin-vineyard-2012-2-bt" TargetMode="External"/><Relationship Id="rId240" Type="http://schemas.openxmlformats.org/officeDocument/2006/relationships/hyperlink" Target="https://www.sothebys.com/en/buy/auction/2022/the-glass-cellar-30-years-of-collecting/harlan-proprietary-red-2017-2-mag" TargetMode="External"/><Relationship Id="rId261" Type="http://schemas.openxmlformats.org/officeDocument/2006/relationships/hyperlink" Target="https://www.sothebys.com/en/buy/auction/2022/the-glass-cellar-30-years-of-collecting/harlan-proprietary-red-2008-9-bt" TargetMode="External"/><Relationship Id="rId478" Type="http://schemas.openxmlformats.org/officeDocument/2006/relationships/hyperlink" Target="https://www.sothebys.com/en/buy/auction/2022/the-glass-cellar-30-years-of-collecting/mixed-sine-qua-non-2012-6-bt" TargetMode="External"/><Relationship Id="rId499" Type="http://schemas.openxmlformats.org/officeDocument/2006/relationships/hyperlink" Target="https://www.sothebys.com/en/buy/auction/2022/the-glass-cellar-30-years-of-collecting/assorted-sonoma-pinot-noir-11-bt-2" TargetMode="External"/><Relationship Id="rId14" Type="http://schemas.openxmlformats.org/officeDocument/2006/relationships/hyperlink" Target="https://www.sothebys.com/en/buy/auction/2022/the-glass-cellar-30-years-of-collecting/petrus-2000-1-bt" TargetMode="External"/><Relationship Id="rId35" Type="http://schemas.openxmlformats.org/officeDocument/2006/relationships/hyperlink" Target="https://www.sothebys.com/en/buy/auction/2022/the-glass-cellar-30-years-of-collecting/petrus-1970-12-bt" TargetMode="External"/><Relationship Id="rId56" Type="http://schemas.openxmlformats.org/officeDocument/2006/relationships/hyperlink" Target="https://www.sothebys.com/en/buy/auction/2022/the-glass-cellar-30-years-of-collecting/chateau-latour-1949-1-bt" TargetMode="External"/><Relationship Id="rId77" Type="http://schemas.openxmlformats.org/officeDocument/2006/relationships/hyperlink" Target="https://www.sothebys.com/en/buy/auction/2022/the-glass-cellar-30-years-of-collecting/chateau-haut-brion-1982-12-bt" TargetMode="External"/><Relationship Id="rId100" Type="http://schemas.openxmlformats.org/officeDocument/2006/relationships/hyperlink" Target="https://www.sothebys.com/en/buy/auction/2022/the-glass-cellar-30-years-of-collecting/chateau-margaux-1961-1-bt" TargetMode="External"/><Relationship Id="rId282" Type="http://schemas.openxmlformats.org/officeDocument/2006/relationships/hyperlink" Target="https://www.sothebys.com/en/buy/auction/2022/the-glass-cellar-30-years-of-collecting/promontory-2012-1-mag" TargetMode="External"/><Relationship Id="rId317" Type="http://schemas.openxmlformats.org/officeDocument/2006/relationships/hyperlink" Target="https://www.sothebys.com/en/buy/auction/2022/the-glass-cellar-30-years-of-collecting/mixed-napa-2010-2012-5-bt" TargetMode="External"/><Relationship Id="rId338" Type="http://schemas.openxmlformats.org/officeDocument/2006/relationships/hyperlink" Target="https://www.sothebys.com/en/buy/auction/2022/the-glass-cellar-30-years-of-collecting/colgin-ix-estate-red-wine-2016-6-bt" TargetMode="External"/><Relationship Id="rId359" Type="http://schemas.openxmlformats.org/officeDocument/2006/relationships/hyperlink" Target="https://www.sothebys.com/en/buy/auction/2022/the-glass-cellar-30-years-of-collecting/colgin-cellars-ix-estate-syrah-2015-6-bt" TargetMode="External"/><Relationship Id="rId8" Type="http://schemas.openxmlformats.org/officeDocument/2006/relationships/hyperlink" Target="https://www.sothebys.com/en/buy/auction/2022/the-glass-cellar-30-years-of-collecting/petrus-2003-10-bt" TargetMode="External"/><Relationship Id="rId98" Type="http://schemas.openxmlformats.org/officeDocument/2006/relationships/hyperlink" Target="https://www.sothebys.com/en/buy/auction/2022/the-glass-cellar-30-years-of-collecting/chateau-margaux-1982-1-mag" TargetMode="External"/><Relationship Id="rId121" Type="http://schemas.openxmlformats.org/officeDocument/2006/relationships/hyperlink" Target="https://www.sothebys.com/en/buy/auction/2022/the-glass-cellar-30-years-of-collecting/chateau-cheval-blanc-1961-1-bt" TargetMode="External"/><Relationship Id="rId142" Type="http://schemas.openxmlformats.org/officeDocument/2006/relationships/hyperlink" Target="https://www.sothebys.com/en/buy/auction/2022/the-glass-cellar-30-years-of-collecting/chateau-leoville-las-cases-1961-2-bt" TargetMode="External"/><Relationship Id="rId163" Type="http://schemas.openxmlformats.org/officeDocument/2006/relationships/hyperlink" Target="https://www.sothebys.com/en/buy/auction/2022/the-glass-cellar-30-years-of-collecting/romanee-conti-1988-domaine-de-la-romanee-conti-1" TargetMode="External"/><Relationship Id="rId184" Type="http://schemas.openxmlformats.org/officeDocument/2006/relationships/hyperlink" Target="https://www.sothebys.com/en/buy/auction/2022/the-glass-cellar-30-years-of-collecting/louis-roederer-cristal-brut-rose-2007-2-bt" TargetMode="External"/><Relationship Id="rId219" Type="http://schemas.openxmlformats.org/officeDocument/2006/relationships/hyperlink" Target="https://www.sothebys.com/en/buy/auction/2022/the-glass-cellar-30-years-of-collecting/vega-sicilia-unico-1969-2-bt" TargetMode="External"/><Relationship Id="rId370" Type="http://schemas.openxmlformats.org/officeDocument/2006/relationships/hyperlink" Target="https://www.sothebys.com/en/buy/auction/2022/the-glass-cellar-30-years-of-collecting/colgin-cabernet-sauvignon-tychson-hill-vertical-7" TargetMode="External"/><Relationship Id="rId391" Type="http://schemas.openxmlformats.org/officeDocument/2006/relationships/hyperlink" Target="https://www.sothebys.com/en/buy/auction/2022/the-glass-cellar-30-years-of-collecting/eisele-vineyard-cabernet-sauvignon-2013-3-bt-2" TargetMode="External"/><Relationship Id="rId405" Type="http://schemas.openxmlformats.org/officeDocument/2006/relationships/hyperlink" Target="https://www.sothebys.com/en/buy/auction/2022/the-glass-cellar-30-years-of-collecting/hundred-acre-cabernet-sauvignon-kayli-morgan-2" TargetMode="External"/><Relationship Id="rId426" Type="http://schemas.openxmlformats.org/officeDocument/2006/relationships/hyperlink" Target="https://www.sothebys.com/en/buy/auction/2022/the-glass-cellar-30-years-of-collecting/screaming-eagle-second-flight-vertical-5-bt" TargetMode="External"/><Relationship Id="rId447" Type="http://schemas.openxmlformats.org/officeDocument/2006/relationships/hyperlink" Target="https://www.sothebys.com/en/buy/auction/2022/the-glass-cellar-30-years-of-collecting/blind-justice-beckstoffer-to-kalon-cabernet" TargetMode="External"/><Relationship Id="rId230" Type="http://schemas.openxmlformats.org/officeDocument/2006/relationships/hyperlink" Target="https://www.sothebys.com/en/buy/auction/2022/the-glass-cellar-30-years-of-collecting/la-rioja-alta-gran-riserva-890-1975-la-rioja-alta" TargetMode="External"/><Relationship Id="rId251" Type="http://schemas.openxmlformats.org/officeDocument/2006/relationships/hyperlink" Target="https://www.sothebys.com/en/buy/auction/2022/the-glass-cellar-30-years-of-collecting/harlan-proprietary-red-2012-1-bt" TargetMode="External"/><Relationship Id="rId468" Type="http://schemas.openxmlformats.org/officeDocument/2006/relationships/hyperlink" Target="https://www.sothebys.com/en/buy/auction/2022/the-glass-cellar-30-years-of-collecting/peter-michael-cabernet-sauvignon-au-paradis-2013" TargetMode="External"/><Relationship Id="rId489" Type="http://schemas.openxmlformats.org/officeDocument/2006/relationships/hyperlink" Target="https://www.sothebys.com/en/buy/auction/2022/the-glass-cellar-30-years-of-collecting/sine-qua-non-the-naked-truth-eleven-confessions" TargetMode="External"/><Relationship Id="rId25" Type="http://schemas.openxmlformats.org/officeDocument/2006/relationships/hyperlink" Target="https://www.sothebys.com/en/buy/auction/2022/the-glass-cellar-30-years-of-collecting/petrus-1986-1-mag" TargetMode="External"/><Relationship Id="rId46" Type="http://schemas.openxmlformats.org/officeDocument/2006/relationships/hyperlink" Target="https://www.sothebys.com/en/buy/auction/2022/the-glass-cellar-30-years-of-collecting/chateau-latour-1990-12-bt" TargetMode="External"/><Relationship Id="rId67" Type="http://schemas.openxmlformats.org/officeDocument/2006/relationships/hyperlink" Target="https://www.sothebys.com/en/buy/auction/2022/the-glass-cellar-30-years-of-collecting/chateau-lafite-1982-1-mag" TargetMode="External"/><Relationship Id="rId272" Type="http://schemas.openxmlformats.org/officeDocument/2006/relationships/hyperlink" Target="https://www.sothebys.com/en/buy/auction/2022/the-glass-cellar-30-years-of-collecting/harlan-the-maiden-2014-12-bt" TargetMode="External"/><Relationship Id="rId293" Type="http://schemas.openxmlformats.org/officeDocument/2006/relationships/hyperlink" Target="https://www.sothebys.com/en/buy/auction/2022/the-glass-cellar-30-years-of-collecting/bond-vecina-cabernet-sauvignon-oakville-napa-4" TargetMode="External"/><Relationship Id="rId307" Type="http://schemas.openxmlformats.org/officeDocument/2006/relationships/hyperlink" Target="https://www.sothebys.com/en/buy/auction/2022/the-glass-cellar-30-years-of-collecting/bond-quella-cabernet-sauvignon-oakville-napa" TargetMode="External"/><Relationship Id="rId328" Type="http://schemas.openxmlformats.org/officeDocument/2006/relationships/hyperlink" Target="https://www.sothebys.com/en/buy/auction/2022/the-glass-cellar-30-years-of-collecting/colgin-cariad-2015-3-bt" TargetMode="External"/><Relationship Id="rId349" Type="http://schemas.openxmlformats.org/officeDocument/2006/relationships/hyperlink" Target="https://www.sothebys.com/en/buy/auction/2022/the-glass-cellar-30-years-of-collecting/colgin-ix-estate-red-wine-2013-12-bt-2" TargetMode="External"/><Relationship Id="rId88" Type="http://schemas.openxmlformats.org/officeDocument/2006/relationships/hyperlink" Target="https://www.sothebys.com/en/buy/auction/2022/the-glass-cellar-30-years-of-collecting/chateau-margaux-2005-1-mag" TargetMode="External"/><Relationship Id="rId111" Type="http://schemas.openxmlformats.org/officeDocument/2006/relationships/hyperlink" Target="https://www.sothebys.com/en/buy/auction/2022/the-glass-cellar-30-years-of-collecting/chateau-mouton-rothschild-1986-5-mag" TargetMode="External"/><Relationship Id="rId132" Type="http://schemas.openxmlformats.org/officeDocument/2006/relationships/hyperlink" Target="https://www.sothebys.com/en/buy/auction/2022/the-glass-cellar-30-years-of-collecting/chateau-pichon-longueville-baron-1961-2-bt" TargetMode="External"/><Relationship Id="rId153" Type="http://schemas.openxmlformats.org/officeDocument/2006/relationships/hyperlink" Target="https://www.sothebys.com/en/buy/auction/2022/the-glass-cellar-30-years-of-collecting/chateau-dyquem-1975-1-bt" TargetMode="External"/><Relationship Id="rId174" Type="http://schemas.openxmlformats.org/officeDocument/2006/relationships/hyperlink" Target="https://www.sothebys.com/en/buy/auction/2022/the-glass-cellar-30-years-of-collecting/montrachet-marquis-de-laguiche-2004-joseph-drouhin-2" TargetMode="External"/><Relationship Id="rId195" Type="http://schemas.openxmlformats.org/officeDocument/2006/relationships/hyperlink" Target="https://www.sothebys.com/en/buy/auction/2022/the-glass-cellar-30-years-of-collecting/masseto-2005-6-bt" TargetMode="External"/><Relationship Id="rId209" Type="http://schemas.openxmlformats.org/officeDocument/2006/relationships/hyperlink" Target="https://www.sothebys.com/en/buy/auction/2022/the-glass-cellar-30-years-of-collecting/sassicaia-2001-tenuta-san-guido-4-bt" TargetMode="External"/><Relationship Id="rId360" Type="http://schemas.openxmlformats.org/officeDocument/2006/relationships/hyperlink" Target="https://www.sothebys.com/en/buy/auction/2022/the-glass-cellar-30-years-of-collecting/colgin-cabernet-sauvignon-tychson-hill-2018-6-bt" TargetMode="External"/><Relationship Id="rId381" Type="http://schemas.openxmlformats.org/officeDocument/2006/relationships/hyperlink" Target="https://www.sothebys.com/en/buy/auction/2022/the-glass-cellar-30-years-of-collecting/abreu-capella-vertical-3-bt" TargetMode="External"/><Relationship Id="rId416" Type="http://schemas.openxmlformats.org/officeDocument/2006/relationships/hyperlink" Target="https://www.sothebys.com/en/buy/auction/2022/the-glass-cellar-30-years-of-collecting/realm-beckstoffer-dr-crane-2013-3-bt" TargetMode="External"/><Relationship Id="rId220" Type="http://schemas.openxmlformats.org/officeDocument/2006/relationships/hyperlink" Target="https://www.sothebys.com/en/buy/auction/2022/the-glass-cellar-30-years-of-collecting/vega-sicilia-unico-1965-2-mag" TargetMode="External"/><Relationship Id="rId241" Type="http://schemas.openxmlformats.org/officeDocument/2006/relationships/hyperlink" Target="https://www.sothebys.com/en/buy/auction/2022/the-glass-cellar-30-years-of-collecting/harlan-proprietary-red-2016-6-bt" TargetMode="External"/><Relationship Id="rId437" Type="http://schemas.openxmlformats.org/officeDocument/2006/relationships/hyperlink" Target="https://www.sothebys.com/en/buy/auction/2022/the-glass-cellar-30-years-of-collecting/bryant-family-bettina-2012-3-bt" TargetMode="External"/><Relationship Id="rId458" Type="http://schemas.openxmlformats.org/officeDocument/2006/relationships/hyperlink" Target="https://www.sothebys.com/en/buy/auction/2022/the-glass-cellar-30-years-of-collecting/marcassin-chardonnay-2013-8-bt" TargetMode="External"/><Relationship Id="rId479" Type="http://schemas.openxmlformats.org/officeDocument/2006/relationships/hyperlink" Target="https://www.sothebys.com/en/buy/auction/2022/the-glass-cellar-30-years-of-collecting/sine-qua-non-dark-blossom-grenache-2011-1-bt" TargetMode="External"/><Relationship Id="rId15" Type="http://schemas.openxmlformats.org/officeDocument/2006/relationships/hyperlink" Target="https://www.sothebys.com/en/buy/auction/2022/the-glass-cellar-30-years-of-collecting/petrus-2000-8-bt" TargetMode="External"/><Relationship Id="rId36" Type="http://schemas.openxmlformats.org/officeDocument/2006/relationships/hyperlink" Target="https://www.sothebys.com/en/buy/auction/2022/the-glass-cellar-30-years-of-collecting/petrus-1964-1-bt" TargetMode="External"/><Relationship Id="rId57" Type="http://schemas.openxmlformats.org/officeDocument/2006/relationships/hyperlink" Target="https://www.sothebys.com/en/buy/auction/2022/the-glass-cellar-30-years-of-collecting/chateau-latour-1945-1-bt" TargetMode="External"/><Relationship Id="rId262" Type="http://schemas.openxmlformats.org/officeDocument/2006/relationships/hyperlink" Target="https://www.sothebys.com/en/buy/auction/2022/the-glass-cellar-30-years-of-collecting/harlan-proprietary-red-2007-4-bt" TargetMode="External"/><Relationship Id="rId283" Type="http://schemas.openxmlformats.org/officeDocument/2006/relationships/hyperlink" Target="https://www.sothebys.com/en/buy/auction/2022/the-glass-cellar-30-years-of-collecting/promontory-2011-6-bt" TargetMode="External"/><Relationship Id="rId318" Type="http://schemas.openxmlformats.org/officeDocument/2006/relationships/hyperlink" Target="https://www.sothebys.com/en/buy/auction/2022/the-glass-cellar-30-years-of-collecting/the-mascot-cabernet-sauvignon-napa-valley-2016-5" TargetMode="External"/><Relationship Id="rId339" Type="http://schemas.openxmlformats.org/officeDocument/2006/relationships/hyperlink" Target="https://www.sothebys.com/en/buy/auction/2022/the-glass-cellar-30-years-of-collecting/colgin-ix-estate-red-wine-2016-6-bt-2" TargetMode="External"/><Relationship Id="rId490" Type="http://schemas.openxmlformats.org/officeDocument/2006/relationships/hyperlink" Target="https://www.sothebys.com/en/buy/auction/2022/the-glass-cellar-30-years-of-collecting/sine-qua-non-atlantis-fe2-o3-1c-syrah-2005-3-bt" TargetMode="External"/><Relationship Id="rId78" Type="http://schemas.openxmlformats.org/officeDocument/2006/relationships/hyperlink" Target="https://www.sothebys.com/en/buy/auction/2022/the-glass-cellar-30-years-of-collecting/chateau-haut-brion-1982-1-mag" TargetMode="External"/><Relationship Id="rId99" Type="http://schemas.openxmlformats.org/officeDocument/2006/relationships/hyperlink" Target="https://www.sothebys.com/en/buy/auction/2022/the-glass-cellar-30-years-of-collecting/chateau-margaux-1970-1-bt" TargetMode="External"/><Relationship Id="rId101" Type="http://schemas.openxmlformats.org/officeDocument/2006/relationships/hyperlink" Target="https://www.sothebys.com/en/buy/auction/2022/the-glass-cellar-30-years-of-collecting/chateau-margaux-1959-1-bt" TargetMode="External"/><Relationship Id="rId122" Type="http://schemas.openxmlformats.org/officeDocument/2006/relationships/hyperlink" Target="https://www.sothebys.com/en/buy/auction/2022/the-glass-cellar-30-years-of-collecting/chateau-cheval-blanc-1955-2-bt" TargetMode="External"/><Relationship Id="rId143" Type="http://schemas.openxmlformats.org/officeDocument/2006/relationships/hyperlink" Target="https://www.sothebys.com/en/buy/auction/2022/the-glass-cellar-30-years-of-collecting/chateau-ducru-beaucaillou-1928-1-bt" TargetMode="External"/><Relationship Id="rId164" Type="http://schemas.openxmlformats.org/officeDocument/2006/relationships/hyperlink" Target="https://www.sothebys.com/en/buy/auction/2022/the-glass-cellar-30-years-of-collecting/la-tache-1988-domaine-de-la-romanee-conti-2-bt" TargetMode="External"/><Relationship Id="rId185" Type="http://schemas.openxmlformats.org/officeDocument/2006/relationships/hyperlink" Target="https://www.sothebys.com/en/buy/auction/2022/the-glass-cellar-30-years-of-collecting/louis-roederer-cristal-brut-rose-2005-2-bt" TargetMode="External"/><Relationship Id="rId350" Type="http://schemas.openxmlformats.org/officeDocument/2006/relationships/hyperlink" Target="https://www.sothebys.com/en/buy/auction/2022/the-glass-cellar-30-years-of-collecting/colgin-ix-estate-red-wine-2012-9-bt" TargetMode="External"/><Relationship Id="rId371" Type="http://schemas.openxmlformats.org/officeDocument/2006/relationships/hyperlink" Target="https://www.sothebys.com/en/buy/auction/2022/the-glass-cellar-30-years-of-collecting/abreu-cabernet-sauvignon-madrona-ranch-2016-3-bt" TargetMode="External"/><Relationship Id="rId406" Type="http://schemas.openxmlformats.org/officeDocument/2006/relationships/hyperlink" Target="https://www.sothebys.com/en/buy/auction/2022/the-glass-cellar-30-years-of-collecting/hundred-acre-cabernet-sauvignon-kayli-morgan-3" TargetMode="External"/><Relationship Id="rId9" Type="http://schemas.openxmlformats.org/officeDocument/2006/relationships/hyperlink" Target="https://www.sothebys.com/en/buy/auction/2022/the-glass-cellar-30-years-of-collecting/petrus-2002-7-bt" TargetMode="External"/><Relationship Id="rId210" Type="http://schemas.openxmlformats.org/officeDocument/2006/relationships/hyperlink" Target="https://www.sothebys.com/en/buy/auction/2022/the-glass-cellar-30-years-of-collecting/sassicaia-2001-tenuta-san-guido-1-dm" TargetMode="External"/><Relationship Id="rId392" Type="http://schemas.openxmlformats.org/officeDocument/2006/relationships/hyperlink" Target="https://www.sothebys.com/en/buy/auction/2022/the-glass-cellar-30-years-of-collecting/araujo-cabernet-sauvignon-eisele-vineyard-2008-4" TargetMode="External"/><Relationship Id="rId427" Type="http://schemas.openxmlformats.org/officeDocument/2006/relationships/hyperlink" Target="https://www.sothebys.com/en/buy/auction/2022/the-glass-cellar-30-years-of-collecting/maya-dalla-valle-2013-3-bt" TargetMode="External"/><Relationship Id="rId448" Type="http://schemas.openxmlformats.org/officeDocument/2006/relationships/hyperlink" Target="https://www.sothebys.com/en/buy/auction/2022/the-glass-cellar-30-years-of-collecting/caymus-vineyards-special-selection-cabernet" TargetMode="External"/><Relationship Id="rId469" Type="http://schemas.openxmlformats.org/officeDocument/2006/relationships/hyperlink" Target="https://www.sothebys.com/en/buy/auction/2022/the-glass-cellar-30-years-of-collecting/peter-michael-cabernet-sauvignon-au-paradis-peter" TargetMode="External"/><Relationship Id="rId26" Type="http://schemas.openxmlformats.org/officeDocument/2006/relationships/hyperlink" Target="https://www.sothebys.com/en/buy/auction/2022/the-glass-cellar-30-years-of-collecting/petrus-1985-1-bt" TargetMode="External"/><Relationship Id="rId231" Type="http://schemas.openxmlformats.org/officeDocument/2006/relationships/hyperlink" Target="https://www.sothebys.com/en/buy/auction/2022/the-glass-cellar-30-years-of-collecting/la-rioja-alta-gran-riserva-890-la-rioja-alta" TargetMode="External"/><Relationship Id="rId252" Type="http://schemas.openxmlformats.org/officeDocument/2006/relationships/hyperlink" Target="https://www.sothebys.com/en/buy/auction/2022/the-glass-cellar-30-years-of-collecting/harlan-proprietary-red-2012-12-bt" TargetMode="External"/><Relationship Id="rId273" Type="http://schemas.openxmlformats.org/officeDocument/2006/relationships/hyperlink" Target="https://www.sothebys.com/en/buy/auction/2022/the-glass-cellar-30-years-of-collecting/promontory-2016-3-bt" TargetMode="External"/><Relationship Id="rId294" Type="http://schemas.openxmlformats.org/officeDocument/2006/relationships/hyperlink" Target="https://www.sothebys.com/en/buy/auction/2022/the-glass-cellar-30-years-of-collecting/bond-vecina-cabernet-sauvignon-oakville-napa-5" TargetMode="External"/><Relationship Id="rId308" Type="http://schemas.openxmlformats.org/officeDocument/2006/relationships/hyperlink" Target="https://www.sothebys.com/en/buy/auction/2022/the-glass-cellar-30-years-of-collecting/bond-quella-cabernet-sauvignon-oakville-napa-2" TargetMode="External"/><Relationship Id="rId329" Type="http://schemas.openxmlformats.org/officeDocument/2006/relationships/hyperlink" Target="https://www.sothebys.com/en/buy/auction/2022/the-glass-cellar-30-years-of-collecting/colgin-cariad-2014-6-bt" TargetMode="External"/><Relationship Id="rId480" Type="http://schemas.openxmlformats.org/officeDocument/2006/relationships/hyperlink" Target="https://www.sothebys.com/en/buy/auction/2022/the-glass-cellar-30-years-of-collecting/sine-qua-non-stockholm-syndrome-eleven-confessions" TargetMode="External"/><Relationship Id="rId47" Type="http://schemas.openxmlformats.org/officeDocument/2006/relationships/hyperlink" Target="https://www.sothebys.com/en/buy/auction/2022/the-glass-cellar-30-years-of-collecting/chateau-latour-1989-3-bt" TargetMode="External"/><Relationship Id="rId68" Type="http://schemas.openxmlformats.org/officeDocument/2006/relationships/hyperlink" Target="https://www.sothebys.com/en/buy/auction/2022/the-glass-cellar-30-years-of-collecting/chateau-lafite-1979-2-mag" TargetMode="External"/><Relationship Id="rId89" Type="http://schemas.openxmlformats.org/officeDocument/2006/relationships/hyperlink" Target="https://www.sothebys.com/en/buy/auction/2022/the-glass-cellar-30-years-of-collecting/chateau-margaux-2000-3-bt" TargetMode="External"/><Relationship Id="rId112" Type="http://schemas.openxmlformats.org/officeDocument/2006/relationships/hyperlink" Target="https://www.sothebys.com/en/buy/auction/2022/the-glass-cellar-30-years-of-collecting/chateau-mouton-rothschild-1982-5-bt" TargetMode="External"/><Relationship Id="rId133" Type="http://schemas.openxmlformats.org/officeDocument/2006/relationships/hyperlink" Target="https://www.sothebys.com/en/buy/auction/2022/the-glass-cellar-30-years-of-collecting/chateau-pichon-longueville-lalande-1995-3-bt" TargetMode="External"/><Relationship Id="rId154" Type="http://schemas.openxmlformats.org/officeDocument/2006/relationships/hyperlink" Target="https://www.sothebys.com/en/buy/auction/2022/the-glass-cellar-30-years-of-collecting/chateau-dyquem-1967-2-bt" TargetMode="External"/><Relationship Id="rId175" Type="http://schemas.openxmlformats.org/officeDocument/2006/relationships/hyperlink" Target="https://www.sothebys.com/en/buy/auction/2022/the-glass-cellar-30-years-of-collecting/corton-charlemagne-2004-j-f-coche-dury-5-bt" TargetMode="External"/><Relationship Id="rId340" Type="http://schemas.openxmlformats.org/officeDocument/2006/relationships/hyperlink" Target="https://www.sothebys.com/en/buy/auction/2022/the-glass-cellar-30-years-of-collecting/colgin-ix-estate-red-wine-2016-6-bt-3" TargetMode="External"/><Relationship Id="rId361" Type="http://schemas.openxmlformats.org/officeDocument/2006/relationships/hyperlink" Target="https://www.sothebys.com/en/buy/auction/2022/the-glass-cellar-30-years-of-collecting/colgin-cabernet-sauvignon-tychson-hill-2017-3-bt" TargetMode="External"/><Relationship Id="rId196" Type="http://schemas.openxmlformats.org/officeDocument/2006/relationships/hyperlink" Target="https://www.sothebys.com/en/buy/auction/2022/the-glass-cellar-30-years-of-collecting/masseto-2005-6-bt-2" TargetMode="External"/><Relationship Id="rId200" Type="http://schemas.openxmlformats.org/officeDocument/2006/relationships/hyperlink" Target="https://www.sothebys.com/en/buy/auction/2022/the-glass-cellar-30-years-of-collecting/masseto-2001-10-bt" TargetMode="External"/><Relationship Id="rId382" Type="http://schemas.openxmlformats.org/officeDocument/2006/relationships/hyperlink" Target="https://www.sothebys.com/en/buy/auction/2022/the-glass-cellar-30-years-of-collecting/eisele-vineyard-cabernet-sauvignon-2018-1-mag" TargetMode="External"/><Relationship Id="rId417" Type="http://schemas.openxmlformats.org/officeDocument/2006/relationships/hyperlink" Target="https://www.sothebys.com/en/buy/auction/2022/the-glass-cellar-30-years-of-collecting/realm-act-ii-scene-i-cabernet-sauvignon-premiere" TargetMode="External"/><Relationship Id="rId438" Type="http://schemas.openxmlformats.org/officeDocument/2006/relationships/hyperlink" Target="https://www.sothebys.com/en/buy/auction/2022/the-glass-cellar-30-years-of-collecting/mixed-ovid-2012-6-bt" TargetMode="External"/><Relationship Id="rId459" Type="http://schemas.openxmlformats.org/officeDocument/2006/relationships/hyperlink" Target="https://www.sothebys.com/en/buy/auction/2022/the-glass-cellar-30-years-of-collecting/peter-michael-cabernet-sauvignon-les-pavots-2014" TargetMode="External"/><Relationship Id="rId16" Type="http://schemas.openxmlformats.org/officeDocument/2006/relationships/hyperlink" Target="https://www.sothebys.com/en/buy/auction/2022/the-glass-cellar-30-years-of-collecting/petrus-1999-9-bt" TargetMode="External"/><Relationship Id="rId221" Type="http://schemas.openxmlformats.org/officeDocument/2006/relationships/hyperlink" Target="https://www.sothebys.com/en/buy/auction/2022/the-glass-cellar-30-years-of-collecting/vega-sicilia-unico-1964-2-bt" TargetMode="External"/><Relationship Id="rId242" Type="http://schemas.openxmlformats.org/officeDocument/2006/relationships/hyperlink" Target="https://www.sothebys.com/en/buy/auction/2022/the-glass-cellar-30-years-of-collecting/harlan-proprietary-red-2016-6-bt-2" TargetMode="External"/><Relationship Id="rId263" Type="http://schemas.openxmlformats.org/officeDocument/2006/relationships/hyperlink" Target="https://www.sothebys.com/en/buy/auction/2022/the-glass-cellar-30-years-of-collecting/harlan-proprietary-red-2006-2-bt" TargetMode="External"/><Relationship Id="rId284" Type="http://schemas.openxmlformats.org/officeDocument/2006/relationships/hyperlink" Target="https://www.sothebys.com/en/buy/auction/2022/the-glass-cellar-30-years-of-collecting/promontory-2011-1-mag" TargetMode="External"/><Relationship Id="rId319" Type="http://schemas.openxmlformats.org/officeDocument/2006/relationships/hyperlink" Target="https://www.sothebys.com/en/buy/auction/2022/the-glass-cellar-30-years-of-collecting/the-mascot-cabernet-sauvignon-napa-valley-2016-8" TargetMode="External"/><Relationship Id="rId470" Type="http://schemas.openxmlformats.org/officeDocument/2006/relationships/hyperlink" Target="https://www.sothebys.com/en/buy/auction/2022/the-glass-cellar-30-years-of-collecting/mixed-sine-qua-non-2017-2018-2-bt" TargetMode="External"/><Relationship Id="rId491" Type="http://schemas.openxmlformats.org/officeDocument/2006/relationships/hyperlink" Target="https://www.sothebys.com/en/buy/auction/2022/the-glass-cellar-30-years-of-collecting/mixed-sine-qua-non-2004-5-bt" TargetMode="External"/><Relationship Id="rId37" Type="http://schemas.openxmlformats.org/officeDocument/2006/relationships/hyperlink" Target="https://www.sothebys.com/en/buy/auction/2022/the-glass-cellar-30-years-of-collecting/petrus-1961-1-bt" TargetMode="External"/><Relationship Id="rId58" Type="http://schemas.openxmlformats.org/officeDocument/2006/relationships/hyperlink" Target="https://www.sothebys.com/en/buy/auction/2022/the-glass-cellar-30-years-of-collecting/chateau-latour-1926-1-bt" TargetMode="External"/><Relationship Id="rId79" Type="http://schemas.openxmlformats.org/officeDocument/2006/relationships/hyperlink" Target="https://www.sothebys.com/en/buy/auction/2022/the-glass-cellar-30-years-of-collecting/chateau-haut-brion-1975-2-bt" TargetMode="External"/><Relationship Id="rId102" Type="http://schemas.openxmlformats.org/officeDocument/2006/relationships/hyperlink" Target="https://www.sothebys.com/en/buy/auction/2022/the-glass-cellar-30-years-of-collecting/chateau-margaux-1945-1-bt" TargetMode="External"/><Relationship Id="rId123" Type="http://schemas.openxmlformats.org/officeDocument/2006/relationships/hyperlink" Target="https://www.sothebys.com/en/buy/auction/2022/the-glass-cellar-30-years-of-collecting/chateau-cheval-blanc-1953-1-bt" TargetMode="External"/><Relationship Id="rId144" Type="http://schemas.openxmlformats.org/officeDocument/2006/relationships/hyperlink" Target="https://www.sothebys.com/en/buy/auction/2022/the-glass-cellar-30-years-of-collecting/st-julien-1947-1949-2-bt" TargetMode="External"/><Relationship Id="rId330" Type="http://schemas.openxmlformats.org/officeDocument/2006/relationships/hyperlink" Target="https://www.sothebys.com/en/buy/auction/2022/the-glass-cellar-30-years-of-collecting/colgin-cariad-2013-3-bt" TargetMode="External"/><Relationship Id="rId90" Type="http://schemas.openxmlformats.org/officeDocument/2006/relationships/hyperlink" Target="https://www.sothebys.com/en/buy/auction/2022/the-glass-cellar-30-years-of-collecting/chateau-margaux-1996-1-mag" TargetMode="External"/><Relationship Id="rId165" Type="http://schemas.openxmlformats.org/officeDocument/2006/relationships/hyperlink" Target="https://www.sothebys.com/en/buy/auction/2022/the-glass-cellar-30-years-of-collecting/richebourg-2000-domaine-de-la-romanee-conti-1-bt" TargetMode="External"/><Relationship Id="rId186" Type="http://schemas.openxmlformats.org/officeDocument/2006/relationships/hyperlink" Target="https://www.sothebys.com/en/buy/auction/2022/the-glass-cellar-30-years-of-collecting/louis-roederer-cristal-brut-rose-2004-2-bt" TargetMode="External"/><Relationship Id="rId351" Type="http://schemas.openxmlformats.org/officeDocument/2006/relationships/hyperlink" Target="https://www.sothebys.com/en/buy/auction/2022/the-glass-cellar-30-years-of-collecting/colgin-ix-estate-red-wine-2012-12-bt" TargetMode="External"/><Relationship Id="rId372" Type="http://schemas.openxmlformats.org/officeDocument/2006/relationships/hyperlink" Target="https://www.sothebys.com/en/buy/auction/2022/the-glass-cellar-30-years-of-collecting/abreu-cabernet-sauvignon-madrona-ranch-2009-2-bt" TargetMode="External"/><Relationship Id="rId393" Type="http://schemas.openxmlformats.org/officeDocument/2006/relationships/hyperlink" Target="https://www.sothebys.com/en/buy/auction/2022/the-glass-cellar-30-years-of-collecting/araujo-cabernet-sauvignon-eisele-vineyard-2007-8" TargetMode="External"/><Relationship Id="rId407" Type="http://schemas.openxmlformats.org/officeDocument/2006/relationships/hyperlink" Target="https://www.sothebys.com/en/buy/auction/2022/the-glass-cellar-30-years-of-collecting/hundred-acre-cabernet-sauvignon-kayli-morgan-4" TargetMode="External"/><Relationship Id="rId428" Type="http://schemas.openxmlformats.org/officeDocument/2006/relationships/hyperlink" Target="https://www.sothebys.com/en/buy/auction/2022/the-glass-cellar-30-years-of-collecting/maya-dalla-valle-2013-6-bt" TargetMode="External"/><Relationship Id="rId449" Type="http://schemas.openxmlformats.org/officeDocument/2006/relationships/hyperlink" Target="https://www.sothebys.com/en/buy/auction/2022/the-glass-cellar-30-years-of-collecting/chateau-montelena-estate-cabernet-sauvignon" TargetMode="External"/><Relationship Id="rId211" Type="http://schemas.openxmlformats.org/officeDocument/2006/relationships/hyperlink" Target="https://www.sothebys.com/en/buy/auction/2022/the-glass-cellar-30-years-of-collecting/barbaresco-sori-tildin-1982-gaja-2-mag" TargetMode="External"/><Relationship Id="rId232" Type="http://schemas.openxmlformats.org/officeDocument/2006/relationships/hyperlink" Target="https://www.sothebys.com/en/buy/auction/2022/the-glass-cellar-30-years-of-collecting/bodegas-altanza-le-altanza-rioja-reserva-vertical" TargetMode="External"/><Relationship Id="rId253" Type="http://schemas.openxmlformats.org/officeDocument/2006/relationships/hyperlink" Target="https://www.sothebys.com/en/buy/auction/2022/the-glass-cellar-30-years-of-collecting/harlan-proprietary-red-2012-12-bt-2" TargetMode="External"/><Relationship Id="rId274" Type="http://schemas.openxmlformats.org/officeDocument/2006/relationships/hyperlink" Target="https://www.sothebys.com/en/buy/auction/2022/the-glass-cellar-30-years-of-collecting/promontory-2016-1-mag" TargetMode="External"/><Relationship Id="rId295" Type="http://schemas.openxmlformats.org/officeDocument/2006/relationships/hyperlink" Target="https://www.sothebys.com/en/buy/auction/2022/the-glass-cellar-30-years-of-collecting/bond-vecina-cabernet-sauvignon-oakville-napa-6" TargetMode="External"/><Relationship Id="rId309" Type="http://schemas.openxmlformats.org/officeDocument/2006/relationships/hyperlink" Target="https://www.sothebys.com/en/buy/auction/2022/the-glass-cellar-30-years-of-collecting/bond-quella-cabernet-sauvignon-oakville-napa-3" TargetMode="External"/><Relationship Id="rId460" Type="http://schemas.openxmlformats.org/officeDocument/2006/relationships/hyperlink" Target="https://www.sothebys.com/en/buy/auction/2022/the-glass-cellar-30-years-of-collecting/shafer-vineyards-cabernet-sauvignon-hillside" TargetMode="External"/><Relationship Id="rId481" Type="http://schemas.openxmlformats.org/officeDocument/2006/relationships/hyperlink" Target="https://www.sothebys.com/en/buy/auction/2022/the-glass-cellar-30-years-of-collecting/mixed-sine-qua-non-2010-6-bt" TargetMode="External"/><Relationship Id="rId27" Type="http://schemas.openxmlformats.org/officeDocument/2006/relationships/hyperlink" Target="https://www.sothebys.com/en/buy/auction/2022/the-glass-cellar-30-years-of-collecting/petrus-1985-12-bt" TargetMode="External"/><Relationship Id="rId48" Type="http://schemas.openxmlformats.org/officeDocument/2006/relationships/hyperlink" Target="https://www.sothebys.com/en/buy/auction/2022/the-glass-cellar-30-years-of-collecting/chateau-latour-1989-1-mag" TargetMode="External"/><Relationship Id="rId69" Type="http://schemas.openxmlformats.org/officeDocument/2006/relationships/hyperlink" Target="https://www.sothebys.com/en/buy/auction/2022/the-glass-cellar-30-years-of-collecting/chateau-lafite-1961-3-bt" TargetMode="External"/><Relationship Id="rId113" Type="http://schemas.openxmlformats.org/officeDocument/2006/relationships/hyperlink" Target="https://www.sothebys.com/en/buy/auction/2022/the-glass-cellar-30-years-of-collecting/chateau-mouton-rothschild-1982-6-bt" TargetMode="External"/><Relationship Id="rId134" Type="http://schemas.openxmlformats.org/officeDocument/2006/relationships/hyperlink" Target="https://www.sothebys.com/en/buy/auction/2022/the-glass-cellar-30-years-of-collecting/chateau-pichon-longueville-lalande-1985-2-bt" TargetMode="External"/><Relationship Id="rId320" Type="http://schemas.openxmlformats.org/officeDocument/2006/relationships/hyperlink" Target="https://www.sothebys.com/en/buy/auction/2022/the-glass-cellar-30-years-of-collecting/the-mascot-cabernet-sauvignon-napa-valley-2015-3" TargetMode="External"/><Relationship Id="rId80" Type="http://schemas.openxmlformats.org/officeDocument/2006/relationships/hyperlink" Target="https://www.sothebys.com/en/buy/auction/2022/the-glass-cellar-30-years-of-collecting/chateau-haut-brion-1961-4-bt" TargetMode="External"/><Relationship Id="rId155" Type="http://schemas.openxmlformats.org/officeDocument/2006/relationships/hyperlink" Target="https://www.sothebys.com/en/buy/auction/2022/the-glass-cellar-30-years-of-collecting/chateau-dyquem-1950-2-bt" TargetMode="External"/><Relationship Id="rId176" Type="http://schemas.openxmlformats.org/officeDocument/2006/relationships/hyperlink" Target="https://www.sothebys.com/en/buy/auction/2022/the-glass-cellar-30-years-of-collecting/dom-perignon-p2-2002-3-bt" TargetMode="External"/><Relationship Id="rId197" Type="http://schemas.openxmlformats.org/officeDocument/2006/relationships/hyperlink" Target="https://www.sothebys.com/en/buy/auction/2022/the-glass-cellar-30-years-of-collecting/masseto-2005-7-bt" TargetMode="External"/><Relationship Id="rId341" Type="http://schemas.openxmlformats.org/officeDocument/2006/relationships/hyperlink" Target="https://www.sothebys.com/en/buy/auction/2022/the-glass-cellar-30-years-of-collecting/colgin-ix-estate-red-wine-2015-6-bt" TargetMode="External"/><Relationship Id="rId362" Type="http://schemas.openxmlformats.org/officeDocument/2006/relationships/hyperlink" Target="https://www.sothebys.com/en/buy/auction/2022/the-glass-cellar-30-years-of-collecting/colgin-cabernet-sauvignon-tychson-hill-2016-3-bt" TargetMode="External"/><Relationship Id="rId383" Type="http://schemas.openxmlformats.org/officeDocument/2006/relationships/hyperlink" Target="https://www.sothebys.com/en/buy/auction/2022/the-glass-cellar-30-years-of-collecting/eisele-vineyard-cabernet-sauvignon-2017-6-bt" TargetMode="External"/><Relationship Id="rId418" Type="http://schemas.openxmlformats.org/officeDocument/2006/relationships/hyperlink" Target="https://www.sothebys.com/en/buy/auction/2022/the-glass-cellar-30-years-of-collecting/mixed-dana-estates-2013-3-mag" TargetMode="External"/><Relationship Id="rId439" Type="http://schemas.openxmlformats.org/officeDocument/2006/relationships/hyperlink" Target="https://www.sothebys.com/en/buy/auction/2022/the-glass-cellar-30-years-of-collecting/checkerboard-vineyards-2006-3-bt" TargetMode="External"/><Relationship Id="rId201" Type="http://schemas.openxmlformats.org/officeDocument/2006/relationships/hyperlink" Target="https://www.sothebys.com/en/buy/auction/2022/the-glass-cellar-30-years-of-collecting/masseto-2001-12-bt" TargetMode="External"/><Relationship Id="rId222" Type="http://schemas.openxmlformats.org/officeDocument/2006/relationships/hyperlink" Target="https://www.sothebys.com/en/buy/auction/2022/the-glass-cellar-30-years-of-collecting/vega-sicilia-unico-1960-2-bt" TargetMode="External"/><Relationship Id="rId243" Type="http://schemas.openxmlformats.org/officeDocument/2006/relationships/hyperlink" Target="https://www.sothebys.com/en/buy/auction/2022/the-glass-cellar-30-years-of-collecting/harlan-proprietary-red-2016-1-mag" TargetMode="External"/><Relationship Id="rId264" Type="http://schemas.openxmlformats.org/officeDocument/2006/relationships/hyperlink" Target="https://www.sothebys.com/en/buy/auction/2022/the-glass-cellar-30-years-of-collecting/harlan-proprietary-red-2005-4-bt" TargetMode="External"/><Relationship Id="rId285" Type="http://schemas.openxmlformats.org/officeDocument/2006/relationships/hyperlink" Target="https://www.sothebys.com/en/buy/auction/2022/the-glass-cellar-30-years-of-collecting/bond-melbury-cabernet-sauvignon-oakville-napa" TargetMode="External"/><Relationship Id="rId450" Type="http://schemas.openxmlformats.org/officeDocument/2006/relationships/hyperlink" Target="https://www.sothebys.com/en/buy/auction/2022/the-glass-cellar-30-years-of-collecting/corison-winery-premiere-reserve-premiere-napa" TargetMode="External"/><Relationship Id="rId471" Type="http://schemas.openxmlformats.org/officeDocument/2006/relationships/hyperlink" Target="https://www.sothebys.com/en/buy/auction/2022/the-glass-cellar-30-years-of-collecting/mixed-sine-qua-non-2016-2-bt" TargetMode="External"/><Relationship Id="rId17" Type="http://schemas.openxmlformats.org/officeDocument/2006/relationships/hyperlink" Target="https://www.sothebys.com/en/buy/auction/2022/the-glass-cellar-30-years-of-collecting/petrus-1995-12-bt" TargetMode="External"/><Relationship Id="rId38" Type="http://schemas.openxmlformats.org/officeDocument/2006/relationships/hyperlink" Target="https://www.sothebys.com/en/buy/auction/2022/the-glass-cellar-30-years-of-collecting/petrus-1959-2-bt" TargetMode="External"/><Relationship Id="rId59" Type="http://schemas.openxmlformats.org/officeDocument/2006/relationships/hyperlink" Target="https://www.sothebys.com/en/buy/auction/2022/the-glass-cellar-30-years-of-collecting/chateau-latour-vertical-2-bt" TargetMode="External"/><Relationship Id="rId103" Type="http://schemas.openxmlformats.org/officeDocument/2006/relationships/hyperlink" Target="https://www.sothebys.com/en/buy/auction/2022/the-glass-cellar-30-years-of-collecting/chateau-margaux-1928-1-bt" TargetMode="External"/><Relationship Id="rId124" Type="http://schemas.openxmlformats.org/officeDocument/2006/relationships/hyperlink" Target="https://www.sothebys.com/en/buy/auction/2022/the-glass-cellar-30-years-of-collecting/chateau-cheval-blanc-1950-1-bt" TargetMode="External"/><Relationship Id="rId310" Type="http://schemas.openxmlformats.org/officeDocument/2006/relationships/hyperlink" Target="https://www.sothebys.com/en/buy/auction/2022/the-glass-cellar-30-years-of-collecting/bond-quella-cabernet-sauvignon-oakville-napa-4" TargetMode="External"/><Relationship Id="rId492" Type="http://schemas.openxmlformats.org/officeDocument/2006/relationships/hyperlink" Target="https://www.sothebys.com/en/buy/auction/2022/the-glass-cellar-30-years-of-collecting/sine-qua-non-the-inaugural-eleven-confessions" TargetMode="External"/><Relationship Id="rId70" Type="http://schemas.openxmlformats.org/officeDocument/2006/relationships/hyperlink" Target="https://www.sothebys.com/en/buy/auction/2022/the-glass-cellar-30-years-of-collecting/chateau-lafite-1955-1-bt" TargetMode="External"/><Relationship Id="rId91" Type="http://schemas.openxmlformats.org/officeDocument/2006/relationships/hyperlink" Target="https://www.sothebys.com/en/buy/auction/2022/the-glass-cellar-30-years-of-collecting/chateau-margaux-1990-9-bt" TargetMode="External"/><Relationship Id="rId145" Type="http://schemas.openxmlformats.org/officeDocument/2006/relationships/hyperlink" Target="https://www.sothebys.com/en/buy/auction/2022/the-glass-cellar-30-years-of-collecting/chateau-palmer-1961-2-mag" TargetMode="External"/><Relationship Id="rId166" Type="http://schemas.openxmlformats.org/officeDocument/2006/relationships/hyperlink" Target="https://www.sothebys.com/en/buy/auction/2022/the-glass-cellar-30-years-of-collecting/romanee-st-vivant-1996-domaine-de-la-romanee-conti" TargetMode="External"/><Relationship Id="rId187" Type="http://schemas.openxmlformats.org/officeDocument/2006/relationships/hyperlink" Target="https://www.sothebys.com/en/buy/auction/2022/the-glass-cellar-30-years-of-collecting/veuve-clicquot-la-grande-dame-rose-2004-4-bt" TargetMode="External"/><Relationship Id="rId331" Type="http://schemas.openxmlformats.org/officeDocument/2006/relationships/hyperlink" Target="https://www.sothebys.com/en/buy/auction/2022/the-glass-cellar-30-years-of-collecting/colgin-cariad-2013-4-bt" TargetMode="External"/><Relationship Id="rId352" Type="http://schemas.openxmlformats.org/officeDocument/2006/relationships/hyperlink" Target="https://www.sothebys.com/en/buy/auction/2022/the-glass-cellar-30-years-of-collecting/colgin-ix-estate-red-wine-2007-5-bt" TargetMode="External"/><Relationship Id="rId373" Type="http://schemas.openxmlformats.org/officeDocument/2006/relationships/hyperlink" Target="https://www.sothebys.com/en/buy/auction/2022/the-glass-cellar-30-years-of-collecting/abreu-cabernet-sauvignon-madrona-ranch-2002-3-bt" TargetMode="External"/><Relationship Id="rId394" Type="http://schemas.openxmlformats.org/officeDocument/2006/relationships/hyperlink" Target="https://www.sothebys.com/en/buy/auction/2022/the-glass-cellar-30-years-of-collecting/araujo-cabernet-sauvignon-eisele-vineyard-2006-5" TargetMode="External"/><Relationship Id="rId408" Type="http://schemas.openxmlformats.org/officeDocument/2006/relationships/hyperlink" Target="https://www.sothebys.com/en/buy/auction/2022/the-glass-cellar-30-years-of-collecting/hundred-acre-cabernet-sauvignon-kayli-morgan-5" TargetMode="External"/><Relationship Id="rId429" Type="http://schemas.openxmlformats.org/officeDocument/2006/relationships/hyperlink" Target="https://www.sothebys.com/en/buy/auction/2022/the-glass-cellar-30-years-of-collecting/maya-dalla-valle-2013-8-bt" TargetMode="External"/><Relationship Id="rId1" Type="http://schemas.openxmlformats.org/officeDocument/2006/relationships/hyperlink" Target="https://www.sothebys.com/en/buy/auction/2022/the-glass-cellar-30-years-of-collecting" TargetMode="External"/><Relationship Id="rId212" Type="http://schemas.openxmlformats.org/officeDocument/2006/relationships/hyperlink" Target="https://www.sothebys.com/en/buy/auction/2022/the-glass-cellar-30-years-of-collecting/vega-sicilia-unico-1982-5-bt" TargetMode="External"/><Relationship Id="rId233" Type="http://schemas.openxmlformats.org/officeDocument/2006/relationships/hyperlink" Target="https://www.sothebys.com/en/buy/auction/2022/the-glass-cellar-30-years-of-collecting/mixed-ribera-del-duero-6-bt" TargetMode="External"/><Relationship Id="rId254" Type="http://schemas.openxmlformats.org/officeDocument/2006/relationships/hyperlink" Target="https://www.sothebys.com/en/buy/auction/2022/the-glass-cellar-30-years-of-collecting/harlan-proprietary-red-2012-12-bt-3" TargetMode="External"/><Relationship Id="rId440" Type="http://schemas.openxmlformats.org/officeDocument/2006/relationships/hyperlink" Target="https://www.sothebys.com/en/buy/auction/2022/the-glass-cellar-30-years-of-collecting/checkerboard-vineyards-aurora-cabernet-sauvignon" TargetMode="External"/><Relationship Id="rId28" Type="http://schemas.openxmlformats.org/officeDocument/2006/relationships/hyperlink" Target="https://www.sothebys.com/en/buy/auction/2022/the-glass-cellar-30-years-of-collecting/petrus-1985-1-mag" TargetMode="External"/><Relationship Id="rId49" Type="http://schemas.openxmlformats.org/officeDocument/2006/relationships/hyperlink" Target="https://www.sothebys.com/en/buy/auction/2022/the-glass-cellar-30-years-of-collecting/chateau-latour-1982-3-bt" TargetMode="External"/><Relationship Id="rId114" Type="http://schemas.openxmlformats.org/officeDocument/2006/relationships/hyperlink" Target="https://www.sothebys.com/en/buy/auction/2022/the-glass-cellar-30-years-of-collecting/chateau-mouton-rothschild-1982-6-mag" TargetMode="External"/><Relationship Id="rId275" Type="http://schemas.openxmlformats.org/officeDocument/2006/relationships/hyperlink" Target="https://www.sothebys.com/en/buy/auction/2022/the-glass-cellar-30-years-of-collecting/promontory-2015-3-bt" TargetMode="External"/><Relationship Id="rId296" Type="http://schemas.openxmlformats.org/officeDocument/2006/relationships/hyperlink" Target="https://www.sothebys.com/en/buy/auction/2022/the-glass-cellar-30-years-of-collecting/bond-vecina-cabernet-sauvignon-oakville-napa-7" TargetMode="External"/><Relationship Id="rId300" Type="http://schemas.openxmlformats.org/officeDocument/2006/relationships/hyperlink" Target="https://www.sothebys.com/en/buy/auction/2022/the-glass-cellar-30-years-of-collecting/bond-st-eden-2012-bond-estates-6-bt" TargetMode="External"/><Relationship Id="rId461" Type="http://schemas.openxmlformats.org/officeDocument/2006/relationships/hyperlink" Target="https://www.sothebys.com/en/buy/auction/2022/the-glass-cellar-30-years-of-collecting/peter-michael-cabernet-sauvignon-les-pavots-2016" TargetMode="External"/><Relationship Id="rId482" Type="http://schemas.openxmlformats.org/officeDocument/2006/relationships/hyperlink" Target="https://www.sothebys.com/en/buy/auction/2022/the-glass-cellar-30-years-of-collecting/mixed-sine-qua-non-2010-2-mag" TargetMode="External"/><Relationship Id="rId60" Type="http://schemas.openxmlformats.org/officeDocument/2006/relationships/hyperlink" Target="https://www.sothebys.com/en/buy/auction/2022/the-glass-cellar-30-years-of-collecting/chateau-lafite-2007-2-bt" TargetMode="External"/><Relationship Id="rId81" Type="http://schemas.openxmlformats.org/officeDocument/2006/relationships/hyperlink" Target="https://www.sothebys.com/en/buy/auction/2022/the-glass-cellar-30-years-of-collecting/chateau-haut-brion-1961-1-mag" TargetMode="External"/><Relationship Id="rId135" Type="http://schemas.openxmlformats.org/officeDocument/2006/relationships/hyperlink" Target="https://www.sothebys.com/en/buy/auction/2022/the-glass-cellar-30-years-of-collecting/chateau-pichon-longueville-lalande-1982-7-bt" TargetMode="External"/><Relationship Id="rId156" Type="http://schemas.openxmlformats.org/officeDocument/2006/relationships/hyperlink" Target="https://www.sothebys.com/en/buy/auction/2022/the-glass-cellar-30-years-of-collecting/chateau-dyquem-1938-1-bt" TargetMode="External"/><Relationship Id="rId177" Type="http://schemas.openxmlformats.org/officeDocument/2006/relationships/hyperlink" Target="https://www.sothebys.com/en/buy/auction/2022/the-glass-cellar-30-years-of-collecting/dom-perignon-p2-2002-6-bt" TargetMode="External"/><Relationship Id="rId198" Type="http://schemas.openxmlformats.org/officeDocument/2006/relationships/hyperlink" Target="https://www.sothebys.com/en/buy/auction/2022/the-glass-cellar-30-years-of-collecting/masseto-2005-1-mag" TargetMode="External"/><Relationship Id="rId321" Type="http://schemas.openxmlformats.org/officeDocument/2006/relationships/hyperlink" Target="https://www.sothebys.com/en/buy/auction/2022/the-glass-cellar-30-years-of-collecting/the-napa-valley-reserve-white-blend-vertical-5-bt" TargetMode="External"/><Relationship Id="rId342" Type="http://schemas.openxmlformats.org/officeDocument/2006/relationships/hyperlink" Target="https://www.sothebys.com/en/buy/auction/2022/the-glass-cellar-30-years-of-collecting/colgin-ix-estate-red-wine-2014-7-bt" TargetMode="External"/><Relationship Id="rId363" Type="http://schemas.openxmlformats.org/officeDocument/2006/relationships/hyperlink" Target="https://www.sothebys.com/en/buy/auction/2022/the-glass-cellar-30-years-of-collecting/colgin-cabernet-sauvignon-tychson-hill-2016-6-bt" TargetMode="External"/><Relationship Id="rId384" Type="http://schemas.openxmlformats.org/officeDocument/2006/relationships/hyperlink" Target="https://www.sothebys.com/en/buy/auction/2022/the-glass-cellar-30-years-of-collecting/eisele-vineyard-cabernet-sauvignon-2017-6-bt-2" TargetMode="External"/><Relationship Id="rId419" Type="http://schemas.openxmlformats.org/officeDocument/2006/relationships/hyperlink" Target="https://www.sothebys.com/en/buy/auction/2022/the-glass-cellar-30-years-of-collecting/mixed-dana-estates-2012-3-bt" TargetMode="External"/><Relationship Id="rId202" Type="http://schemas.openxmlformats.org/officeDocument/2006/relationships/hyperlink" Target="https://www.sothebys.com/en/buy/auction/2022/the-glass-cellar-30-years-of-collecting/masseto-2001-2-mag" TargetMode="External"/><Relationship Id="rId223" Type="http://schemas.openxmlformats.org/officeDocument/2006/relationships/hyperlink" Target="https://www.sothebys.com/en/buy/auction/2022/the-glass-cellar-30-years-of-collecting/vega-sicilia-unico-1948-2-bt" TargetMode="External"/><Relationship Id="rId244" Type="http://schemas.openxmlformats.org/officeDocument/2006/relationships/hyperlink" Target="https://www.sothebys.com/en/buy/auction/2022/the-glass-cellar-30-years-of-collecting/harlan-proprietary-red-2015-12-bt" TargetMode="External"/><Relationship Id="rId430" Type="http://schemas.openxmlformats.org/officeDocument/2006/relationships/hyperlink" Target="https://www.sothebys.com/en/buy/auction/2022/the-glass-cellar-30-years-of-collecting/maya-dalla-valle-2012-4-bt" TargetMode="External"/><Relationship Id="rId18" Type="http://schemas.openxmlformats.org/officeDocument/2006/relationships/hyperlink" Target="https://www.sothebys.com/en/buy/auction/2022/the-glass-cellar-30-years-of-collecting/petrus-1990-4-bt" TargetMode="External"/><Relationship Id="rId39" Type="http://schemas.openxmlformats.org/officeDocument/2006/relationships/hyperlink" Target="https://www.sothebys.com/en/buy/auction/2022/the-glass-cellar-30-years-of-collecting/petrus-1945-1-bt" TargetMode="External"/><Relationship Id="rId265" Type="http://schemas.openxmlformats.org/officeDocument/2006/relationships/hyperlink" Target="https://www.sothebys.com/en/buy/auction/2022/the-glass-cellar-30-years-of-collecting/harlan-proprietary-red-2003-2-bt" TargetMode="External"/><Relationship Id="rId286" Type="http://schemas.openxmlformats.org/officeDocument/2006/relationships/hyperlink" Target="https://www.sothebys.com/en/buy/auction/2022/the-glass-cellar-30-years-of-collecting/bond-melbury-cabernet-sauvignon-oakville-napa-2" TargetMode="External"/><Relationship Id="rId451" Type="http://schemas.openxmlformats.org/officeDocument/2006/relationships/hyperlink" Target="https://www.sothebys.com/en/buy/auction/2022/the-glass-cellar-30-years-of-collecting/dominus-1994-3-bt" TargetMode="External"/><Relationship Id="rId472" Type="http://schemas.openxmlformats.org/officeDocument/2006/relationships/hyperlink" Target="https://www.sothebys.com/en/buy/auction/2022/the-glass-cellar-30-years-of-collecting/mixed-sine-qua-non-2015-2-bt" TargetMode="External"/><Relationship Id="rId493" Type="http://schemas.openxmlformats.org/officeDocument/2006/relationships/hyperlink" Target="https://www.sothebys.com/en/buy/auction/2022/the-glass-cellar-30-years-of-collecting/sine-qua-non-papa-syrah-2003-4-bt" TargetMode="External"/><Relationship Id="rId50" Type="http://schemas.openxmlformats.org/officeDocument/2006/relationships/hyperlink" Target="https://www.sothebys.com/en/buy/auction/2022/the-glass-cellar-30-years-of-collecting/chateau-latour-1982-12-bt" TargetMode="External"/><Relationship Id="rId104" Type="http://schemas.openxmlformats.org/officeDocument/2006/relationships/hyperlink" Target="https://www.sothebys.com/en/buy/auction/2022/the-glass-cellar-30-years-of-collecting/chateau-mouton-rothschild-2009-6-bt" TargetMode="External"/><Relationship Id="rId125" Type="http://schemas.openxmlformats.org/officeDocument/2006/relationships/hyperlink" Target="https://www.sothebys.com/en/buy/auction/2022/the-glass-cellar-30-years-of-collecting/chateau-cheval-blanc-1945-1-bt" TargetMode="External"/><Relationship Id="rId146" Type="http://schemas.openxmlformats.org/officeDocument/2006/relationships/hyperlink" Target="https://www.sothebys.com/en/buy/auction/2022/the-glass-cellar-30-years-of-collecting/chateau-la-mission-haut-brion-1959-1-bt" TargetMode="External"/><Relationship Id="rId167" Type="http://schemas.openxmlformats.org/officeDocument/2006/relationships/hyperlink" Target="https://www.sothebys.com/en/buy/auction/2022/the-glass-cellar-30-years-of-collecting/romanee-st-vivant-1988-domaine-de-la-romanee-conti" TargetMode="External"/><Relationship Id="rId188" Type="http://schemas.openxmlformats.org/officeDocument/2006/relationships/hyperlink" Target="https://www.sothebys.com/en/buy/auction/2022/the-glass-cellar-30-years-of-collecting/masseto-2010-3-bt" TargetMode="External"/><Relationship Id="rId311" Type="http://schemas.openxmlformats.org/officeDocument/2006/relationships/hyperlink" Target="https://www.sothebys.com/en/buy/auction/2022/the-glass-cellar-30-years-of-collecting/bond-quella-cabernet-sauvignon-oakville-napa-5" TargetMode="External"/><Relationship Id="rId332" Type="http://schemas.openxmlformats.org/officeDocument/2006/relationships/hyperlink" Target="https://www.sothebys.com/en/buy/auction/2022/the-glass-cellar-30-years-of-collecting/colgin-cariad-2010-2-bt" TargetMode="External"/><Relationship Id="rId353" Type="http://schemas.openxmlformats.org/officeDocument/2006/relationships/hyperlink" Target="https://www.sothebys.com/en/buy/auction/2022/the-glass-cellar-30-years-of-collecting/colgin-ix-estate-red-wine-2006-6-bt" TargetMode="External"/><Relationship Id="rId374" Type="http://schemas.openxmlformats.org/officeDocument/2006/relationships/hyperlink" Target="https://www.sothebys.com/en/buy/auction/2022/the-glass-cellar-30-years-of-collecting/abreu-cabernet-sauvignon-madrona-ranch-1997-2-bt" TargetMode="External"/><Relationship Id="rId395" Type="http://schemas.openxmlformats.org/officeDocument/2006/relationships/hyperlink" Target="https://www.sothebys.com/en/buy/auction/2022/the-glass-cellar-30-years-of-collecting/araujo-cabernet-sauvignon-eisele-vineyard-2002-3" TargetMode="External"/><Relationship Id="rId409" Type="http://schemas.openxmlformats.org/officeDocument/2006/relationships/hyperlink" Target="https://www.sothebys.com/en/buy/auction/2022/the-glass-cellar-30-years-of-collecting/hundred-acre-cabernet-sauvignon-kayli-morgan-6" TargetMode="External"/><Relationship Id="rId71" Type="http://schemas.openxmlformats.org/officeDocument/2006/relationships/hyperlink" Target="https://www.sothebys.com/en/buy/auction/2022/the-glass-cellar-30-years-of-collecting/chateau-lafite-1945-3-bt" TargetMode="External"/><Relationship Id="rId92" Type="http://schemas.openxmlformats.org/officeDocument/2006/relationships/hyperlink" Target="https://www.sothebys.com/en/buy/auction/2022/the-glass-cellar-30-years-of-collecting/chateau-margaux-1988-1-mag" TargetMode="External"/><Relationship Id="rId213" Type="http://schemas.openxmlformats.org/officeDocument/2006/relationships/hyperlink" Target="https://www.sothebys.com/en/buy/auction/2022/the-glass-cellar-30-years-of-collecting/vega-sicilia-unico-1982-1-mag" TargetMode="External"/><Relationship Id="rId234" Type="http://schemas.openxmlformats.org/officeDocument/2006/relationships/hyperlink" Target="https://www.sothebys.com/en/buy/auction/2022/the-glass-cellar-30-years-of-collecting/caus-lubis-1996-5-bt" TargetMode="External"/><Relationship Id="rId420" Type="http://schemas.openxmlformats.org/officeDocument/2006/relationships/hyperlink" Target="https://www.sothebys.com/en/buy/auction/2022/the-glass-cellar-30-years-of-collecting/scarecrow-cabernet-sauvignon-2014-7-bt" TargetMode="External"/><Relationship Id="rId2" Type="http://schemas.openxmlformats.org/officeDocument/2006/relationships/hyperlink" Target="https://www.sothebys.com/en/buy/auction/2022/the-glass-cellar-30-years-of-collecting/petrus-2009-3-bt" TargetMode="External"/><Relationship Id="rId29" Type="http://schemas.openxmlformats.org/officeDocument/2006/relationships/hyperlink" Target="https://www.sothebys.com/en/buy/auction/2022/the-glass-cellar-30-years-of-collecting/petrus-1983-1-bt" TargetMode="External"/><Relationship Id="rId255" Type="http://schemas.openxmlformats.org/officeDocument/2006/relationships/hyperlink" Target="https://www.sothebys.com/en/buy/auction/2022/the-glass-cellar-30-years-of-collecting/harlan-proprietary-red-2012-1-mag" TargetMode="External"/><Relationship Id="rId276" Type="http://schemas.openxmlformats.org/officeDocument/2006/relationships/hyperlink" Target="https://www.sothebys.com/en/buy/auction/2022/the-glass-cellar-30-years-of-collecting/promontory-2015-6-bt" TargetMode="External"/><Relationship Id="rId297" Type="http://schemas.openxmlformats.org/officeDocument/2006/relationships/hyperlink" Target="https://www.sothebys.com/en/buy/auction/2022/the-glass-cellar-30-years-of-collecting/bond-st-eden-2016-bond-estates-3-bt" TargetMode="External"/><Relationship Id="rId441" Type="http://schemas.openxmlformats.org/officeDocument/2006/relationships/hyperlink" Target="https://www.sothebys.com/en/buy/auction/2022/the-glass-cellar-30-years-of-collecting/checkerboard-vineyards-coyote-ridge-cabernet" TargetMode="External"/><Relationship Id="rId462" Type="http://schemas.openxmlformats.org/officeDocument/2006/relationships/hyperlink" Target="https://www.sothebys.com/en/buy/auction/2022/the-glass-cellar-30-years-of-collecting/peter-michael-cabernet-sauvignon-les-pavots-2016-2" TargetMode="External"/><Relationship Id="rId483" Type="http://schemas.openxmlformats.org/officeDocument/2006/relationships/hyperlink" Target="https://www.sothebys.com/en/buy/auction/2022/the-glass-cellar-30-years-of-collecting/mixed-sine-qua-non-2008-3-bt" TargetMode="External"/><Relationship Id="rId40" Type="http://schemas.openxmlformats.org/officeDocument/2006/relationships/hyperlink" Target="https://www.sothebys.com/en/buy/auction/2022/the-glass-cellar-30-years-of-collecting/chateau-latour-2000-4-bt" TargetMode="External"/><Relationship Id="rId115" Type="http://schemas.openxmlformats.org/officeDocument/2006/relationships/hyperlink" Target="https://www.sothebys.com/en/buy/auction/2022/the-glass-cellar-30-years-of-collecting/chateau-mouton-rothschild-vertical-2-bt-1-mag" TargetMode="External"/><Relationship Id="rId136" Type="http://schemas.openxmlformats.org/officeDocument/2006/relationships/hyperlink" Target="https://www.sothebys.com/en/buy/auction/2022/the-glass-cellar-30-years-of-collecting/chateau-pichon-longueville-lalande-1982-2-mag" TargetMode="External"/><Relationship Id="rId157" Type="http://schemas.openxmlformats.org/officeDocument/2006/relationships/hyperlink" Target="https://www.sothebys.com/en/buy/auction/2022/the-glass-cellar-30-years-of-collecting/chateau-rieussec-2001-12-bt" TargetMode="External"/><Relationship Id="rId178" Type="http://schemas.openxmlformats.org/officeDocument/2006/relationships/hyperlink" Target="https://www.sothebys.com/en/buy/auction/2022/the-glass-cellar-30-years-of-collecting/dom-perignon-p2-2002-6-bt-2" TargetMode="External"/><Relationship Id="rId301" Type="http://schemas.openxmlformats.org/officeDocument/2006/relationships/hyperlink" Target="https://www.sothebys.com/en/buy/auction/2022/the-glass-cellar-30-years-of-collecting/bond-st-eden-2012-bond-estates-9-bt" TargetMode="External"/><Relationship Id="rId322" Type="http://schemas.openxmlformats.org/officeDocument/2006/relationships/hyperlink" Target="https://www.sothebys.com/en/buy/auction/2022/the-glass-cellar-30-years-of-collecting/levy-mcclellan-vertical-6-bt" TargetMode="External"/><Relationship Id="rId343" Type="http://schemas.openxmlformats.org/officeDocument/2006/relationships/hyperlink" Target="https://www.sothebys.com/en/buy/auction/2022/the-glass-cellar-30-years-of-collecting/colgin-ix-estate-red-wine-2014-8-bt" TargetMode="External"/><Relationship Id="rId364" Type="http://schemas.openxmlformats.org/officeDocument/2006/relationships/hyperlink" Target="https://www.sothebys.com/en/buy/auction/2022/the-glass-cellar-30-years-of-collecting/colgin-cabernet-sauvignon-tychson-hill-2015-3-bt" TargetMode="External"/><Relationship Id="rId61" Type="http://schemas.openxmlformats.org/officeDocument/2006/relationships/hyperlink" Target="https://www.sothebys.com/en/buy/auction/2022/the-glass-cellar-30-years-of-collecting/chateau-lafite-2001-10-bt" TargetMode="External"/><Relationship Id="rId82" Type="http://schemas.openxmlformats.org/officeDocument/2006/relationships/hyperlink" Target="https://www.sothebys.com/en/buy/auction/2022/the-glass-cellar-30-years-of-collecting/chateau-haut-brion-1959-2-bt" TargetMode="External"/><Relationship Id="rId199" Type="http://schemas.openxmlformats.org/officeDocument/2006/relationships/hyperlink" Target="https://www.sothebys.com/en/buy/auction/2022/the-glass-cellar-30-years-of-collecting/masseto-2005-1-imp" TargetMode="External"/><Relationship Id="rId203" Type="http://schemas.openxmlformats.org/officeDocument/2006/relationships/hyperlink" Target="https://www.sothebys.com/en/buy/auction/2022/the-glass-cellar-30-years-of-collecting/masseto-2000-2-mag" TargetMode="External"/><Relationship Id="rId385" Type="http://schemas.openxmlformats.org/officeDocument/2006/relationships/hyperlink" Target="https://www.sothebys.com/en/buy/auction/2022/the-glass-cellar-30-years-of-collecting/eisele-vineyard-cabernet-sauvignon-2016-6-bt" TargetMode="External"/><Relationship Id="rId19" Type="http://schemas.openxmlformats.org/officeDocument/2006/relationships/hyperlink" Target="https://www.sothebys.com/en/buy/auction/2022/the-glass-cellar-30-years-of-collecting/petrus-1989-1-bt" TargetMode="External"/><Relationship Id="rId224" Type="http://schemas.openxmlformats.org/officeDocument/2006/relationships/hyperlink" Target="https://www.sothebys.com/en/buy/auction/2022/the-glass-cellar-30-years-of-collecting/vega-sicilia-unico-vertical-2-bt" TargetMode="External"/><Relationship Id="rId245" Type="http://schemas.openxmlformats.org/officeDocument/2006/relationships/hyperlink" Target="https://www.sothebys.com/en/buy/auction/2022/the-glass-cellar-30-years-of-collecting/harlan-proprietary-red-2015-5-mag" TargetMode="External"/><Relationship Id="rId266" Type="http://schemas.openxmlformats.org/officeDocument/2006/relationships/hyperlink" Target="https://www.sothebys.com/en/buy/auction/2022/the-glass-cellar-30-years-of-collecting/harlan-proprietary-red-1997-4-bt" TargetMode="External"/><Relationship Id="rId287" Type="http://schemas.openxmlformats.org/officeDocument/2006/relationships/hyperlink" Target="https://www.sothebys.com/en/buy/auction/2022/the-glass-cellar-30-years-of-collecting/bond-melbury-cabernet-sauvignon-oakville-napa-3" TargetMode="External"/><Relationship Id="rId410" Type="http://schemas.openxmlformats.org/officeDocument/2006/relationships/hyperlink" Target="https://www.sothebys.com/en/buy/auction/2022/the-glass-cellar-30-years-of-collecting/hundred-acre-few-and-far-between-cabernet" TargetMode="External"/><Relationship Id="rId431" Type="http://schemas.openxmlformats.org/officeDocument/2006/relationships/hyperlink" Target="https://www.sothebys.com/en/buy/auction/2022/the-glass-cellar-30-years-of-collecting/maya-dalla-valle-2002-3-bt" TargetMode="External"/><Relationship Id="rId452" Type="http://schemas.openxmlformats.org/officeDocument/2006/relationships/hyperlink" Target="https://www.sothebys.com/en/buy/auction/2022/the-glass-cellar-30-years-of-collecting/stags-leap-winery-napa-valley-cabernet-sauvignon" TargetMode="External"/><Relationship Id="rId473" Type="http://schemas.openxmlformats.org/officeDocument/2006/relationships/hyperlink" Target="https://www.sothebys.com/en/buy/auction/2022/the-glass-cellar-30-years-of-collecting/mixed-sine-qua-non-2014-2-bt" TargetMode="External"/><Relationship Id="rId494" Type="http://schemas.openxmlformats.org/officeDocument/2006/relationships/hyperlink" Target="https://www.sothebys.com/en/buy/auction/2022/the-glass-cellar-30-years-of-collecting/sine-qua-non-icarus-1999-1-bt" TargetMode="External"/><Relationship Id="rId30" Type="http://schemas.openxmlformats.org/officeDocument/2006/relationships/hyperlink" Target="https://www.sothebys.com/en/buy/auction/2022/the-glass-cellar-30-years-of-collecting/petrus-1983-1-mag" TargetMode="External"/><Relationship Id="rId105" Type="http://schemas.openxmlformats.org/officeDocument/2006/relationships/hyperlink" Target="https://www.sothebys.com/en/buy/auction/2022/the-glass-cellar-30-years-of-collecting/chateau-mouton-rothschild-2000-2-bt" TargetMode="External"/><Relationship Id="rId126" Type="http://schemas.openxmlformats.org/officeDocument/2006/relationships/hyperlink" Target="https://www.sothebys.com/en/buy/auction/2022/the-glass-cellar-30-years-of-collecting/chateau-cheval-blanc-1934-1-bt" TargetMode="External"/><Relationship Id="rId147" Type="http://schemas.openxmlformats.org/officeDocument/2006/relationships/hyperlink" Target="https://www.sothebys.com/en/buy/auction/2022/the-glass-cellar-30-years-of-collecting/chateau-la-mission-haut-brion-vertical-3-bt" TargetMode="External"/><Relationship Id="rId168" Type="http://schemas.openxmlformats.org/officeDocument/2006/relationships/hyperlink" Target="https://www.sothebys.com/en/buy/auction/2022/the-glass-cellar-30-years-of-collecting/grands-echezeaux-2001-domaine-de-la-romanee-conti" TargetMode="External"/><Relationship Id="rId312" Type="http://schemas.openxmlformats.org/officeDocument/2006/relationships/hyperlink" Target="https://www.sothebys.com/en/buy/auction/2022/the-glass-cellar-30-years-of-collecting/bond-quella-cabernet-sauvignon-oakville-napa-6" TargetMode="External"/><Relationship Id="rId333" Type="http://schemas.openxmlformats.org/officeDocument/2006/relationships/hyperlink" Target="https://www.sothebys.com/en/buy/auction/2022/the-glass-cellar-30-years-of-collecting/colgin-cariad-2010-3-bt" TargetMode="External"/><Relationship Id="rId354" Type="http://schemas.openxmlformats.org/officeDocument/2006/relationships/hyperlink" Target="https://www.sothebys.com/en/buy/auction/2022/the-glass-cellar-30-years-of-collecting/colgin-ix-estate-red-wine-2005-6-bt" TargetMode="External"/><Relationship Id="rId51" Type="http://schemas.openxmlformats.org/officeDocument/2006/relationships/hyperlink" Target="https://www.sothebys.com/en/buy/auction/2022/the-glass-cellar-30-years-of-collecting/chateau-latour-1970-6-bt" TargetMode="External"/><Relationship Id="rId72" Type="http://schemas.openxmlformats.org/officeDocument/2006/relationships/hyperlink" Target="https://www.sothebys.com/en/buy/auction/2022/the-glass-cellar-30-years-of-collecting/chateau-lafite-1911-1-bt" TargetMode="External"/><Relationship Id="rId93" Type="http://schemas.openxmlformats.org/officeDocument/2006/relationships/hyperlink" Target="https://www.sothebys.com/en/buy/auction/2022/the-glass-cellar-30-years-of-collecting/chateau-margaux-1986-7-bt" TargetMode="External"/><Relationship Id="rId189" Type="http://schemas.openxmlformats.org/officeDocument/2006/relationships/hyperlink" Target="https://www.sothebys.com/en/buy/auction/2022/the-glass-cellar-30-years-of-collecting/masseto-2010-8-bt" TargetMode="External"/><Relationship Id="rId375" Type="http://schemas.openxmlformats.org/officeDocument/2006/relationships/hyperlink" Target="https://www.sothebys.com/en/buy/auction/2022/the-glass-cellar-30-years-of-collecting/abreu-cabernet-sauvignon-madrona-ranch-1994-3-bt" TargetMode="External"/><Relationship Id="rId396" Type="http://schemas.openxmlformats.org/officeDocument/2006/relationships/hyperlink" Target="https://www.sothebys.com/en/buy/auction/2022/the-glass-cellar-30-years-of-collecting/araujo-cabernet-sauvignon-eisele-vineyard-2001-3" TargetMode="External"/><Relationship Id="rId3" Type="http://schemas.openxmlformats.org/officeDocument/2006/relationships/hyperlink" Target="https://www.sothebys.com/en/buy/auction/2022/the-glass-cellar-30-years-of-collecting/petrus-2009-6-bt" TargetMode="External"/><Relationship Id="rId214" Type="http://schemas.openxmlformats.org/officeDocument/2006/relationships/hyperlink" Target="https://www.sothebys.com/en/buy/auction/2022/the-glass-cellar-30-years-of-collecting/vega-sicilia-unico-1980-3-bt" TargetMode="External"/><Relationship Id="rId235" Type="http://schemas.openxmlformats.org/officeDocument/2006/relationships/hyperlink" Target="https://www.sothebys.com/en/buy/auction/2022/the-glass-cellar-30-years-of-collecting/niepoort-1950-1-bt" TargetMode="External"/><Relationship Id="rId256" Type="http://schemas.openxmlformats.org/officeDocument/2006/relationships/hyperlink" Target="https://www.sothebys.com/en/buy/auction/2022/the-glass-cellar-30-years-of-collecting/harlan-proprietary-red-2010-3-bt" TargetMode="External"/><Relationship Id="rId277" Type="http://schemas.openxmlformats.org/officeDocument/2006/relationships/hyperlink" Target="https://www.sothebys.com/en/buy/auction/2022/the-glass-cellar-30-years-of-collecting/promontory-2014-6-bt" TargetMode="External"/><Relationship Id="rId298" Type="http://schemas.openxmlformats.org/officeDocument/2006/relationships/hyperlink" Target="https://www.sothebys.com/en/buy/auction/2022/the-glass-cellar-30-years-of-collecting/bond-st-eden-2015-bond-estates-5-bt" TargetMode="External"/><Relationship Id="rId400" Type="http://schemas.openxmlformats.org/officeDocument/2006/relationships/hyperlink" Target="https://www.sothebys.com/en/buy/auction/2022/the-glass-cellar-30-years-of-collecting/hundred-acre-ark-vineyard-cabernet-sauvignon-2018-2" TargetMode="External"/><Relationship Id="rId421" Type="http://schemas.openxmlformats.org/officeDocument/2006/relationships/hyperlink" Target="https://www.sothebys.com/en/buy/auction/2022/the-glass-cellar-30-years-of-collecting/scarecrow-cabernet-sauvignon-2013-1-bt" TargetMode="External"/><Relationship Id="rId442" Type="http://schemas.openxmlformats.org/officeDocument/2006/relationships/hyperlink" Target="https://www.sothebys.com/en/buy/auction/2022/the-glass-cellar-30-years-of-collecting/checkerboard-vineyards-nash-creek-cabernet" TargetMode="External"/><Relationship Id="rId463" Type="http://schemas.openxmlformats.org/officeDocument/2006/relationships/hyperlink" Target="https://www.sothebys.com/en/buy/auction/2022/the-glass-cellar-30-years-of-collecting/peter-michael-cabernet-sauvignon-les-pavots-2015" TargetMode="External"/><Relationship Id="rId484" Type="http://schemas.openxmlformats.org/officeDocument/2006/relationships/hyperlink" Target="https://www.sothebys.com/en/buy/auction/2022/the-glass-cellar-30-years-of-collecting/sine-qua-non-b-20-syrah-2008-2-bt" TargetMode="External"/><Relationship Id="rId116" Type="http://schemas.openxmlformats.org/officeDocument/2006/relationships/hyperlink" Target="https://www.sothebys.com/en/buy/auction/2022/the-glass-cellar-30-years-of-collecting/chateau-ausone-1990-1-mag" TargetMode="External"/><Relationship Id="rId137" Type="http://schemas.openxmlformats.org/officeDocument/2006/relationships/hyperlink" Target="https://www.sothebys.com/en/buy/auction/2022/the-glass-cellar-30-years-of-collecting/chateau-pichon-longueville-lalande-vertical-3-bt" TargetMode="External"/><Relationship Id="rId158" Type="http://schemas.openxmlformats.org/officeDocument/2006/relationships/hyperlink" Target="https://www.sothebys.com/en/buy/auction/2022/the-glass-cellar-30-years-of-collecting/hermitage-la-chapelle-1983-paul-jaboulet-aine-3-bt" TargetMode="External"/><Relationship Id="rId302" Type="http://schemas.openxmlformats.org/officeDocument/2006/relationships/hyperlink" Target="https://www.sothebys.com/en/buy/auction/2022/the-glass-cellar-30-years-of-collecting/bond-pluribus-cabernet-sauvignon-oakville-napa" TargetMode="External"/><Relationship Id="rId323" Type="http://schemas.openxmlformats.org/officeDocument/2006/relationships/hyperlink" Target="https://www.sothebys.com/en/buy/auction/2022/the-glass-cellar-30-years-of-collecting/colgin-cabernet-sauvignon-herb-lamb-2007-2-bt" TargetMode="External"/><Relationship Id="rId344" Type="http://schemas.openxmlformats.org/officeDocument/2006/relationships/hyperlink" Target="https://www.sothebys.com/en/buy/auction/2022/the-glass-cellar-30-years-of-collecting/colgin-ix-estate-red-wine-2013-3-bt" TargetMode="External"/><Relationship Id="rId20" Type="http://schemas.openxmlformats.org/officeDocument/2006/relationships/hyperlink" Target="https://www.sothebys.com/en/buy/auction/2022/the-glass-cellar-30-years-of-collecting/petrus-1989-12-bt" TargetMode="External"/><Relationship Id="rId41" Type="http://schemas.openxmlformats.org/officeDocument/2006/relationships/hyperlink" Target="https://www.sothebys.com/en/buy/auction/2022/the-glass-cellar-30-years-of-collecting/chateau-latour-2000-10-bt" TargetMode="External"/><Relationship Id="rId62" Type="http://schemas.openxmlformats.org/officeDocument/2006/relationships/hyperlink" Target="https://www.sothebys.com/en/buy/auction/2022/the-glass-cellar-30-years-of-collecting/chateau-lafite-2000-9-bt" TargetMode="External"/><Relationship Id="rId83" Type="http://schemas.openxmlformats.org/officeDocument/2006/relationships/hyperlink" Target="https://www.sothebys.com/en/buy/auction/2022/the-glass-cellar-30-years-of-collecting/chateau-haut-brion-1955-2-bt" TargetMode="External"/><Relationship Id="rId179" Type="http://schemas.openxmlformats.org/officeDocument/2006/relationships/hyperlink" Target="https://www.sothebys.com/en/buy/auction/2022/the-glass-cellar-30-years-of-collecting/dom-perignon-p2-2000-5-bt" TargetMode="External"/><Relationship Id="rId365" Type="http://schemas.openxmlformats.org/officeDocument/2006/relationships/hyperlink" Target="https://www.sothebys.com/en/buy/auction/2022/the-glass-cellar-30-years-of-collecting/colgin-cabernet-sauvignon-tychson-hill-2014-3-bt" TargetMode="External"/><Relationship Id="rId386" Type="http://schemas.openxmlformats.org/officeDocument/2006/relationships/hyperlink" Target="https://www.sothebys.com/en/buy/auction/2022/the-glass-cellar-30-years-of-collecting/eisele-vineyard-cabernet-sauvignon-2016-6-bt-2" TargetMode="External"/><Relationship Id="rId190" Type="http://schemas.openxmlformats.org/officeDocument/2006/relationships/hyperlink" Target="https://www.sothebys.com/en/buy/auction/2022/the-glass-cellar-30-years-of-collecting/masseto-2010-1-mag" TargetMode="External"/><Relationship Id="rId204" Type="http://schemas.openxmlformats.org/officeDocument/2006/relationships/hyperlink" Target="https://www.sothebys.com/en/buy/auction/2022/the-glass-cellar-30-years-of-collecting/masseto-2000-3-mag" TargetMode="External"/><Relationship Id="rId225" Type="http://schemas.openxmlformats.org/officeDocument/2006/relationships/hyperlink" Target="https://www.sothebys.com/en/buy/auction/2022/the-glass-cellar-30-years-of-collecting/vega-sicilia-valbuena-no-5-vertical-6-bt" TargetMode="External"/><Relationship Id="rId246" Type="http://schemas.openxmlformats.org/officeDocument/2006/relationships/hyperlink" Target="https://www.sothebys.com/en/buy/auction/2022/the-glass-cellar-30-years-of-collecting/harlan-proprietary-red-2014-11-bt" TargetMode="External"/><Relationship Id="rId267" Type="http://schemas.openxmlformats.org/officeDocument/2006/relationships/hyperlink" Target="https://www.sothebys.com/en/buy/auction/2022/the-glass-cellar-30-years-of-collecting/harlan-proprietary-red-1997-3-mag" TargetMode="External"/><Relationship Id="rId288" Type="http://schemas.openxmlformats.org/officeDocument/2006/relationships/hyperlink" Target="https://www.sothebys.com/en/buy/auction/2022/the-glass-cellar-30-years-of-collecting/bond-melbury-cabernet-sauvignon-oakville-napa-4" TargetMode="External"/><Relationship Id="rId411" Type="http://schemas.openxmlformats.org/officeDocument/2006/relationships/hyperlink" Target="https://www.sothebys.com/en/buy/auction/2022/the-glass-cellar-30-years-of-collecting/hundred-acre-few-and-far-between-cabernet-2" TargetMode="External"/><Relationship Id="rId432" Type="http://schemas.openxmlformats.org/officeDocument/2006/relationships/hyperlink" Target="https://www.sothebys.com/en/buy/auction/2022/the-glass-cellar-30-years-of-collecting/maya-dalla-valle-1991-2-mag" TargetMode="External"/><Relationship Id="rId453" Type="http://schemas.openxmlformats.org/officeDocument/2006/relationships/hyperlink" Target="https://www.sothebys.com/en/buy/auction/2022/the-glass-cellar-30-years-of-collecting/vice-versa-beckstoffer-to-kalon-bbs-cabernet" TargetMode="External"/><Relationship Id="rId474" Type="http://schemas.openxmlformats.org/officeDocument/2006/relationships/hyperlink" Target="https://www.sothebys.com/en/buy/auction/2022/the-glass-cellar-30-years-of-collecting/mixed-sine-qua-non-2013-2-bt" TargetMode="External"/><Relationship Id="rId106" Type="http://schemas.openxmlformats.org/officeDocument/2006/relationships/hyperlink" Target="https://www.sothebys.com/en/buy/auction/2022/the-glass-cellar-30-years-of-collecting/chateau-mouton-rothschild-2000-3-bt" TargetMode="External"/><Relationship Id="rId127" Type="http://schemas.openxmlformats.org/officeDocument/2006/relationships/hyperlink" Target="https://www.sothebys.com/en/buy/auction/2022/the-glass-cellar-30-years-of-collecting/chateau-cheval-blanc-1928-1-bt" TargetMode="External"/><Relationship Id="rId313" Type="http://schemas.openxmlformats.org/officeDocument/2006/relationships/hyperlink" Target="https://www.sothebys.com/en/buy/auction/2022/the-glass-cellar-30-years-of-collecting/bond-assortment-case-2016-5-bt" TargetMode="External"/><Relationship Id="rId495" Type="http://schemas.openxmlformats.org/officeDocument/2006/relationships/hyperlink" Target="https://www.sothebys.com/en/buy/auction/2022/the-glass-cellar-30-years-of-collecting/mixed-napa-cabernet-2010-2014-6-bt" TargetMode="External"/><Relationship Id="rId10" Type="http://schemas.openxmlformats.org/officeDocument/2006/relationships/hyperlink" Target="https://www.sothebys.com/en/buy/auction/2022/the-glass-cellar-30-years-of-collecting/petrus-2002-12-bt" TargetMode="External"/><Relationship Id="rId31" Type="http://schemas.openxmlformats.org/officeDocument/2006/relationships/hyperlink" Target="https://www.sothebys.com/en/buy/auction/2022/the-glass-cellar-30-years-of-collecting/petrus-1982-9-bt" TargetMode="External"/><Relationship Id="rId52" Type="http://schemas.openxmlformats.org/officeDocument/2006/relationships/hyperlink" Target="https://www.sothebys.com/en/buy/auction/2022/the-glass-cellar-30-years-of-collecting/chateau-latour-1970-1-mag" TargetMode="External"/><Relationship Id="rId73" Type="http://schemas.openxmlformats.org/officeDocument/2006/relationships/hyperlink" Target="https://www.sothebys.com/en/buy/auction/2022/the-glass-cellar-30-years-of-collecting/chateau-lafite-vertical-3-bt" TargetMode="External"/><Relationship Id="rId94" Type="http://schemas.openxmlformats.org/officeDocument/2006/relationships/hyperlink" Target="https://www.sothebys.com/en/buy/auction/2022/the-glass-cellar-30-years-of-collecting/chateau-margaux-1983-7-bt" TargetMode="External"/><Relationship Id="rId148" Type="http://schemas.openxmlformats.org/officeDocument/2006/relationships/hyperlink" Target="https://www.sothebys.com/en/buy/auction/2022/the-glass-cellar-30-years-of-collecting/chateau-haut-bailly-1928-1-bt" TargetMode="External"/><Relationship Id="rId169" Type="http://schemas.openxmlformats.org/officeDocument/2006/relationships/hyperlink" Target="https://www.sothebys.com/en/buy/auction/2022/the-glass-cellar-30-years-of-collecting/grands-echezeaux-2000-domaine-de-la-romanee-conti" TargetMode="External"/><Relationship Id="rId334" Type="http://schemas.openxmlformats.org/officeDocument/2006/relationships/hyperlink" Target="https://www.sothebys.com/en/buy/auction/2022/the-glass-cellar-30-years-of-collecting/colgin-cariad-2008-3-bt" TargetMode="External"/><Relationship Id="rId355" Type="http://schemas.openxmlformats.org/officeDocument/2006/relationships/hyperlink" Target="https://www.sothebys.com/en/buy/auction/2022/the-glass-cellar-30-years-of-collecting/colgin-ix-estate-red-wine-2005-6-bt-2" TargetMode="External"/><Relationship Id="rId376" Type="http://schemas.openxmlformats.org/officeDocument/2006/relationships/hyperlink" Target="https://www.sothebys.com/en/buy/auction/2022/the-glass-cellar-30-years-of-collecting/abreu-cabernet-sauvignon-madrona-ranch-vertical-3" TargetMode="External"/><Relationship Id="rId397" Type="http://schemas.openxmlformats.org/officeDocument/2006/relationships/hyperlink" Target="https://www.sothebys.com/en/buy/auction/2022/the-glass-cellar-30-years-of-collecting/araujo-cabernet-sauvignon-eisele-vineyard-1997-6" TargetMode="External"/><Relationship Id="rId4" Type="http://schemas.openxmlformats.org/officeDocument/2006/relationships/hyperlink" Target="https://www.sothebys.com/en/buy/auction/2022/the-glass-cellar-30-years-of-collecting/petrus-2009-6-bt-2" TargetMode="External"/><Relationship Id="rId180" Type="http://schemas.openxmlformats.org/officeDocument/2006/relationships/hyperlink" Target="https://www.sothebys.com/en/buy/auction/2022/the-glass-cellar-30-years-of-collecting/dom-perignon-vertical-4-bt" TargetMode="External"/><Relationship Id="rId215" Type="http://schemas.openxmlformats.org/officeDocument/2006/relationships/hyperlink" Target="https://www.sothebys.com/en/buy/auction/2022/the-glass-cellar-30-years-of-collecting/vega-sicilia-unico-1979-3-bt" TargetMode="External"/><Relationship Id="rId236" Type="http://schemas.openxmlformats.org/officeDocument/2006/relationships/hyperlink" Target="https://www.sothebys.com/en/buy/auction/2022/the-glass-cellar-30-years-of-collecting/26-vintages-of-harlan-from-1990-to-2015-26-bt" TargetMode="External"/><Relationship Id="rId257" Type="http://schemas.openxmlformats.org/officeDocument/2006/relationships/hyperlink" Target="https://www.sothebys.com/en/buy/auction/2022/the-glass-cellar-30-years-of-collecting/harlan-proprietary-red-2009-2-mag" TargetMode="External"/><Relationship Id="rId278" Type="http://schemas.openxmlformats.org/officeDocument/2006/relationships/hyperlink" Target="https://www.sothebys.com/en/buy/auction/2022/the-glass-cellar-30-years-of-collecting/promontory-2014-1-mag" TargetMode="External"/><Relationship Id="rId401" Type="http://schemas.openxmlformats.org/officeDocument/2006/relationships/hyperlink" Target="https://www.sothebys.com/en/buy/auction/2022/the-glass-cellar-30-years-of-collecting/hundred-acre-ark-vineyard-cabernet-sauvignon-2017" TargetMode="External"/><Relationship Id="rId422" Type="http://schemas.openxmlformats.org/officeDocument/2006/relationships/hyperlink" Target="https://www.sothebys.com/en/buy/auction/2022/the-glass-cellar-30-years-of-collecting/scarecrow-cabernet-sauvignon-2013-6-bt" TargetMode="External"/><Relationship Id="rId443" Type="http://schemas.openxmlformats.org/officeDocument/2006/relationships/hyperlink" Target="https://www.sothebys.com/en/buy/auction/2022/the-glass-cellar-30-years-of-collecting/checkerboard-vineyards-nash-creek-cabernet-2" TargetMode="External"/><Relationship Id="rId464" Type="http://schemas.openxmlformats.org/officeDocument/2006/relationships/hyperlink" Target="https://www.sothebys.com/en/buy/auction/2022/the-glass-cellar-30-years-of-collecting/peter-michael-cabernet-sauvignon-au-paradis-2014" TargetMode="External"/><Relationship Id="rId303" Type="http://schemas.openxmlformats.org/officeDocument/2006/relationships/hyperlink" Target="https://www.sothebys.com/en/buy/auction/2022/the-glass-cellar-30-years-of-collecting/bond-pluribus-cabernet-sauvignon-oakville-napa-2" TargetMode="External"/><Relationship Id="rId485" Type="http://schemas.openxmlformats.org/officeDocument/2006/relationships/hyperlink" Target="https://www.sothebys.com/en/buy/auction/2022/the-glass-cellar-30-years-of-collecting/sine-qua-non-dangerous-birds-eleven-confessions" TargetMode="External"/><Relationship Id="rId42" Type="http://schemas.openxmlformats.org/officeDocument/2006/relationships/hyperlink" Target="https://www.sothebys.com/en/buy/auction/2022/the-glass-cellar-30-years-of-collecting/chateau-latour-1997-2-bt" TargetMode="External"/><Relationship Id="rId84" Type="http://schemas.openxmlformats.org/officeDocument/2006/relationships/hyperlink" Target="https://www.sothebys.com/en/buy/auction/2022/the-glass-cellar-30-years-of-collecting/chateau-haut-brion-1953-1-bt" TargetMode="External"/><Relationship Id="rId138" Type="http://schemas.openxmlformats.org/officeDocument/2006/relationships/hyperlink" Target="https://www.sothebys.com/en/buy/auction/2022/the-glass-cellar-30-years-of-collecting/chateau-pichon-longueville-lalande-vertical-5-bt" TargetMode="External"/><Relationship Id="rId345" Type="http://schemas.openxmlformats.org/officeDocument/2006/relationships/hyperlink" Target="https://www.sothebys.com/en/buy/auction/2022/the-glass-cellar-30-years-of-collecting/colgin-ix-estate-red-wine-2013-6-bt" TargetMode="External"/><Relationship Id="rId387" Type="http://schemas.openxmlformats.org/officeDocument/2006/relationships/hyperlink" Target="https://www.sothebys.com/en/buy/auction/2022/the-glass-cellar-30-years-of-collecting/eisele-vineyard-cabernet-sauvignon-2015-10-bt" TargetMode="External"/><Relationship Id="rId191" Type="http://schemas.openxmlformats.org/officeDocument/2006/relationships/hyperlink" Target="https://www.sothebys.com/en/buy/auction/2022/the-glass-cellar-30-years-of-collecting/masseto-2009-3-bt" TargetMode="External"/><Relationship Id="rId205" Type="http://schemas.openxmlformats.org/officeDocument/2006/relationships/hyperlink" Target="https://www.sothebys.com/en/buy/auction/2022/the-glass-cellar-30-years-of-collecting/masseto-vertical-3-bt" TargetMode="External"/><Relationship Id="rId247" Type="http://schemas.openxmlformats.org/officeDocument/2006/relationships/hyperlink" Target="https://www.sothebys.com/en/buy/auction/2022/the-glass-cellar-30-years-of-collecting/harlan-proprietary-red-2013-1-bt" TargetMode="External"/><Relationship Id="rId412" Type="http://schemas.openxmlformats.org/officeDocument/2006/relationships/hyperlink" Target="https://www.sothebys.com/en/buy/auction/2022/the-glass-cellar-30-years-of-collecting/hundred-acre-wraith-cabernet-sauvignon-2016" TargetMode="External"/><Relationship Id="rId107" Type="http://schemas.openxmlformats.org/officeDocument/2006/relationships/hyperlink" Target="https://www.sothebys.com/en/buy/auction/2022/the-glass-cellar-30-years-of-collecting/chateau-mouton-rothschild-2000-10-bt" TargetMode="External"/><Relationship Id="rId289" Type="http://schemas.openxmlformats.org/officeDocument/2006/relationships/hyperlink" Target="https://www.sothebys.com/en/buy/auction/2022/the-glass-cellar-30-years-of-collecting/bond-melbury-cabernet-sauvignon-oakville-napa-5" TargetMode="External"/><Relationship Id="rId454" Type="http://schemas.openxmlformats.org/officeDocument/2006/relationships/hyperlink" Target="https://www.sothebys.com/en/buy/auction/2022/the-glass-cellar-30-years-of-collecting/kapcsandy-family-winery-estate-red-wine-state-lane" TargetMode="External"/><Relationship Id="rId496" Type="http://schemas.openxmlformats.org/officeDocument/2006/relationships/hyperlink" Target="https://www.sothebys.com/en/buy/auction/2022/the-glass-cellar-30-years-of-collecting/assorted-napa-cabernet-of-the-1990s-11-bt" TargetMode="External"/><Relationship Id="rId11" Type="http://schemas.openxmlformats.org/officeDocument/2006/relationships/hyperlink" Target="https://www.sothebys.com/en/buy/auction/2022/the-glass-cellar-30-years-of-collecting/petrus-2002-12-bt-2" TargetMode="External"/><Relationship Id="rId53" Type="http://schemas.openxmlformats.org/officeDocument/2006/relationships/hyperlink" Target="https://www.sothebys.com/en/buy/auction/2022/the-glass-cellar-30-years-of-collecting/chateau-latour-1961-1-bt" TargetMode="External"/><Relationship Id="rId149" Type="http://schemas.openxmlformats.org/officeDocument/2006/relationships/hyperlink" Target="https://www.sothebys.com/en/buy/auction/2022/the-glass-cellar-30-years-of-collecting/chateau-haut-bailly-1900-1-bt" TargetMode="External"/><Relationship Id="rId314" Type="http://schemas.openxmlformats.org/officeDocument/2006/relationships/hyperlink" Target="https://www.sothebys.com/en/buy/auction/2022/the-glass-cellar-30-years-of-collecting/bond-assortment-case-2016-5-bt-2" TargetMode="External"/><Relationship Id="rId356" Type="http://schemas.openxmlformats.org/officeDocument/2006/relationships/hyperlink" Target="https://www.sothebys.com/en/buy/auction/2022/the-glass-cellar-30-years-of-collecting/colgin-ix-estate-red-wine-vertical-6-bt" TargetMode="External"/><Relationship Id="rId398" Type="http://schemas.openxmlformats.org/officeDocument/2006/relationships/hyperlink" Target="https://www.sothebys.com/en/buy/auction/2022/the-glass-cellar-30-years-of-collecting/araujo-cabernet-sauvignon-eisele-vineyard-1995" TargetMode="External"/><Relationship Id="rId95" Type="http://schemas.openxmlformats.org/officeDocument/2006/relationships/hyperlink" Target="https://www.sothebys.com/en/buy/auction/2022/the-glass-cellar-30-years-of-collecting/chateau-margaux-1982-6-bt" TargetMode="External"/><Relationship Id="rId160" Type="http://schemas.openxmlformats.org/officeDocument/2006/relationships/hyperlink" Target="https://www.sothebys.com/en/buy/auction/2022/the-glass-cellar-30-years-of-collecting/romanee-conti-1993-domaine-de-la-romanee-conti-3" TargetMode="External"/><Relationship Id="rId216" Type="http://schemas.openxmlformats.org/officeDocument/2006/relationships/hyperlink" Target="https://www.sothebys.com/en/buy/auction/2022/the-glass-cellar-30-years-of-collecting/vega-sicilia-unico-1976-3-mag" TargetMode="External"/><Relationship Id="rId423" Type="http://schemas.openxmlformats.org/officeDocument/2006/relationships/hyperlink" Target="https://www.sothebys.com/en/buy/auction/2022/the-glass-cellar-30-years-of-collecting/scarecrow-cabernet-sauvignon-2012-6-bt" TargetMode="External"/><Relationship Id="rId258" Type="http://schemas.openxmlformats.org/officeDocument/2006/relationships/hyperlink" Target="https://www.sothebys.com/en/buy/auction/2022/the-glass-cellar-30-years-of-collecting/harlan-proprietary-red-2009-1-dm" TargetMode="External"/><Relationship Id="rId465" Type="http://schemas.openxmlformats.org/officeDocument/2006/relationships/hyperlink" Target="https://www.sothebys.com/en/buy/auction/2022/the-glass-cellar-30-years-of-collecting/peter-michael-cabernet-sauvignon-au-paradis-2014-2" TargetMode="External"/><Relationship Id="rId22" Type="http://schemas.openxmlformats.org/officeDocument/2006/relationships/hyperlink" Target="https://www.sothebys.com/en/buy/auction/2022/the-glass-cellar-30-years-of-collecting/petrus-1989-12-bt-3" TargetMode="External"/><Relationship Id="rId64" Type="http://schemas.openxmlformats.org/officeDocument/2006/relationships/hyperlink" Target="https://www.sothebys.com/en/buy/auction/2022/the-glass-cellar-30-years-of-collecting/chateau-lafite-1995-2-bt" TargetMode="External"/><Relationship Id="rId118" Type="http://schemas.openxmlformats.org/officeDocument/2006/relationships/hyperlink" Target="https://www.sothebys.com/en/buy/auction/2022/the-glass-cellar-30-years-of-collecting/chateau-cheval-blanc-1995-3-bt" TargetMode="External"/><Relationship Id="rId325" Type="http://schemas.openxmlformats.org/officeDocument/2006/relationships/hyperlink" Target="https://www.sothebys.com/en/buy/auction/2022/the-glass-cellar-30-years-of-collecting/colgin-cariad-2018-6-bt" TargetMode="External"/><Relationship Id="rId367" Type="http://schemas.openxmlformats.org/officeDocument/2006/relationships/hyperlink" Target="https://www.sothebys.com/en/buy/auction/2022/the-glass-cellar-30-years-of-collecting/colgin-cabernet-sauvignon-tychson-hill-2008-6-bt" TargetMode="External"/><Relationship Id="rId171" Type="http://schemas.openxmlformats.org/officeDocument/2006/relationships/hyperlink" Target="https://www.sothebys.com/en/buy/auction/2022/the-glass-cellar-30-years-of-collecting/montrachet-2004-domaine-de-la-romanee-conti-1-bt" TargetMode="External"/><Relationship Id="rId227" Type="http://schemas.openxmlformats.org/officeDocument/2006/relationships/hyperlink" Target="https://www.sothebys.com/en/buy/auction/2022/the-glass-cellar-30-years-of-collecting/pingus-1996-4-bt" TargetMode="External"/><Relationship Id="rId269" Type="http://schemas.openxmlformats.org/officeDocument/2006/relationships/hyperlink" Target="https://www.sothebys.com/en/buy/auction/2022/the-glass-cellar-30-years-of-collecting/harlan-proprietary-red-1990-4-bt" TargetMode="External"/><Relationship Id="rId434" Type="http://schemas.openxmlformats.org/officeDocument/2006/relationships/hyperlink" Target="https://www.sothebys.com/en/buy/auction/2022/the-glass-cellar-30-years-of-collecting/opus-one-napa-valley-2007-1-bt" TargetMode="External"/><Relationship Id="rId476" Type="http://schemas.openxmlformats.org/officeDocument/2006/relationships/hyperlink" Target="https://www.sothebys.com/en/buy/auction/2022/the-glass-cellar-30-years-of-collecting/mixed-sine-qua-non-2012-2-bt" TargetMode="External"/><Relationship Id="rId33" Type="http://schemas.openxmlformats.org/officeDocument/2006/relationships/hyperlink" Target="https://www.sothebys.com/en/buy/auction/2022/the-glass-cellar-30-years-of-collecting/petrus-1976-3-bt" TargetMode="External"/><Relationship Id="rId129" Type="http://schemas.openxmlformats.org/officeDocument/2006/relationships/hyperlink" Target="https://www.sothebys.com/en/buy/auction/2022/the-glass-cellar-30-years-of-collecting/chateau-la-conseillante-1961-1-bt" TargetMode="External"/><Relationship Id="rId280" Type="http://schemas.openxmlformats.org/officeDocument/2006/relationships/hyperlink" Target="https://www.sothebys.com/en/buy/auction/2022/the-glass-cellar-30-years-of-collecting/promontory-2012-6-bt" TargetMode="External"/><Relationship Id="rId336" Type="http://schemas.openxmlformats.org/officeDocument/2006/relationships/hyperlink" Target="https://www.sothebys.com/en/buy/auction/2022/the-glass-cellar-30-years-of-collecting/colgin-ix-estate-red-wine-2017-6-bt" TargetMode="External"/><Relationship Id="rId501" Type="http://schemas.openxmlformats.org/officeDocument/2006/relationships/table" Target="../tables/table1.xml"/><Relationship Id="rId75" Type="http://schemas.openxmlformats.org/officeDocument/2006/relationships/hyperlink" Target="https://www.sothebys.com/en/buy/auction/2022/the-glass-cellar-30-years-of-collecting/chateau-haut-brion-1986-4-bt" TargetMode="External"/><Relationship Id="rId140" Type="http://schemas.openxmlformats.org/officeDocument/2006/relationships/hyperlink" Target="https://www.sothebys.com/en/buy/auction/2022/the-glass-cellar-30-years-of-collecting/chateau-lynch-bages-1961-1-bt" TargetMode="External"/><Relationship Id="rId182" Type="http://schemas.openxmlformats.org/officeDocument/2006/relationships/hyperlink" Target="https://www.sothebys.com/en/buy/auction/2022/the-glass-cellar-30-years-of-collecting/dom-perignon-rose-1998-6-bt" TargetMode="External"/><Relationship Id="rId378" Type="http://schemas.openxmlformats.org/officeDocument/2006/relationships/hyperlink" Target="https://www.sothebys.com/en/buy/auction/2022/the-glass-cellar-30-years-of-collecting/abreu-thorevilos-2001-3-bt" TargetMode="External"/><Relationship Id="rId403" Type="http://schemas.openxmlformats.org/officeDocument/2006/relationships/hyperlink" Target="https://www.sothebys.com/en/buy/auction/2022/the-glass-cellar-30-years-of-collecting/hundred-acre-cabernet-sauvignon-deep-time-2015" TargetMode="External"/><Relationship Id="rId6" Type="http://schemas.openxmlformats.org/officeDocument/2006/relationships/hyperlink" Target="https://www.sothebys.com/en/buy/auction/2022/the-glass-cellar-30-years-of-collecting/petrus-2008-6-bt" TargetMode="External"/><Relationship Id="rId238" Type="http://schemas.openxmlformats.org/officeDocument/2006/relationships/hyperlink" Target="https://www.sothebys.com/en/buy/auction/2022/the-glass-cellar-30-years-of-collecting/harlan-proprietary-red-2018-6-bt" TargetMode="External"/><Relationship Id="rId445" Type="http://schemas.openxmlformats.org/officeDocument/2006/relationships/hyperlink" Target="https://www.sothebys.com/en/buy/auction/2022/the-glass-cellar-30-years-of-collecting/checkerboard-vineyards-nash-creek-cabernet-4" TargetMode="External"/><Relationship Id="rId487" Type="http://schemas.openxmlformats.org/officeDocument/2006/relationships/hyperlink" Target="https://www.sothebys.com/en/buy/auction/2022/the-glass-cellar-30-years-of-collecting/sine-qua-non-a-shot-in-the-dark-eleven-confessions" TargetMode="External"/><Relationship Id="rId291" Type="http://schemas.openxmlformats.org/officeDocument/2006/relationships/hyperlink" Target="https://www.sothebys.com/en/buy/auction/2022/the-glass-cellar-30-years-of-collecting/bond-vecina-cabernet-sauvignon-oakville-napa-2" TargetMode="External"/><Relationship Id="rId305" Type="http://schemas.openxmlformats.org/officeDocument/2006/relationships/hyperlink" Target="https://www.sothebys.com/en/buy/auction/2022/the-glass-cellar-30-years-of-collecting/bond-pluribus-cabernet-sauvignon-oakville-napa-4" TargetMode="External"/><Relationship Id="rId347" Type="http://schemas.openxmlformats.org/officeDocument/2006/relationships/hyperlink" Target="https://www.sothebys.com/en/buy/auction/2022/the-glass-cellar-30-years-of-collecting/colgin-ix-estate-red-wine-2013-6-bt-3" TargetMode="External"/><Relationship Id="rId44" Type="http://schemas.openxmlformats.org/officeDocument/2006/relationships/hyperlink" Target="https://www.sothebys.com/en/buy/auction/2022/the-glass-cellar-30-years-of-collecting/chateau-latour-1990-5-bt-2" TargetMode="External"/><Relationship Id="rId86" Type="http://schemas.openxmlformats.org/officeDocument/2006/relationships/hyperlink" Target="https://www.sothebys.com/en/buy/auction/2022/the-glass-cellar-30-years-of-collecting/chateau-haut-brion-1928-1-bt" TargetMode="External"/><Relationship Id="rId151" Type="http://schemas.openxmlformats.org/officeDocument/2006/relationships/hyperlink" Target="https://www.sothebys.com/en/buy/auction/2022/the-glass-cellar-30-years-of-collecting/chateau-dyquem-1998-12-bt" TargetMode="External"/><Relationship Id="rId389" Type="http://schemas.openxmlformats.org/officeDocument/2006/relationships/hyperlink" Target="https://www.sothebys.com/en/buy/auction/2022/the-glass-cellar-30-years-of-collecting/eisele-vineyard-cabernet-sauvignon-2014-7-bt" TargetMode="External"/><Relationship Id="rId193" Type="http://schemas.openxmlformats.org/officeDocument/2006/relationships/hyperlink" Target="https://www.sothebys.com/en/buy/auction/2022/the-glass-cellar-30-years-of-collecting/masseto-2007-7-bt" TargetMode="External"/><Relationship Id="rId207" Type="http://schemas.openxmlformats.org/officeDocument/2006/relationships/hyperlink" Target="https://www.sothebys.com/en/buy/auction/2022/the-glass-cellar-30-years-of-collecting/sassicaia-2004-tenuta-san-guido-6-bt" TargetMode="External"/><Relationship Id="rId249" Type="http://schemas.openxmlformats.org/officeDocument/2006/relationships/hyperlink" Target="https://www.sothebys.com/en/buy/auction/2022/the-glass-cellar-30-years-of-collecting/harlan-proprietary-red-2013-2-mag" TargetMode="External"/><Relationship Id="rId414" Type="http://schemas.openxmlformats.org/officeDocument/2006/relationships/hyperlink" Target="https://www.sothebys.com/en/buy/auction/2022/the-glass-cellar-30-years-of-collecting/mixed-hundred-acre-2018-3-bt" TargetMode="External"/><Relationship Id="rId456" Type="http://schemas.openxmlformats.org/officeDocument/2006/relationships/hyperlink" Target="https://www.sothebys.com/en/buy/auction/2022/the-glass-cellar-30-years-of-collecting/vice-versa-mixed-case-2014-3-mag" TargetMode="External"/><Relationship Id="rId498" Type="http://schemas.openxmlformats.org/officeDocument/2006/relationships/hyperlink" Target="https://www.sothebys.com/en/buy/auction/2022/the-glass-cellar-30-years-of-collecting/assorted-sonoma-pinot-noir-11-bt" TargetMode="External"/><Relationship Id="rId13" Type="http://schemas.openxmlformats.org/officeDocument/2006/relationships/hyperlink" Target="https://www.sothebys.com/en/buy/auction/2022/the-glass-cellar-30-years-of-collecting/petrus-2001-5-bt" TargetMode="External"/><Relationship Id="rId109" Type="http://schemas.openxmlformats.org/officeDocument/2006/relationships/hyperlink" Target="https://www.sothebys.com/en/buy/auction/2022/the-glass-cellar-30-years-of-collecting/chateau-mouton-rothschild-1999-1-mag" TargetMode="External"/><Relationship Id="rId260" Type="http://schemas.openxmlformats.org/officeDocument/2006/relationships/hyperlink" Target="https://www.sothebys.com/en/buy/auction/2022/the-glass-cellar-30-years-of-collecting/harlan-proprietary-red-2008-6-bt" TargetMode="External"/><Relationship Id="rId316" Type="http://schemas.openxmlformats.org/officeDocument/2006/relationships/hyperlink" Target="https://www.sothebys.com/en/buy/auction/2022/the-glass-cellar-30-years-of-collecting/bond-assortment-case-5-bt" TargetMode="External"/><Relationship Id="rId55" Type="http://schemas.openxmlformats.org/officeDocument/2006/relationships/hyperlink" Target="https://www.sothebys.com/en/buy/auction/2022/the-glass-cellar-30-years-of-collecting/chateau-latour-1955-1-bt" TargetMode="External"/><Relationship Id="rId97" Type="http://schemas.openxmlformats.org/officeDocument/2006/relationships/hyperlink" Target="https://www.sothebys.com/en/buy/auction/2022/the-glass-cellar-30-years-of-collecting/chateau-margaux-1982-12-bt-2" TargetMode="External"/><Relationship Id="rId120" Type="http://schemas.openxmlformats.org/officeDocument/2006/relationships/hyperlink" Target="https://www.sothebys.com/en/buy/auction/2022/the-glass-cellar-30-years-of-collecting/chateau-cheval-blanc-1982-4-bt" TargetMode="External"/><Relationship Id="rId358" Type="http://schemas.openxmlformats.org/officeDocument/2006/relationships/hyperlink" Target="https://www.sothebys.com/en/buy/auction/2022/the-glass-cellar-30-years-of-collecting/colgin-cellars-ix-estate-syrah-2016-6-bt" TargetMode="External"/><Relationship Id="rId162" Type="http://schemas.openxmlformats.org/officeDocument/2006/relationships/hyperlink" Target="https://www.sothebys.com/en/buy/auction/2022/the-glass-cellar-30-years-of-collecting/romanee-conti-1989-domaine-de-la-romanee-conti-1" TargetMode="External"/><Relationship Id="rId218" Type="http://schemas.openxmlformats.org/officeDocument/2006/relationships/hyperlink" Target="https://www.sothebys.com/en/buy/auction/2022/the-glass-cellar-30-years-of-collecting/vega-sicilia-unico-1970-3-bt" TargetMode="External"/><Relationship Id="rId425" Type="http://schemas.openxmlformats.org/officeDocument/2006/relationships/hyperlink" Target="https://www.sothebys.com/en/buy/auction/2022/the-glass-cellar-30-years-of-collecting/screaming-eagle-second-flight-2013-2-bt" TargetMode="External"/><Relationship Id="rId467" Type="http://schemas.openxmlformats.org/officeDocument/2006/relationships/hyperlink" Target="https://www.sothebys.com/en/buy/auction/2022/the-glass-cellar-30-years-of-collecting/peter-michael-cabernet-sauvignon-au-paradis-2014-4" TargetMode="External"/><Relationship Id="rId271" Type="http://schemas.openxmlformats.org/officeDocument/2006/relationships/hyperlink" Target="https://www.sothebys.com/en/buy/auction/2022/the-glass-cellar-30-years-of-collecting/harlan-the-maiden-2014-10-b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2"/>
  <sheetViews>
    <sheetView tabSelected="1" workbookViewId="0">
      <pane ySplit="4" topLeftCell="A308" activePane="bottomLeft" state="frozen"/>
      <selection pane="bottomLeft" activeCell="G12" sqref="G12"/>
    </sheetView>
  </sheetViews>
  <sheetFormatPr defaultColWidth="12.5703125" defaultRowHeight="15" customHeight="1" x14ac:dyDescent="0.25"/>
  <cols>
    <col min="1" max="1" width="11.42578125" style="21" bestFit="1" customWidth="1"/>
    <col min="2" max="2" width="85.5703125" style="21" bestFit="1" customWidth="1"/>
    <col min="3" max="3" width="12.7109375" style="21" bestFit="1" customWidth="1"/>
    <col min="4" max="4" width="13.28515625" style="21" bestFit="1" customWidth="1"/>
    <col min="5" max="5" width="85.5703125" style="21" hidden="1" customWidth="1"/>
    <col min="6" max="6" width="134.7109375" style="21" hidden="1" customWidth="1"/>
    <col min="7" max="16384" width="12.5703125" style="21"/>
  </cols>
  <sheetData>
    <row r="1" spans="1:6" ht="12.75" customHeight="1" x14ac:dyDescent="0.25">
      <c r="A1" s="1"/>
      <c r="B1" s="2" t="s">
        <v>0</v>
      </c>
      <c r="C1" s="3"/>
      <c r="D1" s="3"/>
      <c r="E1" s="3"/>
      <c r="F1" s="4"/>
    </row>
    <row r="2" spans="1:6" ht="12.75" customHeight="1" x14ac:dyDescent="0.25">
      <c r="A2" s="5"/>
      <c r="B2" s="6" t="s">
        <v>1</v>
      </c>
      <c r="C2" s="3"/>
      <c r="D2" s="3"/>
      <c r="E2" s="3"/>
      <c r="F2" s="4"/>
    </row>
    <row r="3" spans="1:6" ht="12.75" customHeight="1" x14ac:dyDescent="0.25">
      <c r="A3" s="7"/>
      <c r="B3" s="8"/>
      <c r="C3" s="9"/>
      <c r="D3" s="9"/>
      <c r="E3" s="9"/>
      <c r="F3" s="10"/>
    </row>
    <row r="4" spans="1:6" ht="12.75" customHeight="1" x14ac:dyDescent="0.25">
      <c r="A4" s="11" t="s">
        <v>2</v>
      </c>
      <c r="B4" s="12" t="s">
        <v>3</v>
      </c>
      <c r="C4" s="13" t="s">
        <v>4</v>
      </c>
      <c r="D4" s="13" t="s">
        <v>5</v>
      </c>
      <c r="E4" s="13"/>
      <c r="F4" s="14"/>
    </row>
    <row r="5" spans="1:6" ht="12.75" customHeight="1" x14ac:dyDescent="0.25">
      <c r="A5" s="15">
        <v>1</v>
      </c>
      <c r="B5" s="16" t="str">
        <f t="shared" ref="B5:B502" si="0">HYPERLINK(F5, E5)</f>
        <v xml:space="preserve"> Petrus 2009  (3 BT)</v>
      </c>
      <c r="C5" s="17">
        <v>9500</v>
      </c>
      <c r="D5" s="17">
        <v>14000</v>
      </c>
      <c r="E5" s="18" t="s">
        <v>6</v>
      </c>
      <c r="F5" s="22" t="s">
        <v>7</v>
      </c>
    </row>
    <row r="6" spans="1:6" ht="12.75" customHeight="1" x14ac:dyDescent="0.25">
      <c r="A6" s="15">
        <v>2</v>
      </c>
      <c r="B6" s="16" t="str">
        <f t="shared" si="0"/>
        <v xml:space="preserve"> Petrus 2009  (6 BT)</v>
      </c>
      <c r="C6" s="17">
        <v>19000</v>
      </c>
      <c r="D6" s="17">
        <v>30000</v>
      </c>
      <c r="E6" s="18" t="s">
        <v>8</v>
      </c>
      <c r="F6" s="22" t="s">
        <v>9</v>
      </c>
    </row>
    <row r="7" spans="1:6" ht="12.75" customHeight="1" x14ac:dyDescent="0.25">
      <c r="A7" s="15">
        <v>3</v>
      </c>
      <c r="B7" s="16" t="str">
        <f t="shared" si="0"/>
        <v xml:space="preserve"> Petrus 2009  (6 BT)</v>
      </c>
      <c r="C7" s="17">
        <v>19000</v>
      </c>
      <c r="D7" s="17">
        <v>30000</v>
      </c>
      <c r="E7" s="18" t="s">
        <v>8</v>
      </c>
      <c r="F7" s="22" t="s">
        <v>10</v>
      </c>
    </row>
    <row r="8" spans="1:6" ht="12.75" customHeight="1" x14ac:dyDescent="0.25">
      <c r="A8" s="15">
        <v>4</v>
      </c>
      <c r="B8" s="16" t="str">
        <f t="shared" si="0"/>
        <v xml:space="preserve"> Petrus 2008  (5 BT)</v>
      </c>
      <c r="C8" s="17">
        <v>11000</v>
      </c>
      <c r="D8" s="17">
        <v>16000</v>
      </c>
      <c r="E8" s="18" t="s">
        <v>11</v>
      </c>
      <c r="F8" s="22" t="s">
        <v>12</v>
      </c>
    </row>
    <row r="9" spans="1:6" ht="12.75" customHeight="1" x14ac:dyDescent="0.25">
      <c r="A9" s="15">
        <v>5</v>
      </c>
      <c r="B9" s="16" t="str">
        <f t="shared" si="0"/>
        <v xml:space="preserve"> Petrus 2008  (6 BT)</v>
      </c>
      <c r="C9" s="17">
        <v>13000</v>
      </c>
      <c r="D9" s="17">
        <v>19000</v>
      </c>
      <c r="E9" s="18" t="s">
        <v>13</v>
      </c>
      <c r="F9" s="22" t="s">
        <v>14</v>
      </c>
    </row>
    <row r="10" spans="1:6" ht="12.75" customHeight="1" x14ac:dyDescent="0.25">
      <c r="A10" s="15">
        <v>6</v>
      </c>
      <c r="B10" s="16" t="str">
        <f t="shared" si="0"/>
        <v xml:space="preserve"> Petrus 2007  (1 BT)</v>
      </c>
      <c r="C10" s="17">
        <v>2000</v>
      </c>
      <c r="D10" s="17">
        <v>3000</v>
      </c>
      <c r="E10" s="18" t="s">
        <v>15</v>
      </c>
      <c r="F10" s="22" t="s">
        <v>16</v>
      </c>
    </row>
    <row r="11" spans="1:6" ht="12.75" customHeight="1" x14ac:dyDescent="0.25">
      <c r="A11" s="15">
        <v>7</v>
      </c>
      <c r="B11" s="16" t="str">
        <f t="shared" si="0"/>
        <v xml:space="preserve"> Petrus 2003  (10 BT)</v>
      </c>
      <c r="C11" s="17">
        <v>22000</v>
      </c>
      <c r="D11" s="17">
        <v>30000</v>
      </c>
      <c r="E11" s="18" t="s">
        <v>17</v>
      </c>
      <c r="F11" s="22" t="s">
        <v>18</v>
      </c>
    </row>
    <row r="12" spans="1:6" ht="12.75" customHeight="1" x14ac:dyDescent="0.25">
      <c r="A12" s="15">
        <v>8</v>
      </c>
      <c r="B12" s="16" t="str">
        <f t="shared" si="0"/>
        <v xml:space="preserve"> Petrus 2002  (7 BT)</v>
      </c>
      <c r="C12" s="17">
        <v>15000</v>
      </c>
      <c r="D12" s="17">
        <v>20000</v>
      </c>
      <c r="E12" s="18" t="s">
        <v>19</v>
      </c>
      <c r="F12" s="22" t="s">
        <v>20</v>
      </c>
    </row>
    <row r="13" spans="1:6" ht="12.75" customHeight="1" x14ac:dyDescent="0.25">
      <c r="A13" s="15">
        <v>9</v>
      </c>
      <c r="B13" s="16" t="str">
        <f t="shared" si="0"/>
        <v xml:space="preserve"> Petrus 2002  (12 BT)</v>
      </c>
      <c r="C13" s="17">
        <v>26000</v>
      </c>
      <c r="D13" s="17">
        <v>35000</v>
      </c>
      <c r="E13" s="18" t="s">
        <v>21</v>
      </c>
      <c r="F13" s="22" t="s">
        <v>22</v>
      </c>
    </row>
    <row r="14" spans="1:6" ht="12.75" customHeight="1" x14ac:dyDescent="0.25">
      <c r="A14" s="15">
        <v>10</v>
      </c>
      <c r="B14" s="16" t="str">
        <f t="shared" si="0"/>
        <v xml:space="preserve"> Petrus 2002  (12 BT)</v>
      </c>
      <c r="C14" s="17">
        <v>26000</v>
      </c>
      <c r="D14" s="17">
        <v>35000</v>
      </c>
      <c r="E14" s="18" t="s">
        <v>21</v>
      </c>
      <c r="F14" s="22" t="s">
        <v>23</v>
      </c>
    </row>
    <row r="15" spans="1:6" ht="12.75" customHeight="1" x14ac:dyDescent="0.25">
      <c r="A15" s="15">
        <v>11</v>
      </c>
      <c r="B15" s="16" t="str">
        <f t="shared" si="0"/>
        <v xml:space="preserve"> Petrus 2001  (4 BT)</v>
      </c>
      <c r="C15" s="17">
        <v>9000</v>
      </c>
      <c r="D15" s="17">
        <v>14000</v>
      </c>
      <c r="E15" s="18" t="s">
        <v>24</v>
      </c>
      <c r="F15" s="22" t="s">
        <v>25</v>
      </c>
    </row>
    <row r="16" spans="1:6" ht="12.75" customHeight="1" x14ac:dyDescent="0.25">
      <c r="A16" s="15">
        <v>12</v>
      </c>
      <c r="B16" s="16" t="str">
        <f t="shared" si="0"/>
        <v xml:space="preserve"> Petrus 2001  (5 BT)</v>
      </c>
      <c r="C16" s="17">
        <v>11000</v>
      </c>
      <c r="D16" s="17">
        <v>16000</v>
      </c>
      <c r="E16" s="18" t="s">
        <v>26</v>
      </c>
      <c r="F16" s="22" t="s">
        <v>27</v>
      </c>
    </row>
    <row r="17" spans="1:6" ht="12.75" customHeight="1" x14ac:dyDescent="0.25">
      <c r="A17" s="15">
        <v>13</v>
      </c>
      <c r="B17" s="16" t="str">
        <f t="shared" si="0"/>
        <v xml:space="preserve"> Petrus 2000  (1 BT)</v>
      </c>
      <c r="C17" s="17">
        <v>3800</v>
      </c>
      <c r="D17" s="17">
        <v>4800</v>
      </c>
      <c r="E17" s="18" t="s">
        <v>28</v>
      </c>
      <c r="F17" s="22" t="s">
        <v>29</v>
      </c>
    </row>
    <row r="18" spans="1:6" ht="12.75" customHeight="1" x14ac:dyDescent="0.25">
      <c r="A18" s="15">
        <v>14</v>
      </c>
      <c r="B18" s="16" t="str">
        <f t="shared" si="0"/>
        <v xml:space="preserve"> Petrus 2000  (8 BT)</v>
      </c>
      <c r="C18" s="17">
        <v>30000</v>
      </c>
      <c r="D18" s="17">
        <v>50000</v>
      </c>
      <c r="E18" s="18" t="s">
        <v>30</v>
      </c>
      <c r="F18" s="22" t="s">
        <v>31</v>
      </c>
    </row>
    <row r="19" spans="1:6" ht="12.75" customHeight="1" x14ac:dyDescent="0.25">
      <c r="A19" s="15">
        <v>15</v>
      </c>
      <c r="B19" s="16" t="str">
        <f t="shared" si="0"/>
        <v xml:space="preserve"> Petrus 1999  (9 BT)</v>
      </c>
      <c r="C19" s="17">
        <v>18000</v>
      </c>
      <c r="D19" s="17">
        <v>26000</v>
      </c>
      <c r="E19" s="18" t="s">
        <v>32</v>
      </c>
      <c r="F19" s="22" t="s">
        <v>33</v>
      </c>
    </row>
    <row r="20" spans="1:6" ht="12.75" customHeight="1" x14ac:dyDescent="0.25">
      <c r="A20" s="15">
        <v>16</v>
      </c>
      <c r="B20" s="16" t="str">
        <f t="shared" si="0"/>
        <v xml:space="preserve"> Petrus 1995  (12 BT)</v>
      </c>
      <c r="C20" s="17">
        <v>26000</v>
      </c>
      <c r="D20" s="17">
        <v>38000</v>
      </c>
      <c r="E20" s="18" t="s">
        <v>34</v>
      </c>
      <c r="F20" s="22" t="s">
        <v>35</v>
      </c>
    </row>
    <row r="21" spans="1:6" ht="12.75" customHeight="1" x14ac:dyDescent="0.25">
      <c r="A21" s="15">
        <v>17</v>
      </c>
      <c r="B21" s="16" t="str">
        <f t="shared" si="0"/>
        <v xml:space="preserve"> Petrus 1990  (4 BT)</v>
      </c>
      <c r="C21" s="17">
        <v>14000</v>
      </c>
      <c r="D21" s="17">
        <v>20000</v>
      </c>
      <c r="E21" s="18" t="s">
        <v>36</v>
      </c>
      <c r="F21" s="22" t="s">
        <v>37</v>
      </c>
    </row>
    <row r="22" spans="1:6" ht="12.75" customHeight="1" x14ac:dyDescent="0.25">
      <c r="A22" s="15">
        <v>18</v>
      </c>
      <c r="B22" s="16" t="str">
        <f t="shared" si="0"/>
        <v xml:space="preserve"> Petrus 1989  (1 BT)</v>
      </c>
      <c r="C22" s="17">
        <v>3200</v>
      </c>
      <c r="D22" s="17">
        <v>4800</v>
      </c>
      <c r="E22" s="18" t="s">
        <v>38</v>
      </c>
      <c r="F22" s="22" t="s">
        <v>39</v>
      </c>
    </row>
    <row r="23" spans="1:6" ht="12.75" customHeight="1" x14ac:dyDescent="0.25">
      <c r="A23" s="15">
        <v>19</v>
      </c>
      <c r="B23" s="16" t="str">
        <f t="shared" si="0"/>
        <v xml:space="preserve"> Petrus 1989  (12 BT)</v>
      </c>
      <c r="C23" s="17">
        <v>40000</v>
      </c>
      <c r="D23" s="17">
        <v>60000</v>
      </c>
      <c r="E23" s="18" t="s">
        <v>40</v>
      </c>
      <c r="F23" s="22" t="s">
        <v>41</v>
      </c>
    </row>
    <row r="24" spans="1:6" ht="12.75" customHeight="1" x14ac:dyDescent="0.25">
      <c r="A24" s="15">
        <v>20</v>
      </c>
      <c r="B24" s="16" t="str">
        <f t="shared" si="0"/>
        <v xml:space="preserve"> Petrus 1989  (12 BT)</v>
      </c>
      <c r="C24" s="17">
        <v>40000</v>
      </c>
      <c r="D24" s="17">
        <v>60000</v>
      </c>
      <c r="E24" s="18" t="s">
        <v>40</v>
      </c>
      <c r="F24" s="22" t="s">
        <v>42</v>
      </c>
    </row>
    <row r="25" spans="1:6" ht="12.75" customHeight="1" x14ac:dyDescent="0.25">
      <c r="A25" s="15">
        <v>21</v>
      </c>
      <c r="B25" s="16" t="str">
        <f t="shared" si="0"/>
        <v xml:space="preserve"> Petrus 1989  (12 BT)</v>
      </c>
      <c r="C25" s="17">
        <v>40000</v>
      </c>
      <c r="D25" s="17">
        <v>60000</v>
      </c>
      <c r="E25" s="18" t="s">
        <v>40</v>
      </c>
      <c r="F25" s="22" t="s">
        <v>43</v>
      </c>
    </row>
    <row r="26" spans="1:6" ht="12.75" customHeight="1" x14ac:dyDescent="0.25">
      <c r="A26" s="15">
        <v>22</v>
      </c>
      <c r="B26" s="16" t="str">
        <f t="shared" si="0"/>
        <v xml:space="preserve"> Petrus 1988  (1 MAG)</v>
      </c>
      <c r="C26" s="17">
        <v>3500</v>
      </c>
      <c r="D26" s="17">
        <v>5500</v>
      </c>
      <c r="E26" s="18" t="s">
        <v>44</v>
      </c>
      <c r="F26" s="22" t="s">
        <v>45</v>
      </c>
    </row>
    <row r="27" spans="1:6" ht="12.75" customHeight="1" x14ac:dyDescent="0.25">
      <c r="A27" s="15">
        <v>23</v>
      </c>
      <c r="B27" s="16" t="str">
        <f t="shared" si="0"/>
        <v xml:space="preserve"> Petrus 1986  (2 BT)</v>
      </c>
      <c r="C27" s="17">
        <v>3500</v>
      </c>
      <c r="D27" s="17">
        <v>5500</v>
      </c>
      <c r="E27" s="18" t="s">
        <v>46</v>
      </c>
      <c r="F27" s="22" t="s">
        <v>47</v>
      </c>
    </row>
    <row r="28" spans="1:6" ht="12.75" customHeight="1" x14ac:dyDescent="0.25">
      <c r="A28" s="15">
        <v>24</v>
      </c>
      <c r="B28" s="16" t="str">
        <f t="shared" si="0"/>
        <v xml:space="preserve"> Petrus 1986  (1 MAG)</v>
      </c>
      <c r="C28" s="17">
        <v>3500</v>
      </c>
      <c r="D28" s="17">
        <v>5500</v>
      </c>
      <c r="E28" s="18" t="s">
        <v>48</v>
      </c>
      <c r="F28" s="22" t="s">
        <v>49</v>
      </c>
    </row>
    <row r="29" spans="1:6" ht="12.75" customHeight="1" x14ac:dyDescent="0.25">
      <c r="A29" s="15">
        <v>25</v>
      </c>
      <c r="B29" s="16" t="str">
        <f t="shared" si="0"/>
        <v xml:space="preserve"> Petrus 1985  (1 BT)</v>
      </c>
      <c r="C29" s="17">
        <v>1700</v>
      </c>
      <c r="D29" s="17">
        <v>2600</v>
      </c>
      <c r="E29" s="18" t="s">
        <v>50</v>
      </c>
      <c r="F29" s="22" t="s">
        <v>51</v>
      </c>
    </row>
    <row r="30" spans="1:6" ht="12.75" customHeight="1" x14ac:dyDescent="0.25">
      <c r="A30" s="15">
        <v>26</v>
      </c>
      <c r="B30" s="16" t="str">
        <f t="shared" si="0"/>
        <v xml:space="preserve"> Petrus 1985  (12 BT)</v>
      </c>
      <c r="C30" s="17">
        <v>20000</v>
      </c>
      <c r="D30" s="17">
        <v>30000</v>
      </c>
      <c r="E30" s="18" t="s">
        <v>52</v>
      </c>
      <c r="F30" s="22" t="s">
        <v>53</v>
      </c>
    </row>
    <row r="31" spans="1:6" ht="12.75" customHeight="1" x14ac:dyDescent="0.25">
      <c r="A31" s="15">
        <v>27</v>
      </c>
      <c r="B31" s="16" t="str">
        <f t="shared" si="0"/>
        <v xml:space="preserve"> Petrus 1985  (1 MAG)</v>
      </c>
      <c r="C31" s="17">
        <v>3500</v>
      </c>
      <c r="D31" s="17">
        <v>5500</v>
      </c>
      <c r="E31" s="18" t="s">
        <v>54</v>
      </c>
      <c r="F31" s="22" t="s">
        <v>55</v>
      </c>
    </row>
    <row r="32" spans="1:6" ht="12.75" customHeight="1" x14ac:dyDescent="0.25">
      <c r="A32" s="15">
        <v>28</v>
      </c>
      <c r="B32" s="16" t="str">
        <f t="shared" si="0"/>
        <v xml:space="preserve"> Petrus 1983  (1 BT)</v>
      </c>
      <c r="C32" s="17">
        <v>1800</v>
      </c>
      <c r="D32" s="17">
        <v>2400</v>
      </c>
      <c r="E32" s="18" t="s">
        <v>56</v>
      </c>
      <c r="F32" s="22" t="s">
        <v>57</v>
      </c>
    </row>
    <row r="33" spans="1:6" ht="12.75" customHeight="1" x14ac:dyDescent="0.25">
      <c r="A33" s="15">
        <v>29</v>
      </c>
      <c r="B33" s="16" t="str">
        <f t="shared" si="0"/>
        <v xml:space="preserve"> Petrus 1983  (1 MAG)</v>
      </c>
      <c r="C33" s="17">
        <v>3800</v>
      </c>
      <c r="D33" s="17">
        <v>5500</v>
      </c>
      <c r="E33" s="18" t="s">
        <v>58</v>
      </c>
      <c r="F33" s="22" t="s">
        <v>59</v>
      </c>
    </row>
    <row r="34" spans="1:6" ht="12.75" customHeight="1" x14ac:dyDescent="0.25">
      <c r="A34" s="15">
        <v>30</v>
      </c>
      <c r="B34" s="16" t="str">
        <f t="shared" si="0"/>
        <v xml:space="preserve"> Petrus 1982  (9 BT)</v>
      </c>
      <c r="C34" s="17">
        <v>30000</v>
      </c>
      <c r="D34" s="17">
        <v>50000</v>
      </c>
      <c r="E34" s="18" t="s">
        <v>60</v>
      </c>
      <c r="F34" s="22" t="s">
        <v>61</v>
      </c>
    </row>
    <row r="35" spans="1:6" ht="12.75" customHeight="1" x14ac:dyDescent="0.25">
      <c r="A35" s="15">
        <v>31</v>
      </c>
      <c r="B35" s="16" t="str">
        <f t="shared" si="0"/>
        <v xml:space="preserve"> Petrus 1982  (4 MAG)</v>
      </c>
      <c r="C35" s="17">
        <v>26000</v>
      </c>
      <c r="D35" s="17">
        <v>38000</v>
      </c>
      <c r="E35" s="18" t="s">
        <v>62</v>
      </c>
      <c r="F35" s="22" t="s">
        <v>63</v>
      </c>
    </row>
    <row r="36" spans="1:6" ht="12.75" customHeight="1" x14ac:dyDescent="0.25">
      <c r="A36" s="15">
        <v>32</v>
      </c>
      <c r="B36" s="16" t="str">
        <f t="shared" si="0"/>
        <v xml:space="preserve"> Petrus 1976  (3 BT)</v>
      </c>
      <c r="C36" s="17">
        <v>3800</v>
      </c>
      <c r="D36" s="17">
        <v>5500</v>
      </c>
      <c r="E36" s="18" t="s">
        <v>64</v>
      </c>
      <c r="F36" s="22" t="s">
        <v>65</v>
      </c>
    </row>
    <row r="37" spans="1:6" ht="12.75" customHeight="1" x14ac:dyDescent="0.25">
      <c r="A37" s="15">
        <v>33</v>
      </c>
      <c r="B37" s="16" t="str">
        <f t="shared" si="0"/>
        <v xml:space="preserve"> Petrus 1970  (2 BT)</v>
      </c>
      <c r="C37" s="17">
        <v>4500</v>
      </c>
      <c r="D37" s="17">
        <v>6500</v>
      </c>
      <c r="E37" s="18" t="s">
        <v>66</v>
      </c>
      <c r="F37" s="22" t="s">
        <v>67</v>
      </c>
    </row>
    <row r="38" spans="1:6" ht="12.75" customHeight="1" x14ac:dyDescent="0.25">
      <c r="A38" s="15">
        <v>34</v>
      </c>
      <c r="B38" s="16" t="str">
        <f t="shared" si="0"/>
        <v xml:space="preserve"> Petrus 1970  (12 BT)</v>
      </c>
      <c r="C38" s="17">
        <v>28000</v>
      </c>
      <c r="D38" s="17">
        <v>45000</v>
      </c>
      <c r="E38" s="18" t="s">
        <v>68</v>
      </c>
      <c r="F38" s="22" t="s">
        <v>69</v>
      </c>
    </row>
    <row r="39" spans="1:6" ht="12.75" customHeight="1" x14ac:dyDescent="0.25">
      <c r="A39" s="15">
        <v>35</v>
      </c>
      <c r="B39" s="16" t="str">
        <f t="shared" si="0"/>
        <v xml:space="preserve"> Petrus 1964  (1 BT)</v>
      </c>
      <c r="C39" s="17">
        <v>2800</v>
      </c>
      <c r="D39" s="17">
        <v>4200</v>
      </c>
      <c r="E39" s="18" t="s">
        <v>70</v>
      </c>
      <c r="F39" s="22" t="s">
        <v>71</v>
      </c>
    </row>
    <row r="40" spans="1:6" ht="12.75" customHeight="1" x14ac:dyDescent="0.25">
      <c r="A40" s="15">
        <v>36</v>
      </c>
      <c r="B40" s="16" t="str">
        <f t="shared" si="0"/>
        <v xml:space="preserve"> Petrus 1961  (1 BT)</v>
      </c>
      <c r="C40" s="17">
        <v>6500</v>
      </c>
      <c r="D40" s="17">
        <v>9500</v>
      </c>
      <c r="E40" s="18" t="s">
        <v>72</v>
      </c>
      <c r="F40" s="22" t="s">
        <v>73</v>
      </c>
    </row>
    <row r="41" spans="1:6" ht="12.75" customHeight="1" x14ac:dyDescent="0.25">
      <c r="A41" s="15">
        <v>37</v>
      </c>
      <c r="B41" s="16" t="str">
        <f t="shared" si="0"/>
        <v xml:space="preserve"> Petrus 1959  (2 BT)</v>
      </c>
      <c r="C41" s="17">
        <v>6000</v>
      </c>
      <c r="D41" s="17">
        <v>9000</v>
      </c>
      <c r="E41" s="18" t="s">
        <v>74</v>
      </c>
      <c r="F41" s="22" t="s">
        <v>75</v>
      </c>
    </row>
    <row r="42" spans="1:6" ht="12.75" customHeight="1" x14ac:dyDescent="0.25">
      <c r="A42" s="15">
        <v>38</v>
      </c>
      <c r="B42" s="16" t="str">
        <f t="shared" si="0"/>
        <v xml:space="preserve"> Petrus 1945  (1 BT)</v>
      </c>
      <c r="C42" s="17">
        <v>5500</v>
      </c>
      <c r="D42" s="17">
        <v>8500</v>
      </c>
      <c r="E42" s="18" t="s">
        <v>76</v>
      </c>
      <c r="F42" s="22" t="s">
        <v>77</v>
      </c>
    </row>
    <row r="43" spans="1:6" ht="12.75" customHeight="1" x14ac:dyDescent="0.25">
      <c r="A43" s="15">
        <v>39</v>
      </c>
      <c r="B43" s="16" t="str">
        <f t="shared" si="0"/>
        <v xml:space="preserve"> Château Latour 2000  (4 BT)</v>
      </c>
      <c r="C43" s="17">
        <v>3200</v>
      </c>
      <c r="D43" s="17">
        <v>4500</v>
      </c>
      <c r="E43" s="18" t="s">
        <v>78</v>
      </c>
      <c r="F43" s="22" t="s">
        <v>79</v>
      </c>
    </row>
    <row r="44" spans="1:6" ht="12.75" customHeight="1" x14ac:dyDescent="0.25">
      <c r="A44" s="15">
        <v>40</v>
      </c>
      <c r="B44" s="16" t="str">
        <f t="shared" si="0"/>
        <v xml:space="preserve"> Château Latour 2000  (10 BT)</v>
      </c>
      <c r="C44" s="17">
        <v>8000</v>
      </c>
      <c r="D44" s="17">
        <v>12000</v>
      </c>
      <c r="E44" s="18" t="s">
        <v>80</v>
      </c>
      <c r="F44" s="22" t="s">
        <v>81</v>
      </c>
    </row>
    <row r="45" spans="1:6" ht="12.75" customHeight="1" x14ac:dyDescent="0.25">
      <c r="A45" s="15">
        <v>41</v>
      </c>
      <c r="B45" s="16" t="str">
        <f t="shared" si="0"/>
        <v xml:space="preserve"> Château Latour 1997  (2 BT)</v>
      </c>
      <c r="C45" s="17">
        <v>700</v>
      </c>
      <c r="D45" s="17">
        <v>1100</v>
      </c>
      <c r="E45" s="18" t="s">
        <v>82</v>
      </c>
      <c r="F45" s="22" t="s">
        <v>83</v>
      </c>
    </row>
    <row r="46" spans="1:6" ht="12.75" customHeight="1" x14ac:dyDescent="0.25">
      <c r="A46" s="15">
        <v>42</v>
      </c>
      <c r="B46" s="16" t="str">
        <f t="shared" si="0"/>
        <v xml:space="preserve"> Château Latour 1990  (5 BT)</v>
      </c>
      <c r="C46" s="17">
        <v>3500</v>
      </c>
      <c r="D46" s="17">
        <v>5500</v>
      </c>
      <c r="E46" s="18" t="s">
        <v>84</v>
      </c>
      <c r="F46" s="22" t="s">
        <v>85</v>
      </c>
    </row>
    <row r="47" spans="1:6" ht="12.75" customHeight="1" x14ac:dyDescent="0.25">
      <c r="A47" s="15">
        <v>43</v>
      </c>
      <c r="B47" s="16" t="str">
        <f t="shared" si="0"/>
        <v xml:space="preserve"> Château Latour 1990  (5 BT)</v>
      </c>
      <c r="C47" s="17">
        <v>3500</v>
      </c>
      <c r="D47" s="17">
        <v>5500</v>
      </c>
      <c r="E47" s="18" t="s">
        <v>84</v>
      </c>
      <c r="F47" s="22" t="s">
        <v>86</v>
      </c>
    </row>
    <row r="48" spans="1:6" ht="12.75" customHeight="1" x14ac:dyDescent="0.25">
      <c r="A48" s="15">
        <v>44</v>
      </c>
      <c r="B48" s="16" t="str">
        <f t="shared" si="0"/>
        <v xml:space="preserve"> Château Latour 1990  (7 BT)</v>
      </c>
      <c r="C48" s="17">
        <v>5000</v>
      </c>
      <c r="D48" s="17">
        <v>8000</v>
      </c>
      <c r="E48" s="18" t="s">
        <v>87</v>
      </c>
      <c r="F48" s="22" t="s">
        <v>88</v>
      </c>
    </row>
    <row r="49" spans="1:6" ht="12.75" customHeight="1" x14ac:dyDescent="0.25">
      <c r="A49" s="15">
        <v>45</v>
      </c>
      <c r="B49" s="16" t="str">
        <f t="shared" si="0"/>
        <v xml:space="preserve"> Château Latour 1990  (12 BT)</v>
      </c>
      <c r="C49" s="17">
        <v>8500</v>
      </c>
      <c r="D49" s="17">
        <v>12000</v>
      </c>
      <c r="E49" s="18" t="s">
        <v>89</v>
      </c>
      <c r="F49" s="22" t="s">
        <v>90</v>
      </c>
    </row>
    <row r="50" spans="1:6" ht="12.75" customHeight="1" x14ac:dyDescent="0.25">
      <c r="A50" s="15">
        <v>46</v>
      </c>
      <c r="B50" s="16" t="str">
        <f t="shared" si="0"/>
        <v xml:space="preserve"> Château Latour 1989  (3 BT)</v>
      </c>
      <c r="C50" s="17">
        <v>1200</v>
      </c>
      <c r="D50" s="17">
        <v>1800</v>
      </c>
      <c r="E50" s="18" t="s">
        <v>91</v>
      </c>
      <c r="F50" s="22" t="s">
        <v>92</v>
      </c>
    </row>
    <row r="51" spans="1:6" ht="12.75" customHeight="1" x14ac:dyDescent="0.25">
      <c r="A51" s="15">
        <v>47</v>
      </c>
      <c r="B51" s="16" t="str">
        <f t="shared" si="0"/>
        <v xml:space="preserve"> Château Latour 1989  (1 MAG)</v>
      </c>
      <c r="C51" s="17">
        <v>850</v>
      </c>
      <c r="D51" s="17">
        <v>1200</v>
      </c>
      <c r="E51" s="18" t="s">
        <v>93</v>
      </c>
      <c r="F51" s="22" t="s">
        <v>94</v>
      </c>
    </row>
    <row r="52" spans="1:6" ht="12.75" customHeight="1" x14ac:dyDescent="0.25">
      <c r="A52" s="15">
        <v>48</v>
      </c>
      <c r="B52" s="16" t="str">
        <f t="shared" si="0"/>
        <v xml:space="preserve"> Château Latour 1982  (3 BT)</v>
      </c>
      <c r="C52" s="17">
        <v>3800</v>
      </c>
      <c r="D52" s="17">
        <v>5500</v>
      </c>
      <c r="E52" s="18" t="s">
        <v>95</v>
      </c>
      <c r="F52" s="22" t="s">
        <v>96</v>
      </c>
    </row>
    <row r="53" spans="1:6" ht="12.75" customHeight="1" x14ac:dyDescent="0.25">
      <c r="A53" s="15">
        <v>49</v>
      </c>
      <c r="B53" s="16" t="str">
        <f t="shared" si="0"/>
        <v xml:space="preserve"> Château Latour 1982  (12 BT)</v>
      </c>
      <c r="C53" s="17">
        <v>15000</v>
      </c>
      <c r="D53" s="17">
        <v>20000</v>
      </c>
      <c r="E53" s="18" t="s">
        <v>97</v>
      </c>
      <c r="F53" s="22" t="s">
        <v>98</v>
      </c>
    </row>
    <row r="54" spans="1:6" ht="12.75" customHeight="1" x14ac:dyDescent="0.25">
      <c r="A54" s="15">
        <v>50</v>
      </c>
      <c r="B54" s="16" t="str">
        <f t="shared" si="0"/>
        <v xml:space="preserve"> Château Latour 1970  (6 BT)</v>
      </c>
      <c r="C54" s="17">
        <v>2400</v>
      </c>
      <c r="D54" s="17">
        <v>3500</v>
      </c>
      <c r="E54" s="18" t="s">
        <v>99</v>
      </c>
      <c r="F54" s="22" t="s">
        <v>100</v>
      </c>
    </row>
    <row r="55" spans="1:6" ht="12.75" customHeight="1" x14ac:dyDescent="0.25">
      <c r="A55" s="15">
        <v>51</v>
      </c>
      <c r="B55" s="16" t="str">
        <f t="shared" si="0"/>
        <v xml:space="preserve"> Château Latour 1970  (1 MAG)</v>
      </c>
      <c r="C55" s="17">
        <v>900</v>
      </c>
      <c r="D55" s="17">
        <v>1300</v>
      </c>
      <c r="E55" s="18" t="s">
        <v>101</v>
      </c>
      <c r="F55" s="22" t="s">
        <v>102</v>
      </c>
    </row>
    <row r="56" spans="1:6" ht="12.75" customHeight="1" x14ac:dyDescent="0.25">
      <c r="A56" s="15">
        <v>52</v>
      </c>
      <c r="B56" s="16" t="str">
        <f t="shared" si="0"/>
        <v xml:space="preserve"> Château Latour 1961  (1 BT)</v>
      </c>
      <c r="C56" s="17">
        <v>3000</v>
      </c>
      <c r="D56" s="17">
        <v>5000</v>
      </c>
      <c r="E56" s="18" t="s">
        <v>103</v>
      </c>
      <c r="F56" s="22" t="s">
        <v>104</v>
      </c>
    </row>
    <row r="57" spans="1:6" ht="12.75" customHeight="1" x14ac:dyDescent="0.25">
      <c r="A57" s="15">
        <v>53</v>
      </c>
      <c r="B57" s="16" t="str">
        <f t="shared" si="0"/>
        <v xml:space="preserve"> Château Latour 1959  (2 BT)</v>
      </c>
      <c r="C57" s="17">
        <v>5500</v>
      </c>
      <c r="D57" s="17">
        <v>8500</v>
      </c>
      <c r="E57" s="18" t="s">
        <v>105</v>
      </c>
      <c r="F57" s="22" t="s">
        <v>106</v>
      </c>
    </row>
    <row r="58" spans="1:6" ht="12.75" customHeight="1" x14ac:dyDescent="0.25">
      <c r="A58" s="15">
        <v>54</v>
      </c>
      <c r="B58" s="16" t="str">
        <f t="shared" si="0"/>
        <v xml:space="preserve"> Château Latour 1955  (1 BT)</v>
      </c>
      <c r="C58" s="17">
        <v>750</v>
      </c>
      <c r="D58" s="17">
        <v>1200</v>
      </c>
      <c r="E58" s="18" t="s">
        <v>107</v>
      </c>
      <c r="F58" s="22" t="s">
        <v>108</v>
      </c>
    </row>
    <row r="59" spans="1:6" ht="12.75" customHeight="1" x14ac:dyDescent="0.25">
      <c r="A59" s="15">
        <v>55</v>
      </c>
      <c r="B59" s="16" t="str">
        <f t="shared" si="0"/>
        <v xml:space="preserve"> Château Latour 1949  (1 BT)</v>
      </c>
      <c r="C59" s="17">
        <v>1700</v>
      </c>
      <c r="D59" s="17">
        <v>2400</v>
      </c>
      <c r="E59" s="18" t="s">
        <v>109</v>
      </c>
      <c r="F59" s="22" t="s">
        <v>110</v>
      </c>
    </row>
    <row r="60" spans="1:6" ht="12.75" customHeight="1" x14ac:dyDescent="0.25">
      <c r="A60" s="15">
        <v>56</v>
      </c>
      <c r="B60" s="16" t="str">
        <f t="shared" si="0"/>
        <v xml:space="preserve"> Château Latour 1945  (1 BT)</v>
      </c>
      <c r="C60" s="17">
        <v>3800</v>
      </c>
      <c r="D60" s="17">
        <v>5500</v>
      </c>
      <c r="E60" s="18" t="s">
        <v>111</v>
      </c>
      <c r="F60" s="22" t="s">
        <v>112</v>
      </c>
    </row>
    <row r="61" spans="1:6" ht="12.75" customHeight="1" x14ac:dyDescent="0.25">
      <c r="A61" s="15">
        <v>57</v>
      </c>
      <c r="B61" s="16" t="str">
        <f t="shared" si="0"/>
        <v xml:space="preserve"> Château Latour 1926  (1 BT)</v>
      </c>
      <c r="C61" s="17">
        <v>1700</v>
      </c>
      <c r="D61" s="17">
        <v>2600</v>
      </c>
      <c r="E61" s="18" t="s">
        <v>113</v>
      </c>
      <c r="F61" s="22" t="s">
        <v>114</v>
      </c>
    </row>
    <row r="62" spans="1:6" ht="12.75" customHeight="1" x14ac:dyDescent="0.25">
      <c r="A62" s="15">
        <v>58</v>
      </c>
      <c r="B62" s="16" t="str">
        <f t="shared" si="0"/>
        <v xml:space="preserve"> Château Latour  "Vertical" (2 BT)</v>
      </c>
      <c r="C62" s="17">
        <v>600</v>
      </c>
      <c r="D62" s="17">
        <v>1000</v>
      </c>
      <c r="E62" s="18" t="s">
        <v>115</v>
      </c>
      <c r="F62" s="22" t="s">
        <v>116</v>
      </c>
    </row>
    <row r="63" spans="1:6" ht="12.75" customHeight="1" x14ac:dyDescent="0.25">
      <c r="A63" s="15">
        <v>59</v>
      </c>
      <c r="B63" s="16" t="str">
        <f t="shared" si="0"/>
        <v xml:space="preserve"> Château Lafite 2007  (2 BT)</v>
      </c>
      <c r="C63" s="17">
        <v>1000</v>
      </c>
      <c r="D63" s="17">
        <v>1600</v>
      </c>
      <c r="E63" s="18" t="s">
        <v>117</v>
      </c>
      <c r="F63" s="22" t="s">
        <v>118</v>
      </c>
    </row>
    <row r="64" spans="1:6" ht="12.75" customHeight="1" x14ac:dyDescent="0.25">
      <c r="A64" s="15">
        <v>60</v>
      </c>
      <c r="B64" s="16" t="str">
        <f t="shared" si="0"/>
        <v xml:space="preserve"> Château Lafite 2001  (10 BT)</v>
      </c>
      <c r="C64" s="17">
        <v>5500</v>
      </c>
      <c r="D64" s="17">
        <v>8500</v>
      </c>
      <c r="E64" s="18" t="s">
        <v>119</v>
      </c>
      <c r="F64" s="22" t="s">
        <v>120</v>
      </c>
    </row>
    <row r="65" spans="1:6" ht="12.75" customHeight="1" x14ac:dyDescent="0.25">
      <c r="A65" s="15">
        <v>61</v>
      </c>
      <c r="B65" s="16" t="str">
        <f t="shared" si="0"/>
        <v xml:space="preserve"> Château Lafite 2000  (9 BT)</v>
      </c>
      <c r="C65" s="17">
        <v>9000</v>
      </c>
      <c r="D65" s="17">
        <v>14000</v>
      </c>
      <c r="E65" s="18" t="s">
        <v>121</v>
      </c>
      <c r="F65" s="22" t="s">
        <v>122</v>
      </c>
    </row>
    <row r="66" spans="1:6" ht="12.75" customHeight="1" x14ac:dyDescent="0.25">
      <c r="A66" s="15">
        <v>62</v>
      </c>
      <c r="B66" s="16" t="str">
        <f t="shared" si="0"/>
        <v xml:space="preserve"> Château Lafite 1997  (1 BT)</v>
      </c>
      <c r="C66" s="17">
        <v>500</v>
      </c>
      <c r="D66" s="17">
        <v>800</v>
      </c>
      <c r="E66" s="18" t="s">
        <v>123</v>
      </c>
      <c r="F66" s="22" t="s">
        <v>124</v>
      </c>
    </row>
    <row r="67" spans="1:6" ht="12.75" customHeight="1" x14ac:dyDescent="0.25">
      <c r="A67" s="15">
        <v>63</v>
      </c>
      <c r="B67" s="16" t="str">
        <f t="shared" si="0"/>
        <v xml:space="preserve"> Château Lafite 1995  (2 BT)</v>
      </c>
      <c r="C67" s="17">
        <v>1200</v>
      </c>
      <c r="D67" s="17">
        <v>1800</v>
      </c>
      <c r="E67" s="18" t="s">
        <v>125</v>
      </c>
      <c r="F67" s="22" t="s">
        <v>126</v>
      </c>
    </row>
    <row r="68" spans="1:6" ht="12.75" customHeight="1" x14ac:dyDescent="0.25">
      <c r="A68" s="15">
        <v>64</v>
      </c>
      <c r="B68" s="16" t="str">
        <f t="shared" si="0"/>
        <v xml:space="preserve"> Château Lafite 1990  (3 BT)</v>
      </c>
      <c r="C68" s="17">
        <v>2200</v>
      </c>
      <c r="D68" s="17">
        <v>3500</v>
      </c>
      <c r="E68" s="18" t="s">
        <v>127</v>
      </c>
      <c r="F68" s="22" t="s">
        <v>128</v>
      </c>
    </row>
    <row r="69" spans="1:6" ht="12.75" customHeight="1" x14ac:dyDescent="0.25">
      <c r="A69" s="15">
        <v>65</v>
      </c>
      <c r="B69" s="16" t="str">
        <f t="shared" si="0"/>
        <v xml:space="preserve"> Château Lafite 1989  (3 BT)</v>
      </c>
      <c r="C69" s="17">
        <v>1800</v>
      </c>
      <c r="D69" s="17">
        <v>2800</v>
      </c>
      <c r="E69" s="18" t="s">
        <v>129</v>
      </c>
      <c r="F69" s="22" t="s">
        <v>130</v>
      </c>
    </row>
    <row r="70" spans="1:6" ht="12.75" customHeight="1" x14ac:dyDescent="0.25">
      <c r="A70" s="15">
        <v>66</v>
      </c>
      <c r="B70" s="16" t="str">
        <f t="shared" si="0"/>
        <v xml:space="preserve"> Château Lafite 1982  (1 MAG)</v>
      </c>
      <c r="C70" s="17">
        <v>5000</v>
      </c>
      <c r="D70" s="17">
        <v>8500</v>
      </c>
      <c r="E70" s="18" t="s">
        <v>131</v>
      </c>
      <c r="F70" s="22" t="s">
        <v>132</v>
      </c>
    </row>
    <row r="71" spans="1:6" ht="12.75" customHeight="1" x14ac:dyDescent="0.25">
      <c r="A71" s="15">
        <v>67</v>
      </c>
      <c r="B71" s="16" t="str">
        <f t="shared" si="0"/>
        <v xml:space="preserve"> Château Lafite 1979  (2 MAG)</v>
      </c>
      <c r="C71" s="17">
        <v>1700</v>
      </c>
      <c r="D71" s="17">
        <v>2600</v>
      </c>
      <c r="E71" s="18" t="s">
        <v>133</v>
      </c>
      <c r="F71" s="23" t="s">
        <v>134</v>
      </c>
    </row>
    <row r="72" spans="1:6" ht="12.75" customHeight="1" x14ac:dyDescent="0.25">
      <c r="A72" s="15">
        <v>68</v>
      </c>
      <c r="B72" s="16" t="str">
        <f t="shared" si="0"/>
        <v xml:space="preserve"> Château Lafite 1961  (3 BT)</v>
      </c>
      <c r="C72" s="17">
        <v>5000</v>
      </c>
      <c r="D72" s="17">
        <v>8000</v>
      </c>
      <c r="E72" s="18" t="s">
        <v>135</v>
      </c>
      <c r="F72" s="22" t="s">
        <v>136</v>
      </c>
    </row>
    <row r="73" spans="1:6" ht="12.75" customHeight="1" x14ac:dyDescent="0.25">
      <c r="A73" s="15">
        <v>69</v>
      </c>
      <c r="B73" s="16" t="str">
        <f t="shared" si="0"/>
        <v xml:space="preserve"> Château Lafite 1955  (1 BT)</v>
      </c>
      <c r="C73" s="17">
        <v>1300</v>
      </c>
      <c r="D73" s="17">
        <v>1900</v>
      </c>
      <c r="E73" s="18" t="s">
        <v>137</v>
      </c>
      <c r="F73" s="22" t="s">
        <v>138</v>
      </c>
    </row>
    <row r="74" spans="1:6" ht="12.75" customHeight="1" x14ac:dyDescent="0.25">
      <c r="A74" s="15">
        <v>70</v>
      </c>
      <c r="B74" s="16" t="str">
        <f t="shared" si="0"/>
        <v xml:space="preserve"> Château Lafite 1945  (3 BT)</v>
      </c>
      <c r="C74" s="17">
        <v>6500</v>
      </c>
      <c r="D74" s="17">
        <v>9500</v>
      </c>
      <c r="E74" s="18" t="s">
        <v>139</v>
      </c>
      <c r="F74" s="22" t="s">
        <v>140</v>
      </c>
    </row>
    <row r="75" spans="1:6" ht="12.75" customHeight="1" x14ac:dyDescent="0.25">
      <c r="A75" s="15">
        <v>71</v>
      </c>
      <c r="B75" s="16" t="str">
        <f t="shared" si="0"/>
        <v xml:space="preserve"> Château Lafite 1911  (1 BT)</v>
      </c>
      <c r="C75" s="17">
        <v>2000</v>
      </c>
      <c r="D75" s="17">
        <v>3000</v>
      </c>
      <c r="E75" s="18" t="s">
        <v>141</v>
      </c>
      <c r="F75" s="22" t="s">
        <v>142</v>
      </c>
    </row>
    <row r="76" spans="1:6" ht="12.75" customHeight="1" x14ac:dyDescent="0.25">
      <c r="A76" s="15">
        <v>72</v>
      </c>
      <c r="B76" s="16" t="str">
        <f t="shared" si="0"/>
        <v xml:space="preserve"> Château Lafite  "Vertical" (3 BT)</v>
      </c>
      <c r="C76" s="17">
        <v>1400</v>
      </c>
      <c r="D76" s="17">
        <v>2200</v>
      </c>
      <c r="E76" s="18" t="s">
        <v>143</v>
      </c>
      <c r="F76" s="22" t="s">
        <v>144</v>
      </c>
    </row>
    <row r="77" spans="1:6" ht="12.75" customHeight="1" x14ac:dyDescent="0.25">
      <c r="A77" s="15">
        <v>73</v>
      </c>
      <c r="B77" s="16" t="str">
        <f t="shared" si="0"/>
        <v xml:space="preserve"> Château Lafite  "Vertical" (2 BT)</v>
      </c>
      <c r="C77" s="17">
        <v>850</v>
      </c>
      <c r="D77" s="17">
        <v>1200</v>
      </c>
      <c r="E77" s="18" t="s">
        <v>145</v>
      </c>
      <c r="F77" s="22" t="s">
        <v>146</v>
      </c>
    </row>
    <row r="78" spans="1:6" ht="12.75" customHeight="1" x14ac:dyDescent="0.25">
      <c r="A78" s="15">
        <v>74</v>
      </c>
      <c r="B78" s="16" t="str">
        <f t="shared" si="0"/>
        <v xml:space="preserve"> Château Haut Brion 1986  (4 BT)</v>
      </c>
      <c r="C78" s="17">
        <v>1600</v>
      </c>
      <c r="D78" s="17">
        <v>2400</v>
      </c>
      <c r="E78" s="18" t="s">
        <v>147</v>
      </c>
      <c r="F78" s="22" t="s">
        <v>148</v>
      </c>
    </row>
    <row r="79" spans="1:6" ht="12.75" customHeight="1" x14ac:dyDescent="0.25">
      <c r="A79" s="15">
        <v>75</v>
      </c>
      <c r="B79" s="16" t="str">
        <f t="shared" si="0"/>
        <v xml:space="preserve"> Château Haut Brion 1982  (3 BT)</v>
      </c>
      <c r="C79" s="17">
        <v>1900</v>
      </c>
      <c r="D79" s="17">
        <v>2600</v>
      </c>
      <c r="E79" s="18" t="s">
        <v>149</v>
      </c>
      <c r="F79" s="22" t="s">
        <v>150</v>
      </c>
    </row>
    <row r="80" spans="1:6" ht="12.75" customHeight="1" x14ac:dyDescent="0.25">
      <c r="A80" s="15">
        <v>76</v>
      </c>
      <c r="B80" s="16" t="str">
        <f t="shared" si="0"/>
        <v xml:space="preserve"> Château Haut Brion 1982  (12 BT)</v>
      </c>
      <c r="C80" s="17">
        <v>7500</v>
      </c>
      <c r="D80" s="17">
        <v>11000</v>
      </c>
      <c r="E80" s="18" t="s">
        <v>151</v>
      </c>
      <c r="F80" s="22" t="s">
        <v>152</v>
      </c>
    </row>
    <row r="81" spans="1:6" ht="12.75" customHeight="1" x14ac:dyDescent="0.25">
      <c r="A81" s="15">
        <v>77</v>
      </c>
      <c r="B81" s="16" t="str">
        <f t="shared" si="0"/>
        <v xml:space="preserve"> Château Haut Brion 1982  (1 MAG)</v>
      </c>
      <c r="C81" s="17">
        <v>1300</v>
      </c>
      <c r="D81" s="17">
        <v>1900</v>
      </c>
      <c r="E81" s="18" t="s">
        <v>153</v>
      </c>
      <c r="F81" s="22" t="s">
        <v>154</v>
      </c>
    </row>
    <row r="82" spans="1:6" ht="12.75" customHeight="1" x14ac:dyDescent="0.25">
      <c r="A82" s="15">
        <v>78</v>
      </c>
      <c r="B82" s="16" t="str">
        <f t="shared" si="0"/>
        <v xml:space="preserve"> Château Haut Brion 1975  (2 BT)</v>
      </c>
      <c r="C82" s="17">
        <v>700</v>
      </c>
      <c r="D82" s="17">
        <v>1100</v>
      </c>
      <c r="E82" s="18" t="s">
        <v>155</v>
      </c>
      <c r="F82" s="22" t="s">
        <v>156</v>
      </c>
    </row>
    <row r="83" spans="1:6" ht="12.75" customHeight="1" x14ac:dyDescent="0.25">
      <c r="A83" s="15">
        <v>79</v>
      </c>
      <c r="B83" s="16" t="str">
        <f t="shared" si="0"/>
        <v xml:space="preserve"> Château Haut Brion 1961  (4 BT)</v>
      </c>
      <c r="C83" s="17">
        <v>11000</v>
      </c>
      <c r="D83" s="17">
        <v>16000</v>
      </c>
      <c r="E83" s="18" t="s">
        <v>157</v>
      </c>
      <c r="F83" s="22" t="s">
        <v>158</v>
      </c>
    </row>
    <row r="84" spans="1:6" ht="12.75" customHeight="1" x14ac:dyDescent="0.25">
      <c r="A84" s="15">
        <v>80</v>
      </c>
      <c r="B84" s="16" t="str">
        <f t="shared" si="0"/>
        <v xml:space="preserve"> Château Haut Brion 1961  (1 MAG)</v>
      </c>
      <c r="C84" s="17">
        <v>6000</v>
      </c>
      <c r="D84" s="17">
        <v>9000</v>
      </c>
      <c r="E84" s="18" t="s">
        <v>159</v>
      </c>
      <c r="F84" s="22" t="s">
        <v>160</v>
      </c>
    </row>
    <row r="85" spans="1:6" ht="12.75" customHeight="1" x14ac:dyDescent="0.25">
      <c r="A85" s="15">
        <v>81</v>
      </c>
      <c r="B85" s="16" t="str">
        <f t="shared" si="0"/>
        <v xml:space="preserve"> Château Haut Brion 1959  (2 BT)</v>
      </c>
      <c r="C85" s="17">
        <v>6000</v>
      </c>
      <c r="D85" s="17">
        <v>9000</v>
      </c>
      <c r="E85" s="18" t="s">
        <v>161</v>
      </c>
      <c r="F85" s="22" t="s">
        <v>162</v>
      </c>
    </row>
    <row r="86" spans="1:6" ht="12.75" customHeight="1" x14ac:dyDescent="0.25">
      <c r="A86" s="15">
        <v>82</v>
      </c>
      <c r="B86" s="16" t="str">
        <f t="shared" si="0"/>
        <v xml:space="preserve"> Château Haut Brion 1955  (2 BT)</v>
      </c>
      <c r="C86" s="17">
        <v>3500</v>
      </c>
      <c r="D86" s="17">
        <v>4500</v>
      </c>
      <c r="E86" s="18" t="s">
        <v>163</v>
      </c>
      <c r="F86" s="22" t="s">
        <v>164</v>
      </c>
    </row>
    <row r="87" spans="1:6" ht="12.75" customHeight="1" x14ac:dyDescent="0.25">
      <c r="A87" s="15">
        <v>83</v>
      </c>
      <c r="B87" s="16" t="str">
        <f t="shared" si="0"/>
        <v xml:space="preserve"> Château Haut Brion 1953  (1 BT)</v>
      </c>
      <c r="C87" s="17">
        <v>1500</v>
      </c>
      <c r="D87" s="17">
        <v>2200</v>
      </c>
      <c r="E87" s="18" t="s">
        <v>165</v>
      </c>
      <c r="F87" s="22" t="s">
        <v>166</v>
      </c>
    </row>
    <row r="88" spans="1:6" ht="12.75" customHeight="1" x14ac:dyDescent="0.25">
      <c r="A88" s="15">
        <v>84</v>
      </c>
      <c r="B88" s="16" t="str">
        <f t="shared" si="0"/>
        <v xml:space="preserve"> Château Haut Brion 1949  (1 BT)</v>
      </c>
      <c r="C88" s="17">
        <v>1000</v>
      </c>
      <c r="D88" s="17">
        <v>1500</v>
      </c>
      <c r="E88" s="18" t="s">
        <v>167</v>
      </c>
      <c r="F88" s="22" t="s">
        <v>168</v>
      </c>
    </row>
    <row r="89" spans="1:6" ht="12.75" customHeight="1" x14ac:dyDescent="0.25">
      <c r="A89" s="15">
        <v>85</v>
      </c>
      <c r="B89" s="16" t="str">
        <f t="shared" si="0"/>
        <v xml:space="preserve"> Château Haut Brion 1928  (1 BT)</v>
      </c>
      <c r="C89" s="17">
        <v>2400</v>
      </c>
      <c r="D89" s="17">
        <v>3500</v>
      </c>
      <c r="E89" s="18" t="s">
        <v>169</v>
      </c>
      <c r="F89" s="22" t="s">
        <v>170</v>
      </c>
    </row>
    <row r="90" spans="1:6" ht="12.75" customHeight="1" x14ac:dyDescent="0.25">
      <c r="A90" s="15">
        <v>86</v>
      </c>
      <c r="B90" s="16" t="str">
        <f t="shared" si="0"/>
        <v xml:space="preserve"> Château Margaux 2005  (1 BT)</v>
      </c>
      <c r="C90" s="17">
        <v>650</v>
      </c>
      <c r="D90" s="17">
        <v>950</v>
      </c>
      <c r="E90" s="18" t="s">
        <v>171</v>
      </c>
      <c r="F90" s="22" t="s">
        <v>172</v>
      </c>
    </row>
    <row r="91" spans="1:6" ht="12.75" customHeight="1" x14ac:dyDescent="0.25">
      <c r="A91" s="15">
        <v>87</v>
      </c>
      <c r="B91" s="16" t="str">
        <f t="shared" si="0"/>
        <v xml:space="preserve"> Château Margaux 2005  (1 MAG)</v>
      </c>
      <c r="C91" s="17">
        <v>1300</v>
      </c>
      <c r="D91" s="17">
        <v>1900</v>
      </c>
      <c r="E91" s="18" t="s">
        <v>173</v>
      </c>
      <c r="F91" s="22" t="s">
        <v>174</v>
      </c>
    </row>
    <row r="92" spans="1:6" ht="12.75" customHeight="1" x14ac:dyDescent="0.25">
      <c r="A92" s="15">
        <v>88</v>
      </c>
      <c r="B92" s="16" t="str">
        <f t="shared" si="0"/>
        <v xml:space="preserve"> Château Margaux 2000  (3 BT)</v>
      </c>
      <c r="C92" s="17">
        <v>2200</v>
      </c>
      <c r="D92" s="17">
        <v>3000</v>
      </c>
      <c r="E92" s="18" t="s">
        <v>175</v>
      </c>
      <c r="F92" s="22" t="s">
        <v>176</v>
      </c>
    </row>
    <row r="93" spans="1:6" ht="12.75" customHeight="1" x14ac:dyDescent="0.25">
      <c r="A93" s="15">
        <v>89</v>
      </c>
      <c r="B93" s="16" t="str">
        <f t="shared" si="0"/>
        <v xml:space="preserve"> Château Margaux 1996  (1 MAG)</v>
      </c>
      <c r="C93" s="17">
        <v>1300</v>
      </c>
      <c r="D93" s="17">
        <v>1900</v>
      </c>
      <c r="E93" s="18" t="s">
        <v>177</v>
      </c>
      <c r="F93" s="22" t="s">
        <v>178</v>
      </c>
    </row>
    <row r="94" spans="1:6" ht="12.75" customHeight="1" x14ac:dyDescent="0.25">
      <c r="A94" s="15">
        <v>90</v>
      </c>
      <c r="B94" s="16" t="str">
        <f t="shared" si="0"/>
        <v xml:space="preserve"> Château Margaux 1990  (9 BT)</v>
      </c>
      <c r="C94" s="17">
        <v>7000</v>
      </c>
      <c r="D94" s="17">
        <v>10000</v>
      </c>
      <c r="E94" s="18" t="s">
        <v>179</v>
      </c>
      <c r="F94" s="22" t="s">
        <v>180</v>
      </c>
    </row>
    <row r="95" spans="1:6" ht="12.75" customHeight="1" x14ac:dyDescent="0.25">
      <c r="A95" s="15">
        <v>91</v>
      </c>
      <c r="B95" s="16" t="str">
        <f t="shared" si="0"/>
        <v xml:space="preserve"> Château Margaux 1988  (1 MAG)</v>
      </c>
      <c r="C95" s="17">
        <v>600</v>
      </c>
      <c r="D95" s="17">
        <v>900</v>
      </c>
      <c r="E95" s="18" t="s">
        <v>181</v>
      </c>
      <c r="F95" s="22" t="s">
        <v>182</v>
      </c>
    </row>
    <row r="96" spans="1:6" ht="12.75" customHeight="1" x14ac:dyDescent="0.25">
      <c r="A96" s="15">
        <v>92</v>
      </c>
      <c r="B96" s="16" t="str">
        <f t="shared" si="0"/>
        <v xml:space="preserve"> Château Margaux 1986  (7 BT)</v>
      </c>
      <c r="C96" s="17">
        <v>3200</v>
      </c>
      <c r="D96" s="17">
        <v>5000</v>
      </c>
      <c r="E96" s="18" t="s">
        <v>183</v>
      </c>
      <c r="F96" s="22" t="s">
        <v>184</v>
      </c>
    </row>
    <row r="97" spans="1:6" ht="12.75" customHeight="1" x14ac:dyDescent="0.25">
      <c r="A97" s="15">
        <v>93</v>
      </c>
      <c r="B97" s="16" t="str">
        <f t="shared" si="0"/>
        <v xml:space="preserve"> Château Margaux 1983  (7 BT)</v>
      </c>
      <c r="C97" s="17">
        <v>3200</v>
      </c>
      <c r="D97" s="17">
        <v>5000</v>
      </c>
      <c r="E97" s="18" t="s">
        <v>185</v>
      </c>
      <c r="F97" s="22" t="s">
        <v>186</v>
      </c>
    </row>
    <row r="98" spans="1:6" ht="12.75" customHeight="1" x14ac:dyDescent="0.25">
      <c r="A98" s="15">
        <v>94</v>
      </c>
      <c r="B98" s="16" t="str">
        <f t="shared" si="0"/>
        <v xml:space="preserve"> Château Margaux 1982  (6 BT)</v>
      </c>
      <c r="C98" s="17">
        <v>4500</v>
      </c>
      <c r="D98" s="17">
        <v>6500</v>
      </c>
      <c r="E98" s="18" t="s">
        <v>187</v>
      </c>
      <c r="F98" s="22" t="s">
        <v>188</v>
      </c>
    </row>
    <row r="99" spans="1:6" ht="12.75" customHeight="1" x14ac:dyDescent="0.25">
      <c r="A99" s="15">
        <v>95</v>
      </c>
      <c r="B99" s="16" t="str">
        <f t="shared" si="0"/>
        <v xml:space="preserve"> Château Margaux 1982  (12 BT)</v>
      </c>
      <c r="C99" s="17">
        <v>9000</v>
      </c>
      <c r="D99" s="17">
        <v>13000</v>
      </c>
      <c r="E99" s="18" t="s">
        <v>189</v>
      </c>
      <c r="F99" s="22" t="s">
        <v>190</v>
      </c>
    </row>
    <row r="100" spans="1:6" ht="12.75" customHeight="1" x14ac:dyDescent="0.25">
      <c r="A100" s="15">
        <v>96</v>
      </c>
      <c r="B100" s="16" t="str">
        <f t="shared" si="0"/>
        <v xml:space="preserve"> Château Margaux 1982  (12 BT)</v>
      </c>
      <c r="C100" s="17">
        <v>9000</v>
      </c>
      <c r="D100" s="17">
        <v>13000</v>
      </c>
      <c r="E100" s="18" t="s">
        <v>189</v>
      </c>
      <c r="F100" s="22" t="s">
        <v>191</v>
      </c>
    </row>
    <row r="101" spans="1:6" ht="12.75" customHeight="1" x14ac:dyDescent="0.25">
      <c r="A101" s="15">
        <v>97</v>
      </c>
      <c r="B101" s="16" t="str">
        <f t="shared" si="0"/>
        <v xml:space="preserve"> Château Margaux 1982  (1 MAG)</v>
      </c>
      <c r="C101" s="17">
        <v>1500</v>
      </c>
      <c r="D101" s="17">
        <v>2000</v>
      </c>
      <c r="E101" s="18" t="s">
        <v>192</v>
      </c>
      <c r="F101" s="22" t="s">
        <v>193</v>
      </c>
    </row>
    <row r="102" spans="1:6" ht="12.75" customHeight="1" x14ac:dyDescent="0.25">
      <c r="A102" s="15">
        <v>98</v>
      </c>
      <c r="B102" s="16" t="str">
        <f t="shared" si="0"/>
        <v xml:space="preserve"> Château Margaux 1970  (1 BT)</v>
      </c>
      <c r="C102" s="17">
        <v>200</v>
      </c>
      <c r="D102" s="17">
        <v>400</v>
      </c>
      <c r="E102" s="18" t="s">
        <v>194</v>
      </c>
      <c r="F102" s="22" t="s">
        <v>195</v>
      </c>
    </row>
    <row r="103" spans="1:6" ht="12.75" customHeight="1" x14ac:dyDescent="0.25">
      <c r="A103" s="15">
        <v>99</v>
      </c>
      <c r="B103" s="16" t="str">
        <f t="shared" si="0"/>
        <v xml:space="preserve"> Château Margaux 1961  (1 BT)</v>
      </c>
      <c r="C103" s="17">
        <v>700</v>
      </c>
      <c r="D103" s="17">
        <v>1200</v>
      </c>
      <c r="E103" s="18" t="s">
        <v>196</v>
      </c>
      <c r="F103" s="22" t="s">
        <v>197</v>
      </c>
    </row>
    <row r="104" spans="1:6" ht="12.75" customHeight="1" x14ac:dyDescent="0.25">
      <c r="A104" s="15">
        <v>100</v>
      </c>
      <c r="B104" s="16" t="str">
        <f t="shared" si="0"/>
        <v xml:space="preserve"> Château Margaux 1959  (1 BT)</v>
      </c>
      <c r="C104" s="17">
        <v>750</v>
      </c>
      <c r="D104" s="17">
        <v>1200</v>
      </c>
      <c r="E104" s="18" t="s">
        <v>198</v>
      </c>
      <c r="F104" s="22" t="s">
        <v>199</v>
      </c>
    </row>
    <row r="105" spans="1:6" ht="12.75" customHeight="1" x14ac:dyDescent="0.25">
      <c r="A105" s="15">
        <v>101</v>
      </c>
      <c r="B105" s="16" t="str">
        <f t="shared" si="0"/>
        <v xml:space="preserve"> Château Margaux 1945  (1 BT)</v>
      </c>
      <c r="C105" s="17">
        <v>1500</v>
      </c>
      <c r="D105" s="17">
        <v>2600</v>
      </c>
      <c r="E105" s="18" t="s">
        <v>200</v>
      </c>
      <c r="F105" s="22" t="s">
        <v>201</v>
      </c>
    </row>
    <row r="106" spans="1:6" ht="12.75" customHeight="1" x14ac:dyDescent="0.25">
      <c r="A106" s="15">
        <v>102</v>
      </c>
      <c r="B106" s="16" t="str">
        <f t="shared" si="0"/>
        <v xml:space="preserve"> Château Margaux 1928  (1 BT)</v>
      </c>
      <c r="C106" s="17">
        <v>1200</v>
      </c>
      <c r="D106" s="17">
        <v>1800</v>
      </c>
      <c r="E106" s="18" t="s">
        <v>202</v>
      </c>
      <c r="F106" s="22" t="s">
        <v>203</v>
      </c>
    </row>
    <row r="107" spans="1:6" ht="12.75" customHeight="1" x14ac:dyDescent="0.25">
      <c r="A107" s="15">
        <v>103</v>
      </c>
      <c r="B107" s="16" t="str">
        <f t="shared" si="0"/>
        <v xml:space="preserve"> Château Mouton Rothschild 2009  (6 BT)</v>
      </c>
      <c r="C107" s="17">
        <v>3000</v>
      </c>
      <c r="D107" s="17">
        <v>5000</v>
      </c>
      <c r="E107" s="18" t="s">
        <v>204</v>
      </c>
      <c r="F107" s="22" t="s">
        <v>205</v>
      </c>
    </row>
    <row r="108" spans="1:6" ht="12.75" customHeight="1" x14ac:dyDescent="0.25">
      <c r="A108" s="15">
        <v>104</v>
      </c>
      <c r="B108" s="16" t="str">
        <f t="shared" si="0"/>
        <v xml:space="preserve"> Château Mouton Rothschild 2000  (2 BT)</v>
      </c>
      <c r="C108" s="17">
        <v>3000</v>
      </c>
      <c r="D108" s="17">
        <v>5000</v>
      </c>
      <c r="E108" s="18" t="s">
        <v>206</v>
      </c>
      <c r="F108" s="22" t="s">
        <v>207</v>
      </c>
    </row>
    <row r="109" spans="1:6" ht="12.75" customHeight="1" x14ac:dyDescent="0.25">
      <c r="A109" s="15">
        <v>105</v>
      </c>
      <c r="B109" s="16" t="str">
        <f t="shared" si="0"/>
        <v xml:space="preserve"> Château Mouton Rothschild 2000  (3 BT)</v>
      </c>
      <c r="C109" s="17">
        <v>9500</v>
      </c>
      <c r="D109" s="17">
        <v>14000</v>
      </c>
      <c r="E109" s="18" t="s">
        <v>208</v>
      </c>
      <c r="F109" s="22" t="s">
        <v>209</v>
      </c>
    </row>
    <row r="110" spans="1:6" ht="12.75" customHeight="1" x14ac:dyDescent="0.25">
      <c r="A110" s="15">
        <v>106</v>
      </c>
      <c r="B110" s="16" t="str">
        <f t="shared" si="0"/>
        <v xml:space="preserve"> Château Mouton Rothschild 2000  (10 BT)</v>
      </c>
      <c r="C110" s="17">
        <v>15000</v>
      </c>
      <c r="D110" s="17">
        <v>20000</v>
      </c>
      <c r="E110" s="18" t="s">
        <v>210</v>
      </c>
      <c r="F110" s="22" t="s">
        <v>211</v>
      </c>
    </row>
    <row r="111" spans="1:6" ht="12.75" customHeight="1" x14ac:dyDescent="0.25">
      <c r="A111" s="15">
        <v>107</v>
      </c>
      <c r="B111" s="16" t="str">
        <f t="shared" si="0"/>
        <v xml:space="preserve"> Château Mouton Rothschild 2000  (2 MAG)</v>
      </c>
      <c r="C111" s="17">
        <v>6000</v>
      </c>
      <c r="D111" s="17">
        <v>9000</v>
      </c>
      <c r="E111" s="18" t="s">
        <v>212</v>
      </c>
      <c r="F111" s="22" t="s">
        <v>213</v>
      </c>
    </row>
    <row r="112" spans="1:6" ht="12.75" customHeight="1" x14ac:dyDescent="0.25">
      <c r="A112" s="15">
        <v>108</v>
      </c>
      <c r="B112" s="16" t="str">
        <f t="shared" si="0"/>
        <v xml:space="preserve"> Château Mouton Rothschild 1999  (1 MAG)</v>
      </c>
      <c r="C112" s="17">
        <v>650</v>
      </c>
      <c r="D112" s="17">
        <v>950</v>
      </c>
      <c r="E112" s="18" t="s">
        <v>214</v>
      </c>
      <c r="F112" s="22" t="s">
        <v>215</v>
      </c>
    </row>
    <row r="113" spans="1:6" ht="12.75" customHeight="1" x14ac:dyDescent="0.25">
      <c r="A113" s="15">
        <v>109</v>
      </c>
      <c r="B113" s="16" t="str">
        <f t="shared" si="0"/>
        <v xml:space="preserve"> Château Mouton Rothschild 1988  (2 MAG)</v>
      </c>
      <c r="C113" s="17">
        <v>1500</v>
      </c>
      <c r="D113" s="17">
        <v>2400</v>
      </c>
      <c r="E113" s="18" t="s">
        <v>216</v>
      </c>
      <c r="F113" s="22" t="s">
        <v>217</v>
      </c>
    </row>
    <row r="114" spans="1:6" ht="12.75" customHeight="1" x14ac:dyDescent="0.25">
      <c r="A114" s="15">
        <v>110</v>
      </c>
      <c r="B114" s="16" t="str">
        <f t="shared" si="0"/>
        <v xml:space="preserve"> Château Mouton Rothschild 1986  (5 MAG)</v>
      </c>
      <c r="C114" s="17">
        <v>7500</v>
      </c>
      <c r="D114" s="17">
        <v>10000</v>
      </c>
      <c r="E114" s="18" t="s">
        <v>218</v>
      </c>
      <c r="F114" s="22" t="s">
        <v>219</v>
      </c>
    </row>
    <row r="115" spans="1:6" ht="12.75" customHeight="1" x14ac:dyDescent="0.25">
      <c r="A115" s="15">
        <v>111</v>
      </c>
      <c r="B115" s="16" t="str">
        <f t="shared" si="0"/>
        <v xml:space="preserve"> Château Mouton Rothschild 1982  (5 BT)</v>
      </c>
      <c r="C115" s="17">
        <v>5000</v>
      </c>
      <c r="D115" s="17">
        <v>8000</v>
      </c>
      <c r="E115" s="18" t="s">
        <v>220</v>
      </c>
      <c r="F115" s="22" t="s">
        <v>221</v>
      </c>
    </row>
    <row r="116" spans="1:6" ht="12.75" customHeight="1" x14ac:dyDescent="0.25">
      <c r="A116" s="15">
        <v>112</v>
      </c>
      <c r="B116" s="16" t="str">
        <f t="shared" si="0"/>
        <v xml:space="preserve"> Château Mouton Rothschild 1982  (6 BT)</v>
      </c>
      <c r="C116" s="17">
        <v>6000</v>
      </c>
      <c r="D116" s="17">
        <v>9000</v>
      </c>
      <c r="E116" s="18" t="s">
        <v>222</v>
      </c>
      <c r="F116" s="22" t="s">
        <v>223</v>
      </c>
    </row>
    <row r="117" spans="1:6" ht="12.75" customHeight="1" x14ac:dyDescent="0.25">
      <c r="A117" s="15">
        <v>113</v>
      </c>
      <c r="B117" s="16" t="str">
        <f t="shared" si="0"/>
        <v xml:space="preserve"> Château Mouton Rothschild 1982  (6 MAG)</v>
      </c>
      <c r="C117" s="17">
        <v>13000</v>
      </c>
      <c r="D117" s="17">
        <v>19000</v>
      </c>
      <c r="E117" s="18" t="s">
        <v>224</v>
      </c>
      <c r="F117" s="22" t="s">
        <v>225</v>
      </c>
    </row>
    <row r="118" spans="1:6" ht="12.75" customHeight="1" x14ac:dyDescent="0.25">
      <c r="A118" s="15">
        <v>114</v>
      </c>
      <c r="B118" s="16" t="str">
        <f t="shared" si="0"/>
        <v xml:space="preserve"> Château Mouton Rothschild  "Vertical" (2 BT, 1 MAG)</v>
      </c>
      <c r="C118" s="17">
        <v>1000</v>
      </c>
      <c r="D118" s="17">
        <v>1700</v>
      </c>
      <c r="E118" s="18" t="s">
        <v>226</v>
      </c>
      <c r="F118" s="22" t="s">
        <v>227</v>
      </c>
    </row>
    <row r="119" spans="1:6" ht="12.75" customHeight="1" x14ac:dyDescent="0.25">
      <c r="A119" s="15">
        <v>115</v>
      </c>
      <c r="B119" s="16" t="str">
        <f t="shared" si="0"/>
        <v xml:space="preserve"> Château Ausone 1990  (1 MAG)</v>
      </c>
      <c r="C119" s="17">
        <v>700</v>
      </c>
      <c r="D119" s="17">
        <v>1100</v>
      </c>
      <c r="E119" s="18" t="s">
        <v>228</v>
      </c>
      <c r="F119" s="22" t="s">
        <v>229</v>
      </c>
    </row>
    <row r="120" spans="1:6" ht="12.75" customHeight="1" x14ac:dyDescent="0.25">
      <c r="A120" s="15">
        <v>116</v>
      </c>
      <c r="B120" s="16" t="str">
        <f t="shared" si="0"/>
        <v xml:space="preserve"> Château Cheval Blanc 2000  (5 BT)</v>
      </c>
      <c r="C120" s="17">
        <v>3500</v>
      </c>
      <c r="D120" s="17">
        <v>5500</v>
      </c>
      <c r="E120" s="18" t="s">
        <v>230</v>
      </c>
      <c r="F120" s="22" t="s">
        <v>231</v>
      </c>
    </row>
    <row r="121" spans="1:6" ht="12.75" customHeight="1" x14ac:dyDescent="0.25">
      <c r="A121" s="15">
        <v>117</v>
      </c>
      <c r="B121" s="16" t="str">
        <f t="shared" si="0"/>
        <v xml:space="preserve"> Château Cheval Blanc 1995  (3 BT)</v>
      </c>
      <c r="C121" s="17">
        <v>950</v>
      </c>
      <c r="D121" s="17">
        <v>1400</v>
      </c>
      <c r="E121" s="18" t="s">
        <v>232</v>
      </c>
      <c r="F121" s="22" t="s">
        <v>233</v>
      </c>
    </row>
    <row r="122" spans="1:6" ht="12.75" customHeight="1" x14ac:dyDescent="0.25">
      <c r="A122" s="15">
        <v>118</v>
      </c>
      <c r="B122" s="16" t="str">
        <f t="shared" si="0"/>
        <v xml:space="preserve"> Château Cheval Blanc 1990  (3 BT)</v>
      </c>
      <c r="C122" s="17">
        <v>2400</v>
      </c>
      <c r="D122" s="17">
        <v>3500</v>
      </c>
      <c r="E122" s="18" t="s">
        <v>234</v>
      </c>
      <c r="F122" s="22" t="s">
        <v>235</v>
      </c>
    </row>
    <row r="123" spans="1:6" ht="12.75" customHeight="1" x14ac:dyDescent="0.25">
      <c r="A123" s="15">
        <v>119</v>
      </c>
      <c r="B123" s="16" t="str">
        <f t="shared" si="0"/>
        <v xml:space="preserve"> Château Cheval Blanc 1982  (4 BT)</v>
      </c>
      <c r="C123" s="17">
        <v>3000</v>
      </c>
      <c r="D123" s="17">
        <v>4800</v>
      </c>
      <c r="E123" s="18" t="s">
        <v>236</v>
      </c>
      <c r="F123" s="22" t="s">
        <v>237</v>
      </c>
    </row>
    <row r="124" spans="1:6" ht="12.75" customHeight="1" x14ac:dyDescent="0.25">
      <c r="A124" s="15">
        <v>120</v>
      </c>
      <c r="B124" s="16" t="str">
        <f t="shared" si="0"/>
        <v xml:space="preserve"> Château Cheval Blanc 1961  (1 BT)</v>
      </c>
      <c r="C124" s="17">
        <v>1300</v>
      </c>
      <c r="D124" s="17">
        <v>1900</v>
      </c>
      <c r="E124" s="18" t="s">
        <v>238</v>
      </c>
      <c r="F124" s="22" t="s">
        <v>239</v>
      </c>
    </row>
    <row r="125" spans="1:6" ht="12.75" customHeight="1" x14ac:dyDescent="0.25">
      <c r="A125" s="15">
        <v>121</v>
      </c>
      <c r="B125" s="16" t="str">
        <f t="shared" si="0"/>
        <v xml:space="preserve"> Château Cheval Blanc 1955  (2 BT)</v>
      </c>
      <c r="C125" s="17">
        <v>1400</v>
      </c>
      <c r="D125" s="17">
        <v>1900</v>
      </c>
      <c r="E125" s="18" t="s">
        <v>240</v>
      </c>
      <c r="F125" s="22" t="s">
        <v>241</v>
      </c>
    </row>
    <row r="126" spans="1:6" ht="12.75" customHeight="1" x14ac:dyDescent="0.25">
      <c r="A126" s="15">
        <v>122</v>
      </c>
      <c r="B126" s="16" t="str">
        <f t="shared" si="0"/>
        <v xml:space="preserve"> Château Cheval Blanc 1953  (1 BT)</v>
      </c>
      <c r="C126" s="17">
        <v>650</v>
      </c>
      <c r="D126" s="17">
        <v>950</v>
      </c>
      <c r="E126" s="18" t="s">
        <v>242</v>
      </c>
      <c r="F126" s="22" t="s">
        <v>243</v>
      </c>
    </row>
    <row r="127" spans="1:6" ht="12.75" customHeight="1" x14ac:dyDescent="0.25">
      <c r="A127" s="15">
        <v>123</v>
      </c>
      <c r="B127" s="16" t="str">
        <f t="shared" si="0"/>
        <v xml:space="preserve"> Château Cheval Blanc 1950  (1 BT)</v>
      </c>
      <c r="C127" s="17">
        <v>800</v>
      </c>
      <c r="D127" s="17">
        <v>1200</v>
      </c>
      <c r="E127" s="18" t="s">
        <v>244</v>
      </c>
      <c r="F127" s="22" t="s">
        <v>245</v>
      </c>
    </row>
    <row r="128" spans="1:6" ht="12.75" customHeight="1" x14ac:dyDescent="0.25">
      <c r="A128" s="15">
        <v>124</v>
      </c>
      <c r="B128" s="16" t="str">
        <f t="shared" si="0"/>
        <v xml:space="preserve"> Château Cheval Blanc 1945  (1 BT)</v>
      </c>
      <c r="C128" s="17">
        <v>1300</v>
      </c>
      <c r="D128" s="17">
        <v>1900</v>
      </c>
      <c r="E128" s="18" t="s">
        <v>246</v>
      </c>
      <c r="F128" s="22" t="s">
        <v>247</v>
      </c>
    </row>
    <row r="129" spans="1:6" ht="12.75" customHeight="1" x14ac:dyDescent="0.25">
      <c r="A129" s="15">
        <v>125</v>
      </c>
      <c r="B129" s="16" t="str">
        <f t="shared" si="0"/>
        <v xml:space="preserve"> Château Cheval Blanc 1934  (1 BT)</v>
      </c>
      <c r="C129" s="17">
        <v>750</v>
      </c>
      <c r="D129" s="17">
        <v>1200</v>
      </c>
      <c r="E129" s="18" t="s">
        <v>248</v>
      </c>
      <c r="F129" s="22" t="s">
        <v>249</v>
      </c>
    </row>
    <row r="130" spans="1:6" ht="12.75" customHeight="1" x14ac:dyDescent="0.25">
      <c r="A130" s="15">
        <v>126</v>
      </c>
      <c r="B130" s="16" t="str">
        <f t="shared" si="0"/>
        <v xml:space="preserve"> Château Cheval Blanc 1928  (1 BT)</v>
      </c>
      <c r="C130" s="17">
        <v>1500</v>
      </c>
      <c r="D130" s="17">
        <v>2000</v>
      </c>
      <c r="E130" s="18" t="s">
        <v>250</v>
      </c>
      <c r="F130" s="22" t="s">
        <v>251</v>
      </c>
    </row>
    <row r="131" spans="1:6" ht="12.75" customHeight="1" x14ac:dyDescent="0.25">
      <c r="A131" s="15">
        <v>127</v>
      </c>
      <c r="B131" s="16" t="str">
        <f t="shared" si="0"/>
        <v xml:space="preserve"> Le Pin  "Vertical" (3 BT)</v>
      </c>
      <c r="C131" s="17">
        <v>4800</v>
      </c>
      <c r="D131" s="17">
        <v>6500</v>
      </c>
      <c r="E131" s="18" t="s">
        <v>252</v>
      </c>
      <c r="F131" s="22" t="s">
        <v>253</v>
      </c>
    </row>
    <row r="132" spans="1:6" ht="12.75" customHeight="1" x14ac:dyDescent="0.25">
      <c r="A132" s="15">
        <v>128</v>
      </c>
      <c r="B132" s="16" t="str">
        <f t="shared" si="0"/>
        <v xml:space="preserve"> Château La Conseillante 1961  (1 BT)</v>
      </c>
      <c r="C132" s="17">
        <v>700</v>
      </c>
      <c r="D132" s="17">
        <v>1200</v>
      </c>
      <c r="E132" s="18" t="s">
        <v>254</v>
      </c>
      <c r="F132" s="22" t="s">
        <v>255</v>
      </c>
    </row>
    <row r="133" spans="1:6" ht="12.75" customHeight="1" x14ac:dyDescent="0.25">
      <c r="A133" s="15">
        <v>129</v>
      </c>
      <c r="B133" s="16" t="str">
        <f t="shared" si="0"/>
        <v xml:space="preserve"> Latour a Pomerol 1982  (2 BT)</v>
      </c>
      <c r="C133" s="17">
        <v>400</v>
      </c>
      <c r="D133" s="17">
        <v>600</v>
      </c>
      <c r="E133" s="18" t="s">
        <v>256</v>
      </c>
      <c r="F133" s="22" t="s">
        <v>257</v>
      </c>
    </row>
    <row r="134" spans="1:6" ht="12.75" customHeight="1" x14ac:dyDescent="0.25">
      <c r="A134" s="15">
        <v>130</v>
      </c>
      <c r="B134" s="16" t="str">
        <f t="shared" si="0"/>
        <v xml:space="preserve"> Latour a Pomerol 1955  (1 BT)</v>
      </c>
      <c r="C134" s="17">
        <v>700</v>
      </c>
      <c r="D134" s="17">
        <v>1000</v>
      </c>
      <c r="E134" s="18" t="s">
        <v>258</v>
      </c>
      <c r="F134" s="22" t="s">
        <v>259</v>
      </c>
    </row>
    <row r="135" spans="1:6" ht="12.75" customHeight="1" x14ac:dyDescent="0.25">
      <c r="A135" s="15">
        <v>131</v>
      </c>
      <c r="B135" s="16" t="str">
        <f t="shared" si="0"/>
        <v xml:space="preserve"> Château Pichon Longueville, Baron 1961  (2 BT)</v>
      </c>
      <c r="C135" s="17">
        <v>800</v>
      </c>
      <c r="D135" s="17">
        <v>1200</v>
      </c>
      <c r="E135" s="18" t="s">
        <v>260</v>
      </c>
      <c r="F135" s="22" t="s">
        <v>261</v>
      </c>
    </row>
    <row r="136" spans="1:6" ht="12.75" customHeight="1" x14ac:dyDescent="0.25">
      <c r="A136" s="15">
        <v>132</v>
      </c>
      <c r="B136" s="16" t="str">
        <f t="shared" si="0"/>
        <v xml:space="preserve"> Château Pichon Longueville, Lalande 1995  (3 BT)</v>
      </c>
      <c r="C136" s="17">
        <v>450</v>
      </c>
      <c r="D136" s="17">
        <v>650</v>
      </c>
      <c r="E136" s="18" t="s">
        <v>262</v>
      </c>
      <c r="F136" s="22" t="s">
        <v>263</v>
      </c>
    </row>
    <row r="137" spans="1:6" ht="12.75" customHeight="1" x14ac:dyDescent="0.25">
      <c r="A137" s="15">
        <v>133</v>
      </c>
      <c r="B137" s="16" t="str">
        <f t="shared" si="0"/>
        <v xml:space="preserve"> Château Pichon Longueville, Lalande 1985  (2 BT)</v>
      </c>
      <c r="C137" s="17">
        <v>300</v>
      </c>
      <c r="D137" s="17">
        <v>500</v>
      </c>
      <c r="E137" s="18" t="s">
        <v>264</v>
      </c>
      <c r="F137" s="22" t="s">
        <v>265</v>
      </c>
    </row>
    <row r="138" spans="1:6" ht="12.75" customHeight="1" x14ac:dyDescent="0.25">
      <c r="A138" s="15">
        <v>134</v>
      </c>
      <c r="B138" s="16" t="str">
        <f t="shared" si="0"/>
        <v xml:space="preserve"> Château Pichon Longueville, Lalande 1982  (7 BT)</v>
      </c>
      <c r="C138" s="17">
        <v>3800</v>
      </c>
      <c r="D138" s="17">
        <v>5500</v>
      </c>
      <c r="E138" s="18" t="s">
        <v>266</v>
      </c>
      <c r="F138" s="22" t="s">
        <v>267</v>
      </c>
    </row>
    <row r="139" spans="1:6" ht="12.75" customHeight="1" x14ac:dyDescent="0.25">
      <c r="A139" s="15">
        <v>135</v>
      </c>
      <c r="B139" s="16" t="str">
        <f t="shared" si="0"/>
        <v xml:space="preserve"> Château Pichon Longueville, Lalande 1982  (2 MAG)</v>
      </c>
      <c r="C139" s="17">
        <v>2000</v>
      </c>
      <c r="D139" s="17">
        <v>3000</v>
      </c>
      <c r="E139" s="18" t="s">
        <v>268</v>
      </c>
      <c r="F139" s="22" t="s">
        <v>269</v>
      </c>
    </row>
    <row r="140" spans="1:6" ht="12.75" customHeight="1" x14ac:dyDescent="0.25">
      <c r="A140" s="15">
        <v>136</v>
      </c>
      <c r="B140" s="16" t="str">
        <f t="shared" si="0"/>
        <v xml:space="preserve"> Château Pichon Longueville, Lalande  "Vertical" (3 BT)</v>
      </c>
      <c r="C140" s="17">
        <v>300</v>
      </c>
      <c r="D140" s="17">
        <v>500</v>
      </c>
      <c r="E140" s="18" t="s">
        <v>270</v>
      </c>
      <c r="F140" s="22" t="s">
        <v>271</v>
      </c>
    </row>
    <row r="141" spans="1:6" ht="12.75" customHeight="1" x14ac:dyDescent="0.25">
      <c r="A141" s="15">
        <v>137</v>
      </c>
      <c r="B141" s="16" t="str">
        <f t="shared" si="0"/>
        <v xml:space="preserve"> Château Pichon Longueville, Lalande  "Vertical" (5 BT)</v>
      </c>
      <c r="C141" s="17">
        <v>950</v>
      </c>
      <c r="D141" s="17">
        <v>1400</v>
      </c>
      <c r="E141" s="18" t="s">
        <v>272</v>
      </c>
      <c r="F141" s="22" t="s">
        <v>273</v>
      </c>
    </row>
    <row r="142" spans="1:6" ht="12.75" customHeight="1" x14ac:dyDescent="0.25">
      <c r="A142" s="15">
        <v>138</v>
      </c>
      <c r="B142" s="16" t="str">
        <f t="shared" si="0"/>
        <v xml:space="preserve"> Château Pichon Longueville, Lalande  "Vertical" (3 BT)</v>
      </c>
      <c r="C142" s="17">
        <v>1700</v>
      </c>
      <c r="D142" s="17">
        <v>2600</v>
      </c>
      <c r="E142" s="18" t="s">
        <v>270</v>
      </c>
      <c r="F142" s="22" t="s">
        <v>274</v>
      </c>
    </row>
    <row r="143" spans="1:6" ht="12.75" customHeight="1" x14ac:dyDescent="0.25">
      <c r="A143" s="15">
        <v>139</v>
      </c>
      <c r="B143" s="16" t="str">
        <f t="shared" si="0"/>
        <v xml:space="preserve"> Château Lynch Bages 1961  (1 BT)</v>
      </c>
      <c r="C143" s="17">
        <v>400</v>
      </c>
      <c r="D143" s="17">
        <v>600</v>
      </c>
      <c r="E143" s="18" t="s">
        <v>275</v>
      </c>
      <c r="F143" s="22" t="s">
        <v>276</v>
      </c>
    </row>
    <row r="144" spans="1:6" ht="12.75" customHeight="1" x14ac:dyDescent="0.25">
      <c r="A144" s="15">
        <v>140</v>
      </c>
      <c r="B144" s="16" t="str">
        <f t="shared" si="0"/>
        <v xml:space="preserve"> Château Léoville Las Cases 2001  (3 BT)</v>
      </c>
      <c r="C144" s="17">
        <v>450</v>
      </c>
      <c r="D144" s="17">
        <v>650</v>
      </c>
      <c r="E144" s="18" t="s">
        <v>277</v>
      </c>
      <c r="F144" s="23" t="s">
        <v>278</v>
      </c>
    </row>
    <row r="145" spans="1:6" ht="12.75" customHeight="1" x14ac:dyDescent="0.25">
      <c r="A145" s="15">
        <v>141</v>
      </c>
      <c r="B145" s="16" t="str">
        <f t="shared" si="0"/>
        <v xml:space="preserve"> Château Léoville Las Cases 1961  (2 BT)</v>
      </c>
      <c r="C145" s="17">
        <v>600</v>
      </c>
      <c r="D145" s="17">
        <v>900</v>
      </c>
      <c r="E145" s="18" t="s">
        <v>279</v>
      </c>
      <c r="F145" s="22" t="s">
        <v>280</v>
      </c>
    </row>
    <row r="146" spans="1:6" ht="12.75" customHeight="1" x14ac:dyDescent="0.25">
      <c r="A146" s="15">
        <v>142</v>
      </c>
      <c r="B146" s="16" t="str">
        <f t="shared" si="0"/>
        <v xml:space="preserve"> Château Ducru Beaucaillou 1928  (1 BT)</v>
      </c>
      <c r="C146" s="17">
        <v>500</v>
      </c>
      <c r="D146" s="17">
        <v>800</v>
      </c>
      <c r="E146" s="18" t="s">
        <v>281</v>
      </c>
      <c r="F146" s="22" t="s">
        <v>282</v>
      </c>
    </row>
    <row r="147" spans="1:6" ht="12.75" customHeight="1" x14ac:dyDescent="0.25">
      <c r="A147" s="15">
        <v>143</v>
      </c>
      <c r="B147" s="16" t="str">
        <f t="shared" si="0"/>
        <v xml:space="preserve"> St. Julien 1947, 1949 (2 BT)</v>
      </c>
      <c r="C147" s="17">
        <v>550</v>
      </c>
      <c r="D147" s="17">
        <v>850</v>
      </c>
      <c r="E147" s="18" t="s">
        <v>283</v>
      </c>
      <c r="F147" s="22" t="s">
        <v>284</v>
      </c>
    </row>
    <row r="148" spans="1:6" ht="12.75" customHeight="1" x14ac:dyDescent="0.25">
      <c r="A148" s="15">
        <v>144</v>
      </c>
      <c r="B148" s="16" t="str">
        <f t="shared" si="0"/>
        <v xml:space="preserve"> Château Palmer 1961  (2 MAG)</v>
      </c>
      <c r="C148" s="17">
        <v>14000</v>
      </c>
      <c r="D148" s="17">
        <v>19000</v>
      </c>
      <c r="E148" s="18" t="s">
        <v>285</v>
      </c>
      <c r="F148" s="22" t="s">
        <v>286</v>
      </c>
    </row>
    <row r="149" spans="1:6" ht="12.75" customHeight="1" x14ac:dyDescent="0.25">
      <c r="A149" s="15">
        <v>145</v>
      </c>
      <c r="B149" s="16" t="str">
        <f t="shared" si="0"/>
        <v xml:space="preserve"> Château La Mission Haut-Brion 1959  (1 BT)</v>
      </c>
      <c r="C149" s="17">
        <v>2000</v>
      </c>
      <c r="D149" s="17">
        <v>2800</v>
      </c>
      <c r="E149" s="18" t="s">
        <v>287</v>
      </c>
      <c r="F149" s="22" t="s">
        <v>288</v>
      </c>
    </row>
    <row r="150" spans="1:6" ht="12.75" customHeight="1" x14ac:dyDescent="0.25">
      <c r="A150" s="15">
        <v>146</v>
      </c>
      <c r="B150" s="16" t="str">
        <f t="shared" si="0"/>
        <v xml:space="preserve"> Château La Mission Haut-Brion  "Vertical" (3 BT)</v>
      </c>
      <c r="C150" s="17">
        <v>1400</v>
      </c>
      <c r="D150" s="17">
        <v>2000</v>
      </c>
      <c r="E150" s="18" t="s">
        <v>289</v>
      </c>
      <c r="F150" s="22" t="s">
        <v>290</v>
      </c>
    </row>
    <row r="151" spans="1:6" ht="12.75" customHeight="1" x14ac:dyDescent="0.25">
      <c r="A151" s="15">
        <v>147</v>
      </c>
      <c r="B151" s="16" t="str">
        <f t="shared" si="0"/>
        <v xml:space="preserve"> Chateau Haut Bailly 1928  (1 BT)</v>
      </c>
      <c r="C151" s="17">
        <v>500</v>
      </c>
      <c r="D151" s="17">
        <v>800</v>
      </c>
      <c r="E151" s="18" t="s">
        <v>291</v>
      </c>
      <c r="F151" s="22" t="s">
        <v>292</v>
      </c>
    </row>
    <row r="152" spans="1:6" ht="12.75" customHeight="1" x14ac:dyDescent="0.25">
      <c r="A152" s="15">
        <v>148</v>
      </c>
      <c r="B152" s="16" t="str">
        <f t="shared" si="0"/>
        <v xml:space="preserve"> Chateau Haut Bailly 1900  (1 BT)</v>
      </c>
      <c r="C152" s="17">
        <v>1000</v>
      </c>
      <c r="D152" s="17">
        <v>1500</v>
      </c>
      <c r="E152" s="18" t="s">
        <v>293</v>
      </c>
      <c r="F152" s="22" t="s">
        <v>294</v>
      </c>
    </row>
    <row r="153" spans="1:6" ht="12.75" customHeight="1" x14ac:dyDescent="0.25">
      <c r="A153" s="15">
        <v>149</v>
      </c>
      <c r="B153" s="16" t="str">
        <f t="shared" si="0"/>
        <v xml:space="preserve"> Château d'Yquem 2005  (15 HB)</v>
      </c>
      <c r="C153" s="17">
        <v>1700</v>
      </c>
      <c r="D153" s="17">
        <v>2600</v>
      </c>
      <c r="E153" s="18" t="s">
        <v>295</v>
      </c>
      <c r="F153" s="22" t="s">
        <v>296</v>
      </c>
    </row>
    <row r="154" spans="1:6" ht="12.75" customHeight="1" x14ac:dyDescent="0.25">
      <c r="A154" s="15">
        <v>150</v>
      </c>
      <c r="B154" s="16" t="str">
        <f t="shared" si="0"/>
        <v xml:space="preserve"> Château d'Yquem 1998  (12 BT)</v>
      </c>
      <c r="C154" s="17">
        <v>1800</v>
      </c>
      <c r="D154" s="17">
        <v>3000</v>
      </c>
      <c r="E154" s="18" t="s">
        <v>297</v>
      </c>
      <c r="F154" s="22" t="s">
        <v>298</v>
      </c>
    </row>
    <row r="155" spans="1:6" ht="12.75" customHeight="1" x14ac:dyDescent="0.25">
      <c r="A155" s="15">
        <v>151</v>
      </c>
      <c r="B155" s="16" t="str">
        <f t="shared" si="0"/>
        <v xml:space="preserve"> Château d'Yquem 1983  (2 BT)</v>
      </c>
      <c r="C155" s="17">
        <v>500</v>
      </c>
      <c r="D155" s="17">
        <v>800</v>
      </c>
      <c r="E155" s="18" t="s">
        <v>299</v>
      </c>
      <c r="F155" s="22" t="s">
        <v>300</v>
      </c>
    </row>
    <row r="156" spans="1:6" ht="12.75" customHeight="1" x14ac:dyDescent="0.25">
      <c r="A156" s="15">
        <v>152</v>
      </c>
      <c r="B156" s="16" t="str">
        <f t="shared" si="0"/>
        <v xml:space="preserve"> Château d'Yquem 1975  (1 BT)</v>
      </c>
      <c r="C156" s="17">
        <v>450</v>
      </c>
      <c r="D156" s="17">
        <v>650</v>
      </c>
      <c r="E156" s="18" t="s">
        <v>301</v>
      </c>
      <c r="F156" s="22" t="s">
        <v>302</v>
      </c>
    </row>
    <row r="157" spans="1:6" ht="12.75" customHeight="1" x14ac:dyDescent="0.25">
      <c r="A157" s="15">
        <v>153</v>
      </c>
      <c r="B157" s="16" t="str">
        <f t="shared" si="0"/>
        <v xml:space="preserve"> Château d'Yquem 1967  (2 BT)</v>
      </c>
      <c r="C157" s="17">
        <v>1600</v>
      </c>
      <c r="D157" s="17">
        <v>2400</v>
      </c>
      <c r="E157" s="18" t="s">
        <v>303</v>
      </c>
      <c r="F157" s="22" t="s">
        <v>304</v>
      </c>
    </row>
    <row r="158" spans="1:6" ht="12.75" customHeight="1" x14ac:dyDescent="0.25">
      <c r="A158" s="15">
        <v>154</v>
      </c>
      <c r="B158" s="16" t="str">
        <f t="shared" si="0"/>
        <v xml:space="preserve"> Château d'Yquem 1950  (2 BT)</v>
      </c>
      <c r="C158" s="17">
        <v>1500</v>
      </c>
      <c r="D158" s="17">
        <v>2200</v>
      </c>
      <c r="E158" s="18" t="s">
        <v>305</v>
      </c>
      <c r="F158" s="22" t="s">
        <v>306</v>
      </c>
    </row>
    <row r="159" spans="1:6" ht="12.75" customHeight="1" x14ac:dyDescent="0.25">
      <c r="A159" s="15">
        <v>155</v>
      </c>
      <c r="B159" s="16" t="str">
        <f t="shared" si="0"/>
        <v xml:space="preserve"> Château d'Yquem 1938  (1 BT)</v>
      </c>
      <c r="C159" s="17">
        <v>800</v>
      </c>
      <c r="D159" s="17">
        <v>1200</v>
      </c>
      <c r="E159" s="18" t="s">
        <v>307</v>
      </c>
      <c r="F159" s="22" t="s">
        <v>308</v>
      </c>
    </row>
    <row r="160" spans="1:6" ht="12.75" customHeight="1" x14ac:dyDescent="0.25">
      <c r="A160" s="15">
        <v>156</v>
      </c>
      <c r="B160" s="16" t="str">
        <f t="shared" si="0"/>
        <v xml:space="preserve"> Château Rieussec 2001  (12 BT)</v>
      </c>
      <c r="C160" s="17">
        <v>600</v>
      </c>
      <c r="D160" s="17">
        <v>900</v>
      </c>
      <c r="E160" s="18" t="s">
        <v>309</v>
      </c>
      <c r="F160" s="22" t="s">
        <v>310</v>
      </c>
    </row>
    <row r="161" spans="1:6" ht="12.75" customHeight="1" x14ac:dyDescent="0.25">
      <c r="A161" s="15">
        <v>157</v>
      </c>
      <c r="B161" s="16" t="str">
        <f t="shared" si="0"/>
        <v xml:space="preserve"> Hermitage, La Chapelle 1983 Paul Jaboulet Aîné (3 BT)</v>
      </c>
      <c r="C161" s="17">
        <v>300</v>
      </c>
      <c r="D161" s="17">
        <v>500</v>
      </c>
      <c r="E161" s="18" t="s">
        <v>311</v>
      </c>
      <c r="F161" s="22" t="s">
        <v>312</v>
      </c>
    </row>
    <row r="162" spans="1:6" ht="12.75" customHeight="1" x14ac:dyDescent="0.25">
      <c r="A162" s="15">
        <v>158</v>
      </c>
      <c r="B162" s="16" t="str">
        <f t="shared" si="0"/>
        <v xml:space="preserve"> Vosne Romanée, Cros Parantoux 1986 Henri Jayer (2 MAG)</v>
      </c>
      <c r="C162" s="17">
        <v>45000</v>
      </c>
      <c r="D162" s="17">
        <v>80000</v>
      </c>
      <c r="E162" s="18" t="s">
        <v>313</v>
      </c>
      <c r="F162" s="22" t="s">
        <v>314</v>
      </c>
    </row>
    <row r="163" spans="1:6" ht="12.75" customHeight="1" x14ac:dyDescent="0.25">
      <c r="A163" s="15">
        <v>159</v>
      </c>
      <c r="B163" s="16" t="str">
        <f t="shared" si="0"/>
        <v xml:space="preserve"> Romanée Conti 1993 Domaine de la Romanée-Conti (3 BT)</v>
      </c>
      <c r="C163" s="17">
        <v>45000</v>
      </c>
      <c r="D163" s="17">
        <v>65000</v>
      </c>
      <c r="E163" s="18" t="s">
        <v>315</v>
      </c>
      <c r="F163" s="22" t="s">
        <v>316</v>
      </c>
    </row>
    <row r="164" spans="1:6" ht="12.75" customHeight="1" x14ac:dyDescent="0.25">
      <c r="A164" s="15">
        <v>160</v>
      </c>
      <c r="B164" s="16" t="str">
        <f t="shared" si="0"/>
        <v xml:space="preserve"> Romanée Conti 1990 Domaine de la Romanée-Conti (1 BT)</v>
      </c>
      <c r="C164" s="17">
        <v>19000</v>
      </c>
      <c r="D164" s="17">
        <v>28000</v>
      </c>
      <c r="E164" s="18" t="s">
        <v>317</v>
      </c>
      <c r="F164" s="22" t="s">
        <v>318</v>
      </c>
    </row>
    <row r="165" spans="1:6" ht="12.75" customHeight="1" x14ac:dyDescent="0.25">
      <c r="A165" s="15">
        <v>161</v>
      </c>
      <c r="B165" s="16" t="str">
        <f t="shared" si="0"/>
        <v xml:space="preserve"> Romanée Conti 1989 Domaine de la Romanée-Conti (1 BT)</v>
      </c>
      <c r="C165" s="17">
        <v>15000</v>
      </c>
      <c r="D165" s="17">
        <v>20000</v>
      </c>
      <c r="E165" s="18" t="s">
        <v>319</v>
      </c>
      <c r="F165" s="22" t="s">
        <v>320</v>
      </c>
    </row>
    <row r="166" spans="1:6" ht="12.75" customHeight="1" x14ac:dyDescent="0.25">
      <c r="A166" s="15">
        <v>162</v>
      </c>
      <c r="B166" s="16" t="str">
        <f t="shared" si="0"/>
        <v xml:space="preserve"> Romanée Conti 1988 Domaine de la Romanée-Conti (1 BT)</v>
      </c>
      <c r="C166" s="17">
        <v>14000</v>
      </c>
      <c r="D166" s="17">
        <v>19000</v>
      </c>
      <c r="E166" s="18" t="s">
        <v>321</v>
      </c>
      <c r="F166" s="22" t="s">
        <v>322</v>
      </c>
    </row>
    <row r="167" spans="1:6" ht="12.75" customHeight="1" x14ac:dyDescent="0.25">
      <c r="A167" s="15">
        <v>163</v>
      </c>
      <c r="B167" s="16" t="str">
        <f t="shared" si="0"/>
        <v xml:space="preserve"> La Tâche 1988 Domaine de la Romanée-Conti (2 BT)</v>
      </c>
      <c r="C167" s="17">
        <v>7000</v>
      </c>
      <c r="D167" s="17">
        <v>11000</v>
      </c>
      <c r="E167" s="18" t="s">
        <v>323</v>
      </c>
      <c r="F167" s="22" t="s">
        <v>324</v>
      </c>
    </row>
    <row r="168" spans="1:6" ht="12.75" customHeight="1" x14ac:dyDescent="0.25">
      <c r="A168" s="15">
        <v>164</v>
      </c>
      <c r="B168" s="16" t="str">
        <f t="shared" si="0"/>
        <v xml:space="preserve"> Richebourg 2000 Domaine de la Romanée-Conti (1 BT)</v>
      </c>
      <c r="C168" s="17">
        <v>3000</v>
      </c>
      <c r="D168" s="17">
        <v>5000</v>
      </c>
      <c r="E168" s="18" t="s">
        <v>325</v>
      </c>
      <c r="F168" s="22" t="s">
        <v>326</v>
      </c>
    </row>
    <row r="169" spans="1:6" ht="12.75" customHeight="1" x14ac:dyDescent="0.25">
      <c r="A169" s="15">
        <v>165</v>
      </c>
      <c r="B169" s="16" t="str">
        <f t="shared" si="0"/>
        <v xml:space="preserve"> Romanée St. Vivant 1996 Domaine de la Romanée-Conti (4 BT)</v>
      </c>
      <c r="C169" s="17">
        <v>10000</v>
      </c>
      <c r="D169" s="17">
        <v>15000</v>
      </c>
      <c r="E169" s="18" t="s">
        <v>327</v>
      </c>
      <c r="F169" s="22" t="s">
        <v>328</v>
      </c>
    </row>
    <row r="170" spans="1:6" ht="12.75" customHeight="1" x14ac:dyDescent="0.25">
      <c r="A170" s="15">
        <v>166</v>
      </c>
      <c r="B170" s="16" t="str">
        <f t="shared" si="0"/>
        <v xml:space="preserve"> Romanée St. Vivant 1988 Domaine de la Romanée-Conti (2 BT)</v>
      </c>
      <c r="C170" s="17">
        <v>4000</v>
      </c>
      <c r="D170" s="17">
        <v>6000</v>
      </c>
      <c r="E170" s="18" t="s">
        <v>329</v>
      </c>
      <c r="F170" s="22" t="s">
        <v>330</v>
      </c>
    </row>
    <row r="171" spans="1:6" ht="12.75" customHeight="1" x14ac:dyDescent="0.25">
      <c r="A171" s="15">
        <v>167</v>
      </c>
      <c r="B171" s="16" t="str">
        <f t="shared" si="0"/>
        <v xml:space="preserve"> Grands Echézeaux 2001 Domaine de la Romanée-Conti (1 BT)</v>
      </c>
      <c r="C171" s="17">
        <v>1900</v>
      </c>
      <c r="D171" s="17">
        <v>2800</v>
      </c>
      <c r="E171" s="18" t="s">
        <v>331</v>
      </c>
      <c r="F171" s="22" t="s">
        <v>332</v>
      </c>
    </row>
    <row r="172" spans="1:6" ht="12.75" customHeight="1" x14ac:dyDescent="0.25">
      <c r="A172" s="15">
        <v>168</v>
      </c>
      <c r="B172" s="16" t="str">
        <f t="shared" si="0"/>
        <v xml:space="preserve"> Grands Echézeaux 2000 Domaine de la Romanée-Conti (3 BT)</v>
      </c>
      <c r="C172" s="17">
        <v>6000</v>
      </c>
      <c r="D172" s="17">
        <v>9000</v>
      </c>
      <c r="E172" s="18" t="s">
        <v>333</v>
      </c>
      <c r="F172" s="22" t="s">
        <v>334</v>
      </c>
    </row>
    <row r="173" spans="1:6" ht="12.75" customHeight="1" x14ac:dyDescent="0.25">
      <c r="A173" s="15">
        <v>169</v>
      </c>
      <c r="B173" s="16" t="str">
        <f t="shared" si="0"/>
        <v xml:space="preserve"> Echézeaux 1989 Domaine de la Romanée-Conti (1 BT)</v>
      </c>
      <c r="C173" s="17">
        <v>1500</v>
      </c>
      <c r="D173" s="17">
        <v>2000</v>
      </c>
      <c r="E173" s="18" t="s">
        <v>335</v>
      </c>
      <c r="F173" s="22" t="s">
        <v>336</v>
      </c>
    </row>
    <row r="174" spans="1:6" ht="12.75" customHeight="1" x14ac:dyDescent="0.25">
      <c r="A174" s="15">
        <v>170</v>
      </c>
      <c r="B174" s="16" t="str">
        <f t="shared" si="0"/>
        <v xml:space="preserve"> Montrachet 2004 Domaine de la Romanée-Conti (1 BT)</v>
      </c>
      <c r="C174" s="17">
        <v>6500</v>
      </c>
      <c r="D174" s="17">
        <v>9500</v>
      </c>
      <c r="E174" s="18" t="s">
        <v>337</v>
      </c>
      <c r="F174" s="22" t="s">
        <v>338</v>
      </c>
    </row>
    <row r="175" spans="1:6" ht="12.75" customHeight="1" x14ac:dyDescent="0.25">
      <c r="A175" s="15">
        <v>171</v>
      </c>
      <c r="B175" s="16" t="str">
        <f t="shared" si="0"/>
        <v xml:space="preserve"> Montrachet, Marquis de Laguiche 2005 Joseph Drouhin (6 MAG)</v>
      </c>
      <c r="C175" s="17">
        <v>4800</v>
      </c>
      <c r="D175" s="17">
        <v>7000</v>
      </c>
      <c r="E175" s="18" t="s">
        <v>339</v>
      </c>
      <c r="F175" s="22" t="s">
        <v>340</v>
      </c>
    </row>
    <row r="176" spans="1:6" ht="12.75" customHeight="1" x14ac:dyDescent="0.25">
      <c r="A176" s="15">
        <v>172</v>
      </c>
      <c r="B176" s="16" t="str">
        <f t="shared" si="0"/>
        <v xml:space="preserve"> Montrachet, Marquis de Laguiche 2004 Joseph Drouhin (5 BT)</v>
      </c>
      <c r="C176" s="17">
        <v>2200</v>
      </c>
      <c r="D176" s="17">
        <v>3200</v>
      </c>
      <c r="E176" s="18" t="s">
        <v>341</v>
      </c>
      <c r="F176" s="22" t="s">
        <v>342</v>
      </c>
    </row>
    <row r="177" spans="1:6" ht="12.75" customHeight="1" x14ac:dyDescent="0.25">
      <c r="A177" s="15">
        <v>173</v>
      </c>
      <c r="B177" s="16" t="str">
        <f t="shared" si="0"/>
        <v xml:space="preserve"> Montrachet, Marquis de Laguiche 2004 Joseph Drouhin (6 BT)</v>
      </c>
      <c r="C177" s="17">
        <v>2600</v>
      </c>
      <c r="D177" s="17">
        <v>3800</v>
      </c>
      <c r="E177" s="18" t="s">
        <v>343</v>
      </c>
      <c r="F177" s="22" t="s">
        <v>344</v>
      </c>
    </row>
    <row r="178" spans="1:6" ht="12.75" customHeight="1" x14ac:dyDescent="0.25">
      <c r="A178" s="15">
        <v>174</v>
      </c>
      <c r="B178" s="16" t="str">
        <f t="shared" si="0"/>
        <v xml:space="preserve"> Corton Charlemagne 2004 J.-F. Coche-Dury (5 BT)</v>
      </c>
      <c r="C178" s="17">
        <v>20000</v>
      </c>
      <c r="D178" s="17">
        <v>28000</v>
      </c>
      <c r="E178" s="18" t="s">
        <v>345</v>
      </c>
      <c r="F178" s="22" t="s">
        <v>346</v>
      </c>
    </row>
    <row r="179" spans="1:6" ht="12.75" customHeight="1" x14ac:dyDescent="0.25">
      <c r="A179" s="15">
        <v>175</v>
      </c>
      <c r="B179" s="16" t="str">
        <f t="shared" si="0"/>
        <v xml:space="preserve"> Dom Pérignon, P2 2002  (3 BT)</v>
      </c>
      <c r="C179" s="17">
        <v>1000</v>
      </c>
      <c r="D179" s="17">
        <v>1500</v>
      </c>
      <c r="E179" s="18" t="s">
        <v>347</v>
      </c>
      <c r="F179" s="22" t="s">
        <v>348</v>
      </c>
    </row>
    <row r="180" spans="1:6" ht="12.75" customHeight="1" x14ac:dyDescent="0.25">
      <c r="A180" s="15">
        <v>176</v>
      </c>
      <c r="B180" s="16" t="str">
        <f t="shared" si="0"/>
        <v xml:space="preserve"> Dom Pérignon, P2 2002  (6 BT)</v>
      </c>
      <c r="C180" s="17">
        <v>2000</v>
      </c>
      <c r="D180" s="17">
        <v>3000</v>
      </c>
      <c r="E180" s="18" t="s">
        <v>349</v>
      </c>
      <c r="F180" s="22" t="s">
        <v>350</v>
      </c>
    </row>
    <row r="181" spans="1:6" ht="12.75" customHeight="1" x14ac:dyDescent="0.25">
      <c r="A181" s="15">
        <v>177</v>
      </c>
      <c r="B181" s="16" t="str">
        <f t="shared" si="0"/>
        <v xml:space="preserve"> Dom Pérignon, P2 2002  (6 BT)</v>
      </c>
      <c r="C181" s="17">
        <v>2000</v>
      </c>
      <c r="D181" s="17">
        <v>3000</v>
      </c>
      <c r="E181" s="18" t="s">
        <v>349</v>
      </c>
      <c r="F181" s="22" t="s">
        <v>351</v>
      </c>
    </row>
    <row r="182" spans="1:6" ht="12.75" customHeight="1" x14ac:dyDescent="0.25">
      <c r="A182" s="15">
        <v>178</v>
      </c>
      <c r="B182" s="16" t="str">
        <f t="shared" si="0"/>
        <v xml:space="preserve"> Dom Pérignon, P2 2000  (5 BT)</v>
      </c>
      <c r="C182" s="17">
        <v>1500</v>
      </c>
      <c r="D182" s="17">
        <v>2000</v>
      </c>
      <c r="E182" s="18" t="s">
        <v>352</v>
      </c>
      <c r="F182" s="22" t="s">
        <v>353</v>
      </c>
    </row>
    <row r="183" spans="1:6" ht="12.75" customHeight="1" x14ac:dyDescent="0.25">
      <c r="A183" s="15">
        <v>179</v>
      </c>
      <c r="B183" s="16" t="str">
        <f t="shared" si="0"/>
        <v xml:space="preserve"> Dom Pérignon  "Vertical" (4 BT)</v>
      </c>
      <c r="C183" s="17">
        <v>800</v>
      </c>
      <c r="D183" s="17">
        <v>1200</v>
      </c>
      <c r="E183" s="18" t="s">
        <v>354</v>
      </c>
      <c r="F183" s="22" t="s">
        <v>355</v>
      </c>
    </row>
    <row r="184" spans="1:6" ht="12.75" customHeight="1" x14ac:dyDescent="0.25">
      <c r="A184" s="15">
        <v>180</v>
      </c>
      <c r="B184" s="16" t="str">
        <f t="shared" si="0"/>
        <v xml:space="preserve"> Dom Pérignon, Rosé 1998  (5 BT)</v>
      </c>
      <c r="C184" s="17">
        <v>1300</v>
      </c>
      <c r="D184" s="17">
        <v>2000</v>
      </c>
      <c r="E184" s="18" t="s">
        <v>356</v>
      </c>
      <c r="F184" s="22" t="s">
        <v>357</v>
      </c>
    </row>
    <row r="185" spans="1:6" ht="12.75" customHeight="1" x14ac:dyDescent="0.25">
      <c r="A185" s="15">
        <v>181</v>
      </c>
      <c r="B185" s="16" t="str">
        <f t="shared" si="0"/>
        <v xml:space="preserve"> Dom Pérignon, Rosé 1998  (6 BT)</v>
      </c>
      <c r="C185" s="17">
        <v>1500</v>
      </c>
      <c r="D185" s="17">
        <v>2000</v>
      </c>
      <c r="E185" s="18" t="s">
        <v>358</v>
      </c>
      <c r="F185" s="22" t="s">
        <v>359</v>
      </c>
    </row>
    <row r="186" spans="1:6" ht="12.75" customHeight="1" x14ac:dyDescent="0.25">
      <c r="A186" s="15">
        <v>182</v>
      </c>
      <c r="B186" s="16" t="str">
        <f t="shared" si="0"/>
        <v xml:space="preserve"> Mixed Krug (2 BT)</v>
      </c>
      <c r="C186" s="17">
        <v>1100</v>
      </c>
      <c r="D186" s="17">
        <v>1700</v>
      </c>
      <c r="E186" s="18" t="s">
        <v>360</v>
      </c>
      <c r="F186" s="22" t="s">
        <v>361</v>
      </c>
    </row>
    <row r="187" spans="1:6" ht="12.75" customHeight="1" x14ac:dyDescent="0.25">
      <c r="A187" s="15">
        <v>183</v>
      </c>
      <c r="B187" s="16" t="str">
        <f t="shared" si="0"/>
        <v xml:space="preserve"> Louis Roederer, Cristal Brut Rosé 2007  (2 BT)</v>
      </c>
      <c r="C187" s="17">
        <v>600</v>
      </c>
      <c r="D187" s="17">
        <v>900</v>
      </c>
      <c r="E187" s="18" t="s">
        <v>362</v>
      </c>
      <c r="F187" s="22" t="s">
        <v>363</v>
      </c>
    </row>
    <row r="188" spans="1:6" ht="12.75" customHeight="1" x14ac:dyDescent="0.25">
      <c r="A188" s="15">
        <v>184</v>
      </c>
      <c r="B188" s="16" t="str">
        <f t="shared" si="0"/>
        <v xml:space="preserve"> Louis Roederer, Cristal Brut Rosé 2005  (2 BT)</v>
      </c>
      <c r="C188" s="17">
        <v>600</v>
      </c>
      <c r="D188" s="17">
        <v>900</v>
      </c>
      <c r="E188" s="18" t="s">
        <v>364</v>
      </c>
      <c r="F188" s="22" t="s">
        <v>365</v>
      </c>
    </row>
    <row r="189" spans="1:6" ht="12.75" customHeight="1" x14ac:dyDescent="0.25">
      <c r="A189" s="15">
        <v>185</v>
      </c>
      <c r="B189" s="16" t="str">
        <f t="shared" si="0"/>
        <v xml:space="preserve"> Louis Roederer, Cristal Brut Rosé 2004  (2 BT)</v>
      </c>
      <c r="C189" s="17">
        <v>650</v>
      </c>
      <c r="D189" s="17">
        <v>950</v>
      </c>
      <c r="E189" s="18" t="s">
        <v>366</v>
      </c>
      <c r="F189" s="22" t="s">
        <v>367</v>
      </c>
    </row>
    <row r="190" spans="1:6" ht="12.75" customHeight="1" x14ac:dyDescent="0.25">
      <c r="A190" s="15">
        <v>186</v>
      </c>
      <c r="B190" s="16" t="str">
        <f t="shared" si="0"/>
        <v xml:space="preserve"> Veuve Clicquot, La Grande Dame Rosé 2004  (4 BT)</v>
      </c>
      <c r="C190" s="17">
        <v>600</v>
      </c>
      <c r="D190" s="17">
        <v>1000</v>
      </c>
      <c r="E190" s="18" t="s">
        <v>368</v>
      </c>
      <c r="F190" s="22" t="s">
        <v>369</v>
      </c>
    </row>
    <row r="191" spans="1:6" ht="12.75" customHeight="1" x14ac:dyDescent="0.25">
      <c r="A191" s="15">
        <v>187</v>
      </c>
      <c r="B191" s="16" t="str">
        <f t="shared" si="0"/>
        <v xml:space="preserve"> Masseto 2010  (3 BT)</v>
      </c>
      <c r="C191" s="17">
        <v>2200</v>
      </c>
      <c r="D191" s="17">
        <v>3200</v>
      </c>
      <c r="E191" s="18" t="s">
        <v>370</v>
      </c>
      <c r="F191" s="22" t="s">
        <v>371</v>
      </c>
    </row>
    <row r="192" spans="1:6" ht="12.75" customHeight="1" x14ac:dyDescent="0.25">
      <c r="A192" s="15">
        <v>188</v>
      </c>
      <c r="B192" s="16" t="str">
        <f t="shared" si="0"/>
        <v xml:space="preserve"> Masseto 2010  (8 BT)</v>
      </c>
      <c r="C192" s="17">
        <v>5500</v>
      </c>
      <c r="D192" s="17">
        <v>8500</v>
      </c>
      <c r="E192" s="18" t="s">
        <v>372</v>
      </c>
      <c r="F192" s="22" t="s">
        <v>373</v>
      </c>
    </row>
    <row r="193" spans="1:6" ht="12.75" customHeight="1" x14ac:dyDescent="0.25">
      <c r="A193" s="15">
        <v>189</v>
      </c>
      <c r="B193" s="16" t="str">
        <f t="shared" si="0"/>
        <v xml:space="preserve"> Masseto 2010  (1 MAG)</v>
      </c>
      <c r="C193" s="17">
        <v>1500</v>
      </c>
      <c r="D193" s="17">
        <v>2000</v>
      </c>
      <c r="E193" s="18" t="s">
        <v>374</v>
      </c>
      <c r="F193" s="22" t="s">
        <v>375</v>
      </c>
    </row>
    <row r="194" spans="1:6" ht="12.75" customHeight="1" x14ac:dyDescent="0.25">
      <c r="A194" s="15">
        <v>190</v>
      </c>
      <c r="B194" s="16" t="str">
        <f t="shared" si="0"/>
        <v xml:space="preserve"> Masseto 2009  (3 BT)</v>
      </c>
      <c r="C194" s="17">
        <v>1500</v>
      </c>
      <c r="D194" s="17">
        <v>2000</v>
      </c>
      <c r="E194" s="18" t="s">
        <v>376</v>
      </c>
      <c r="F194" s="22" t="s">
        <v>377</v>
      </c>
    </row>
    <row r="195" spans="1:6" ht="12.75" customHeight="1" x14ac:dyDescent="0.25">
      <c r="A195" s="15">
        <v>191</v>
      </c>
      <c r="B195" s="16" t="str">
        <f t="shared" si="0"/>
        <v xml:space="preserve"> Masseto 2008  (8 BT)</v>
      </c>
      <c r="C195" s="17">
        <v>4200</v>
      </c>
      <c r="D195" s="17">
        <v>6000</v>
      </c>
      <c r="E195" s="18" t="s">
        <v>378</v>
      </c>
      <c r="F195" s="22" t="s">
        <v>379</v>
      </c>
    </row>
    <row r="196" spans="1:6" ht="12.75" customHeight="1" x14ac:dyDescent="0.25">
      <c r="A196" s="15">
        <v>192</v>
      </c>
      <c r="B196" s="16" t="str">
        <f t="shared" si="0"/>
        <v xml:space="preserve"> Masseto 2007  (7 BT)</v>
      </c>
      <c r="C196" s="17">
        <v>3500</v>
      </c>
      <c r="D196" s="17">
        <v>5500</v>
      </c>
      <c r="E196" s="18" t="s">
        <v>380</v>
      </c>
      <c r="F196" s="22" t="s">
        <v>381</v>
      </c>
    </row>
    <row r="197" spans="1:6" ht="12.75" customHeight="1" x14ac:dyDescent="0.25">
      <c r="A197" s="15">
        <v>193</v>
      </c>
      <c r="B197" s="16" t="str">
        <f t="shared" si="0"/>
        <v xml:space="preserve"> Masseto 2006  (3 BT)</v>
      </c>
      <c r="C197" s="17">
        <v>2400</v>
      </c>
      <c r="D197" s="17">
        <v>3500</v>
      </c>
      <c r="E197" s="18" t="s">
        <v>382</v>
      </c>
      <c r="F197" s="22" t="s">
        <v>383</v>
      </c>
    </row>
    <row r="198" spans="1:6" ht="12.75" customHeight="1" x14ac:dyDescent="0.25">
      <c r="A198" s="15">
        <v>194</v>
      </c>
      <c r="B198" s="16" t="str">
        <f t="shared" si="0"/>
        <v xml:space="preserve"> Masseto 2005  (6 BT)</v>
      </c>
      <c r="C198" s="17">
        <v>3000</v>
      </c>
      <c r="D198" s="17">
        <v>4000</v>
      </c>
      <c r="E198" s="18" t="s">
        <v>384</v>
      </c>
      <c r="F198" s="22" t="s">
        <v>385</v>
      </c>
    </row>
    <row r="199" spans="1:6" ht="12.75" customHeight="1" x14ac:dyDescent="0.25">
      <c r="A199" s="15">
        <v>195</v>
      </c>
      <c r="B199" s="16" t="str">
        <f t="shared" si="0"/>
        <v xml:space="preserve"> Masseto 2005  (6 BT)</v>
      </c>
      <c r="C199" s="17">
        <v>3000</v>
      </c>
      <c r="D199" s="17">
        <v>4000</v>
      </c>
      <c r="E199" s="18" t="s">
        <v>384</v>
      </c>
      <c r="F199" s="22" t="s">
        <v>386</v>
      </c>
    </row>
    <row r="200" spans="1:6" ht="12.75" customHeight="1" x14ac:dyDescent="0.25">
      <c r="A200" s="15">
        <v>196</v>
      </c>
      <c r="B200" s="16" t="str">
        <f t="shared" si="0"/>
        <v xml:space="preserve"> Masseto 2005  (7 BT)</v>
      </c>
      <c r="C200" s="17">
        <v>3500</v>
      </c>
      <c r="D200" s="17">
        <v>5500</v>
      </c>
      <c r="E200" s="18" t="s">
        <v>387</v>
      </c>
      <c r="F200" s="22" t="s">
        <v>388</v>
      </c>
    </row>
    <row r="201" spans="1:6" ht="12.75" customHeight="1" x14ac:dyDescent="0.25">
      <c r="A201" s="15">
        <v>197</v>
      </c>
      <c r="B201" s="16" t="str">
        <f t="shared" si="0"/>
        <v xml:space="preserve"> Masseto 2005  (1 MAG)</v>
      </c>
      <c r="C201" s="17">
        <v>1100</v>
      </c>
      <c r="D201" s="17">
        <v>1600</v>
      </c>
      <c r="E201" s="18" t="s">
        <v>389</v>
      </c>
      <c r="F201" s="22" t="s">
        <v>390</v>
      </c>
    </row>
    <row r="202" spans="1:6" ht="12.75" customHeight="1" x14ac:dyDescent="0.25">
      <c r="A202" s="15">
        <v>198</v>
      </c>
      <c r="B202" s="16" t="str">
        <f t="shared" si="0"/>
        <v xml:space="preserve"> Masseto 2005  (1 IMP)</v>
      </c>
      <c r="C202" s="17">
        <v>4500</v>
      </c>
      <c r="D202" s="17">
        <v>6500</v>
      </c>
      <c r="E202" s="18" t="s">
        <v>391</v>
      </c>
      <c r="F202" s="22" t="s">
        <v>392</v>
      </c>
    </row>
    <row r="203" spans="1:6" ht="12.75" customHeight="1" x14ac:dyDescent="0.25">
      <c r="A203" s="15">
        <v>199</v>
      </c>
      <c r="B203" s="16" t="str">
        <f t="shared" si="0"/>
        <v xml:space="preserve"> Masseto 2001  (10 BT)</v>
      </c>
      <c r="C203" s="17">
        <v>8000</v>
      </c>
      <c r="D203" s="17">
        <v>12000</v>
      </c>
      <c r="E203" s="18" t="s">
        <v>393</v>
      </c>
      <c r="F203" s="22" t="s">
        <v>394</v>
      </c>
    </row>
    <row r="204" spans="1:6" ht="12.75" customHeight="1" x14ac:dyDescent="0.25">
      <c r="A204" s="15">
        <v>200</v>
      </c>
      <c r="B204" s="16" t="str">
        <f t="shared" si="0"/>
        <v xml:space="preserve"> Masseto 2001  (12 BT)</v>
      </c>
      <c r="C204" s="17">
        <v>9500</v>
      </c>
      <c r="D204" s="17">
        <v>15000</v>
      </c>
      <c r="E204" s="18" t="s">
        <v>395</v>
      </c>
      <c r="F204" s="22" t="s">
        <v>396</v>
      </c>
    </row>
    <row r="205" spans="1:6" ht="12.75" customHeight="1" x14ac:dyDescent="0.25">
      <c r="A205" s="15">
        <v>201</v>
      </c>
      <c r="B205" s="16" t="str">
        <f t="shared" si="0"/>
        <v xml:space="preserve"> Masseto 2001  (2 MAG)</v>
      </c>
      <c r="C205" s="17">
        <v>3800</v>
      </c>
      <c r="D205" s="17">
        <v>5500</v>
      </c>
      <c r="E205" s="18" t="s">
        <v>397</v>
      </c>
      <c r="F205" s="22" t="s">
        <v>398</v>
      </c>
    </row>
    <row r="206" spans="1:6" ht="12.75" customHeight="1" x14ac:dyDescent="0.25">
      <c r="A206" s="15">
        <v>202</v>
      </c>
      <c r="B206" s="16" t="str">
        <f t="shared" si="0"/>
        <v xml:space="preserve"> Masseto 2000  (2 MAG)</v>
      </c>
      <c r="C206" s="17">
        <v>1700</v>
      </c>
      <c r="D206" s="17">
        <v>2400</v>
      </c>
      <c r="E206" s="18" t="s">
        <v>399</v>
      </c>
      <c r="F206" s="22" t="s">
        <v>400</v>
      </c>
    </row>
    <row r="207" spans="1:6" ht="12.75" customHeight="1" x14ac:dyDescent="0.25">
      <c r="A207" s="15">
        <v>203</v>
      </c>
      <c r="B207" s="16" t="str">
        <f t="shared" si="0"/>
        <v xml:space="preserve"> Masseto 2000  (3 MAG)</v>
      </c>
      <c r="C207" s="17">
        <v>2400</v>
      </c>
      <c r="D207" s="17">
        <v>3500</v>
      </c>
      <c r="E207" s="18" t="s">
        <v>401</v>
      </c>
      <c r="F207" s="22" t="s">
        <v>402</v>
      </c>
    </row>
    <row r="208" spans="1:6" ht="12.75" customHeight="1" x14ac:dyDescent="0.25">
      <c r="A208" s="15">
        <v>204</v>
      </c>
      <c r="B208" s="16" t="str">
        <f t="shared" si="0"/>
        <v xml:space="preserve"> Masseto  "Vertical" (3 BT)</v>
      </c>
      <c r="C208" s="17">
        <v>1400</v>
      </c>
      <c r="D208" s="17">
        <v>2200</v>
      </c>
      <c r="E208" s="18" t="s">
        <v>403</v>
      </c>
      <c r="F208" s="22" t="s">
        <v>404</v>
      </c>
    </row>
    <row r="209" spans="1:6" ht="12.75" customHeight="1" x14ac:dyDescent="0.25">
      <c r="A209" s="15">
        <v>205</v>
      </c>
      <c r="B209" s="16" t="str">
        <f t="shared" si="0"/>
        <v xml:space="preserve"> Massetino 2018  (3 BT)</v>
      </c>
      <c r="C209" s="17">
        <v>750</v>
      </c>
      <c r="D209" s="17">
        <v>1200</v>
      </c>
      <c r="E209" s="18" t="s">
        <v>405</v>
      </c>
      <c r="F209" s="22" t="s">
        <v>406</v>
      </c>
    </row>
    <row r="210" spans="1:6" ht="12.75" customHeight="1" x14ac:dyDescent="0.25">
      <c r="A210" s="15">
        <v>206</v>
      </c>
      <c r="B210" s="16" t="str">
        <f t="shared" si="0"/>
        <v xml:space="preserve"> Sassicaia 2004 Tenuta San Guido (6 BT)</v>
      </c>
      <c r="C210" s="17">
        <v>1200</v>
      </c>
      <c r="D210" s="17">
        <v>1800</v>
      </c>
      <c r="E210" s="18" t="s">
        <v>407</v>
      </c>
      <c r="F210" s="22" t="s">
        <v>408</v>
      </c>
    </row>
    <row r="211" spans="1:6" ht="12.75" customHeight="1" x14ac:dyDescent="0.25">
      <c r="A211" s="15">
        <v>207</v>
      </c>
      <c r="B211" s="16" t="str">
        <f t="shared" si="0"/>
        <v xml:space="preserve"> Sassicaia 2004 Tenuta San Guido (2 MAG)</v>
      </c>
      <c r="C211" s="17">
        <v>900</v>
      </c>
      <c r="D211" s="17">
        <v>1300</v>
      </c>
      <c r="E211" s="18" t="s">
        <v>409</v>
      </c>
      <c r="F211" s="22" t="s">
        <v>410</v>
      </c>
    </row>
    <row r="212" spans="1:6" ht="12.75" customHeight="1" x14ac:dyDescent="0.25">
      <c r="A212" s="15">
        <v>208</v>
      </c>
      <c r="B212" s="16" t="str">
        <f t="shared" si="0"/>
        <v xml:space="preserve"> Sassicaia 2001 Tenuta San Guido (4 BT)</v>
      </c>
      <c r="C212" s="17">
        <v>800</v>
      </c>
      <c r="D212" s="17">
        <v>1200</v>
      </c>
      <c r="E212" s="18" t="s">
        <v>411</v>
      </c>
      <c r="F212" s="22" t="s">
        <v>412</v>
      </c>
    </row>
    <row r="213" spans="1:6" ht="12.75" customHeight="1" x14ac:dyDescent="0.25">
      <c r="A213" s="15">
        <v>209</v>
      </c>
      <c r="B213" s="16" t="str">
        <f t="shared" si="0"/>
        <v xml:space="preserve"> Sassicaia 2001 Tenuta San Guido (1 DM)</v>
      </c>
      <c r="C213" s="17">
        <v>800</v>
      </c>
      <c r="D213" s="17">
        <v>1200</v>
      </c>
      <c r="E213" s="18" t="s">
        <v>413</v>
      </c>
      <c r="F213" s="22" t="s">
        <v>414</v>
      </c>
    </row>
    <row r="214" spans="1:6" ht="12.75" customHeight="1" x14ac:dyDescent="0.25">
      <c r="A214" s="15">
        <v>210</v>
      </c>
      <c r="B214" s="16" t="str">
        <f t="shared" si="0"/>
        <v xml:space="preserve"> Barbaresco, Sorì Tildin 1982 Gaja (2 MAG)</v>
      </c>
      <c r="C214" s="17">
        <v>1000</v>
      </c>
      <c r="D214" s="17">
        <v>1500</v>
      </c>
      <c r="E214" s="18" t="s">
        <v>415</v>
      </c>
      <c r="F214" s="22" t="s">
        <v>416</v>
      </c>
    </row>
    <row r="215" spans="1:6" ht="12.75" customHeight="1" x14ac:dyDescent="0.25">
      <c r="A215" s="15">
        <v>211</v>
      </c>
      <c r="B215" s="16" t="str">
        <f t="shared" si="0"/>
        <v xml:space="preserve"> Vega Sicilia 'Unico' 1982  (5 BT)</v>
      </c>
      <c r="C215" s="17">
        <v>2000</v>
      </c>
      <c r="D215" s="17">
        <v>3000</v>
      </c>
      <c r="E215" s="18" t="s">
        <v>417</v>
      </c>
      <c r="F215" s="22" t="s">
        <v>418</v>
      </c>
    </row>
    <row r="216" spans="1:6" ht="12.75" customHeight="1" x14ac:dyDescent="0.25">
      <c r="A216" s="15">
        <v>212</v>
      </c>
      <c r="B216" s="16" t="str">
        <f t="shared" si="0"/>
        <v xml:space="preserve"> Vega Sicilia 'Unico' 1982  (1 MAG)</v>
      </c>
      <c r="C216" s="17">
        <v>1000</v>
      </c>
      <c r="D216" s="17">
        <v>1500</v>
      </c>
      <c r="E216" s="18" t="s">
        <v>419</v>
      </c>
      <c r="F216" s="22" t="s">
        <v>420</v>
      </c>
    </row>
    <row r="217" spans="1:6" ht="12.75" customHeight="1" x14ac:dyDescent="0.25">
      <c r="A217" s="15">
        <v>213</v>
      </c>
      <c r="B217" s="16" t="str">
        <f t="shared" si="0"/>
        <v xml:space="preserve"> Vega Sicilia 'Unico' 1980  (3 BT)</v>
      </c>
      <c r="C217" s="17">
        <v>1100</v>
      </c>
      <c r="D217" s="17">
        <v>1600</v>
      </c>
      <c r="E217" s="18" t="s">
        <v>421</v>
      </c>
      <c r="F217" s="22" t="s">
        <v>422</v>
      </c>
    </row>
    <row r="218" spans="1:6" ht="12.75" customHeight="1" x14ac:dyDescent="0.25">
      <c r="A218" s="15">
        <v>214</v>
      </c>
      <c r="B218" s="16" t="str">
        <f t="shared" si="0"/>
        <v xml:space="preserve"> Vega Sicilia 'Unico' 1979  (3 BT)</v>
      </c>
      <c r="C218" s="17">
        <v>1100</v>
      </c>
      <c r="D218" s="17">
        <v>1600</v>
      </c>
      <c r="E218" s="18" t="s">
        <v>423</v>
      </c>
      <c r="F218" s="22" t="s">
        <v>424</v>
      </c>
    </row>
    <row r="219" spans="1:6" ht="12.75" customHeight="1" x14ac:dyDescent="0.25">
      <c r="A219" s="15">
        <v>215</v>
      </c>
      <c r="B219" s="16" t="str">
        <f t="shared" si="0"/>
        <v xml:space="preserve"> Vega Sicilia 'Unico' 1976  (3 MAG)</v>
      </c>
      <c r="C219" s="17">
        <v>2400</v>
      </c>
      <c r="D219" s="17">
        <v>3500</v>
      </c>
      <c r="E219" s="18" t="s">
        <v>425</v>
      </c>
      <c r="F219" s="22" t="s">
        <v>426</v>
      </c>
    </row>
    <row r="220" spans="1:6" ht="12.75" customHeight="1" x14ac:dyDescent="0.25">
      <c r="A220" s="15">
        <v>216</v>
      </c>
      <c r="B220" s="16" t="str">
        <f t="shared" si="0"/>
        <v xml:space="preserve"> Vega Sicilia 'Unico' 1975  (5 MAG)</v>
      </c>
      <c r="C220" s="17">
        <v>5500</v>
      </c>
      <c r="D220" s="17">
        <v>9000</v>
      </c>
      <c r="E220" s="18" t="s">
        <v>427</v>
      </c>
      <c r="F220" s="22" t="s">
        <v>428</v>
      </c>
    </row>
    <row r="221" spans="1:6" ht="12.75" customHeight="1" x14ac:dyDescent="0.25">
      <c r="A221" s="15">
        <v>217</v>
      </c>
      <c r="B221" s="16" t="str">
        <f t="shared" si="0"/>
        <v xml:space="preserve"> Vega Sicilia 'Unico' 1970  (3 BT)</v>
      </c>
      <c r="C221" s="17">
        <v>2400</v>
      </c>
      <c r="D221" s="17">
        <v>3500</v>
      </c>
      <c r="E221" s="18" t="s">
        <v>429</v>
      </c>
      <c r="F221" s="22" t="s">
        <v>430</v>
      </c>
    </row>
    <row r="222" spans="1:6" ht="12.75" customHeight="1" x14ac:dyDescent="0.25">
      <c r="A222" s="15">
        <v>218</v>
      </c>
      <c r="B222" s="16" t="str">
        <f t="shared" si="0"/>
        <v xml:space="preserve"> Vega Sicilia 'Unico' 1969  (2 BT)</v>
      </c>
      <c r="C222" s="17">
        <v>800</v>
      </c>
      <c r="D222" s="17">
        <v>1200</v>
      </c>
      <c r="E222" s="18" t="s">
        <v>431</v>
      </c>
      <c r="F222" s="22" t="s">
        <v>432</v>
      </c>
    </row>
    <row r="223" spans="1:6" ht="12.75" customHeight="1" x14ac:dyDescent="0.25">
      <c r="A223" s="15">
        <v>219</v>
      </c>
      <c r="B223" s="16" t="str">
        <f t="shared" si="0"/>
        <v xml:space="preserve"> Vega Sicilia 'Unico' 1965  (2 MAG)</v>
      </c>
      <c r="C223" s="17">
        <v>2400</v>
      </c>
      <c r="D223" s="17">
        <v>3500</v>
      </c>
      <c r="E223" s="18" t="s">
        <v>433</v>
      </c>
      <c r="F223" s="22" t="s">
        <v>434</v>
      </c>
    </row>
    <row r="224" spans="1:6" ht="12.75" customHeight="1" x14ac:dyDescent="0.25">
      <c r="A224" s="15">
        <v>220</v>
      </c>
      <c r="B224" s="16" t="str">
        <f t="shared" si="0"/>
        <v xml:space="preserve"> Vega Sicilia 'Unico' 1964  (2 BT)</v>
      </c>
      <c r="C224" s="17">
        <v>1000</v>
      </c>
      <c r="D224" s="17">
        <v>1500</v>
      </c>
      <c r="E224" s="18" t="s">
        <v>435</v>
      </c>
      <c r="F224" s="22" t="s">
        <v>436</v>
      </c>
    </row>
    <row r="225" spans="1:6" ht="12.75" customHeight="1" x14ac:dyDescent="0.25">
      <c r="A225" s="15">
        <v>221</v>
      </c>
      <c r="B225" s="16" t="str">
        <f t="shared" si="0"/>
        <v xml:space="preserve"> Vega Sicilia 'Unico' 1960  (2 BT)</v>
      </c>
      <c r="C225" s="17">
        <v>1000</v>
      </c>
      <c r="D225" s="17">
        <v>1500</v>
      </c>
      <c r="E225" s="18" t="s">
        <v>437</v>
      </c>
      <c r="F225" s="22" t="s">
        <v>438</v>
      </c>
    </row>
    <row r="226" spans="1:6" ht="12.75" customHeight="1" x14ac:dyDescent="0.25">
      <c r="A226" s="15">
        <v>222</v>
      </c>
      <c r="B226" s="16" t="str">
        <f t="shared" si="0"/>
        <v xml:space="preserve"> Vega Sicilia 'Unico' 1948  (2 BT)</v>
      </c>
      <c r="C226" s="17">
        <v>1400</v>
      </c>
      <c r="D226" s="17">
        <v>1900</v>
      </c>
      <c r="E226" s="18" t="s">
        <v>439</v>
      </c>
      <c r="F226" s="22" t="s">
        <v>440</v>
      </c>
    </row>
    <row r="227" spans="1:6" ht="12.75" customHeight="1" x14ac:dyDescent="0.25">
      <c r="A227" s="15">
        <v>223</v>
      </c>
      <c r="B227" s="16" t="str">
        <f t="shared" si="0"/>
        <v xml:space="preserve"> Vega Sicilia 'Unico'  "Vertical" (2 BT)</v>
      </c>
      <c r="C227" s="17">
        <v>1000</v>
      </c>
      <c r="D227" s="17">
        <v>1500</v>
      </c>
      <c r="E227" s="18" t="s">
        <v>441</v>
      </c>
      <c r="F227" s="22" t="s">
        <v>442</v>
      </c>
    </row>
    <row r="228" spans="1:6" ht="12.75" customHeight="1" x14ac:dyDescent="0.25">
      <c r="A228" s="15">
        <v>224</v>
      </c>
      <c r="B228" s="16" t="str">
        <f t="shared" si="0"/>
        <v xml:space="preserve"> Vega Sicilia, 'Valbuena No. 5'  "Vertical" (6 BT)</v>
      </c>
      <c r="C228" s="17">
        <v>450</v>
      </c>
      <c r="D228" s="17">
        <v>1000</v>
      </c>
      <c r="E228" s="18" t="s">
        <v>443</v>
      </c>
      <c r="F228" s="22" t="s">
        <v>444</v>
      </c>
    </row>
    <row r="229" spans="1:6" ht="12.75" customHeight="1" x14ac:dyDescent="0.25">
      <c r="A229" s="15">
        <v>225</v>
      </c>
      <c r="B229" s="16" t="str">
        <f t="shared" si="0"/>
        <v xml:space="preserve"> Bodegas Benjamin Rothschild and Vega Sicilia, Macán Rioja 2014  (11 BT)</v>
      </c>
      <c r="C229" s="17">
        <v>550</v>
      </c>
      <c r="D229" s="17">
        <v>1100</v>
      </c>
      <c r="E229" s="18" t="s">
        <v>445</v>
      </c>
      <c r="F229" s="22" t="s">
        <v>446</v>
      </c>
    </row>
    <row r="230" spans="1:6" ht="12.75" customHeight="1" x14ac:dyDescent="0.25">
      <c r="A230" s="15">
        <v>226</v>
      </c>
      <c r="B230" s="16" t="str">
        <f t="shared" si="0"/>
        <v xml:space="preserve"> Pingus 1996  (4 BT)</v>
      </c>
      <c r="C230" s="17">
        <v>1800</v>
      </c>
      <c r="D230" s="17">
        <v>2400</v>
      </c>
      <c r="E230" s="18" t="s">
        <v>447</v>
      </c>
      <c r="F230" s="22" t="s">
        <v>448</v>
      </c>
    </row>
    <row r="231" spans="1:6" ht="12.75" customHeight="1" x14ac:dyDescent="0.25">
      <c r="A231" s="15">
        <v>227</v>
      </c>
      <c r="B231" s="16" t="str">
        <f t="shared" si="0"/>
        <v xml:space="preserve"> L'Ermita  "Vertical" (3 BT)</v>
      </c>
      <c r="C231" s="17">
        <v>650</v>
      </c>
      <c r="D231" s="17">
        <v>950</v>
      </c>
      <c r="E231" s="18" t="s">
        <v>449</v>
      </c>
      <c r="F231" s="22" t="s">
        <v>450</v>
      </c>
    </row>
    <row r="232" spans="1:6" ht="12.75" customHeight="1" x14ac:dyDescent="0.25">
      <c r="A232" s="15">
        <v>228</v>
      </c>
      <c r="B232" s="16" t="str">
        <f t="shared" si="0"/>
        <v xml:space="preserve"> Mixed Priorat (6 BT)</v>
      </c>
      <c r="C232" s="17">
        <v>450</v>
      </c>
      <c r="D232" s="17">
        <v>750</v>
      </c>
      <c r="E232" s="18" t="s">
        <v>451</v>
      </c>
      <c r="F232" s="22" t="s">
        <v>452</v>
      </c>
    </row>
    <row r="233" spans="1:6" ht="12.75" customHeight="1" x14ac:dyDescent="0.25">
      <c r="A233" s="15">
        <v>229</v>
      </c>
      <c r="B233" s="16" t="str">
        <f t="shared" si="0"/>
        <v xml:space="preserve"> La Rioja Alta, Gran Riserva 890 1975 La Rioja Alta (8 BT)</v>
      </c>
      <c r="C233" s="17">
        <v>850</v>
      </c>
      <c r="D233" s="17">
        <v>1200</v>
      </c>
      <c r="E233" s="18" t="s">
        <v>453</v>
      </c>
      <c r="F233" s="22" t="s">
        <v>454</v>
      </c>
    </row>
    <row r="234" spans="1:6" ht="12.75" customHeight="1" x14ac:dyDescent="0.25">
      <c r="A234" s="15">
        <v>230</v>
      </c>
      <c r="B234" s="16" t="str">
        <f t="shared" si="0"/>
        <v xml:space="preserve"> La Rioja Alta, Gran Riserva 890 La Rioja Alta "Vertical" (9 BT)</v>
      </c>
      <c r="C234" s="17">
        <v>500</v>
      </c>
      <c r="D234" s="17">
        <v>800</v>
      </c>
      <c r="E234" s="18" t="s">
        <v>455</v>
      </c>
      <c r="F234" s="22" t="s">
        <v>456</v>
      </c>
    </row>
    <row r="235" spans="1:6" ht="12.75" customHeight="1" x14ac:dyDescent="0.25">
      <c r="A235" s="15">
        <v>231</v>
      </c>
      <c r="B235" s="16" t="str">
        <f t="shared" si="0"/>
        <v xml:space="preserve"> Bodegas Altanza, Le Altanza Rioja Reserva  "Vertical" (6 BT)</v>
      </c>
      <c r="C235" s="17">
        <v>200</v>
      </c>
      <c r="D235" s="17">
        <v>350</v>
      </c>
      <c r="E235" s="18" t="s">
        <v>457</v>
      </c>
      <c r="F235" s="22" t="s">
        <v>458</v>
      </c>
    </row>
    <row r="236" spans="1:6" ht="12.75" customHeight="1" x14ac:dyDescent="0.25">
      <c r="A236" s="15">
        <v>232</v>
      </c>
      <c r="B236" s="16" t="str">
        <f t="shared" si="0"/>
        <v xml:space="preserve"> Mixed Ribera del Duero (6 BT)</v>
      </c>
      <c r="C236" s="17">
        <v>100</v>
      </c>
      <c r="D236" s="17">
        <v>250</v>
      </c>
      <c r="E236" s="18" t="s">
        <v>459</v>
      </c>
      <c r="F236" s="22" t="s">
        <v>460</v>
      </c>
    </row>
    <row r="237" spans="1:6" ht="12.75" customHeight="1" x14ac:dyDescent="0.25">
      <c r="A237" s="15">
        <v>233</v>
      </c>
      <c r="B237" s="16" t="str">
        <f t="shared" si="0"/>
        <v xml:space="preserve"> Caus Lubis 1996  (5 BT)</v>
      </c>
      <c r="C237" s="17">
        <v>250</v>
      </c>
      <c r="D237" s="17">
        <v>450</v>
      </c>
      <c r="E237" s="18" t="s">
        <v>461</v>
      </c>
      <c r="F237" s="22" t="s">
        <v>462</v>
      </c>
    </row>
    <row r="238" spans="1:6" ht="12.75" customHeight="1" x14ac:dyDescent="0.25">
      <c r="A238" s="15">
        <v>234</v>
      </c>
      <c r="B238" s="16" t="str">
        <f t="shared" si="0"/>
        <v xml:space="preserve"> Niepoort 1950  (1 BT)</v>
      </c>
      <c r="C238" s="17">
        <v>400</v>
      </c>
      <c r="D238" s="17">
        <v>600</v>
      </c>
      <c r="E238" s="18" t="s">
        <v>463</v>
      </c>
      <c r="F238" s="22" t="s">
        <v>464</v>
      </c>
    </row>
    <row r="239" spans="1:6" ht="12.75" customHeight="1" x14ac:dyDescent="0.25">
      <c r="A239" s="15">
        <v>235</v>
      </c>
      <c r="B239" s="16" t="str">
        <f t="shared" si="0"/>
        <v xml:space="preserve"> Harlan Proprietary Red  "Vertical" (26 BT)</v>
      </c>
      <c r="C239" s="17">
        <v>20000</v>
      </c>
      <c r="D239" s="17">
        <v>35000</v>
      </c>
      <c r="E239" s="18" t="s">
        <v>465</v>
      </c>
      <c r="F239" s="22" t="s">
        <v>466</v>
      </c>
    </row>
    <row r="240" spans="1:6" ht="12.75" customHeight="1" x14ac:dyDescent="0.25">
      <c r="A240" s="15">
        <v>236</v>
      </c>
      <c r="B240" s="16" t="str">
        <f t="shared" si="0"/>
        <v xml:space="preserve"> Harlan Proprietary Red  "Vertical" (29 MAG)</v>
      </c>
      <c r="C240" s="17">
        <v>50000</v>
      </c>
      <c r="D240" s="17">
        <v>70000</v>
      </c>
      <c r="E240" s="18" t="s">
        <v>467</v>
      </c>
      <c r="F240" s="22" t="s">
        <v>468</v>
      </c>
    </row>
    <row r="241" spans="1:6" ht="12.75" customHeight="1" x14ac:dyDescent="0.25">
      <c r="A241" s="15">
        <v>237</v>
      </c>
      <c r="B241" s="16" t="str">
        <f t="shared" si="0"/>
        <v xml:space="preserve"> Harlan Proprietary Red 2018  (6 BT)</v>
      </c>
      <c r="C241" s="17">
        <v>6000</v>
      </c>
      <c r="D241" s="17">
        <v>9000</v>
      </c>
      <c r="E241" s="18" t="s">
        <v>469</v>
      </c>
      <c r="F241" s="22" t="s">
        <v>470</v>
      </c>
    </row>
    <row r="242" spans="1:6" ht="12.75" customHeight="1" x14ac:dyDescent="0.25">
      <c r="A242" s="15">
        <v>238</v>
      </c>
      <c r="B242" s="16" t="str">
        <f t="shared" si="0"/>
        <v xml:space="preserve"> Harlan Proprietary Red 2018  (2 MAG)</v>
      </c>
      <c r="C242" s="17">
        <v>4000</v>
      </c>
      <c r="D242" s="17">
        <v>6000</v>
      </c>
      <c r="E242" s="18" t="s">
        <v>471</v>
      </c>
      <c r="F242" s="22" t="s">
        <v>472</v>
      </c>
    </row>
    <row r="243" spans="1:6" ht="12.75" customHeight="1" x14ac:dyDescent="0.25">
      <c r="A243" s="15">
        <v>239</v>
      </c>
      <c r="B243" s="16" t="str">
        <f t="shared" si="0"/>
        <v xml:space="preserve"> Harlan Proprietary Red 2017  (2 MAG)</v>
      </c>
      <c r="C243" s="17">
        <v>3500</v>
      </c>
      <c r="D243" s="17">
        <v>5000</v>
      </c>
      <c r="E243" s="18" t="s">
        <v>473</v>
      </c>
      <c r="F243" s="22" t="s">
        <v>474</v>
      </c>
    </row>
    <row r="244" spans="1:6" ht="12.75" customHeight="1" x14ac:dyDescent="0.25">
      <c r="A244" s="15">
        <v>240</v>
      </c>
      <c r="B244" s="16" t="str">
        <f t="shared" si="0"/>
        <v xml:space="preserve"> Harlan Proprietary Red 2016  (6 BT)</v>
      </c>
      <c r="C244" s="17">
        <v>5500</v>
      </c>
      <c r="D244" s="17">
        <v>8500</v>
      </c>
      <c r="E244" s="18" t="s">
        <v>475</v>
      </c>
      <c r="F244" s="22" t="s">
        <v>476</v>
      </c>
    </row>
    <row r="245" spans="1:6" ht="12.75" customHeight="1" x14ac:dyDescent="0.25">
      <c r="A245" s="15">
        <v>241</v>
      </c>
      <c r="B245" s="16" t="str">
        <f t="shared" si="0"/>
        <v xml:space="preserve"> Harlan Proprietary Red 2016  (6 BT)</v>
      </c>
      <c r="C245" s="17">
        <v>5500</v>
      </c>
      <c r="D245" s="17">
        <v>8500</v>
      </c>
      <c r="E245" s="18" t="s">
        <v>475</v>
      </c>
      <c r="F245" s="22" t="s">
        <v>477</v>
      </c>
    </row>
    <row r="246" spans="1:6" ht="12.75" customHeight="1" x14ac:dyDescent="0.25">
      <c r="A246" s="15">
        <v>242</v>
      </c>
      <c r="B246" s="16" t="str">
        <f t="shared" si="0"/>
        <v xml:space="preserve"> Harlan Proprietary Red 2016  (1 MAG)</v>
      </c>
      <c r="C246" s="17">
        <v>2000</v>
      </c>
      <c r="D246" s="17">
        <v>2800</v>
      </c>
      <c r="E246" s="18" t="s">
        <v>478</v>
      </c>
      <c r="F246" s="22" t="s">
        <v>479</v>
      </c>
    </row>
    <row r="247" spans="1:6" ht="12.75" customHeight="1" x14ac:dyDescent="0.25">
      <c r="A247" s="15">
        <v>243</v>
      </c>
      <c r="B247" s="16" t="str">
        <f t="shared" si="0"/>
        <v xml:space="preserve"> Harlan Proprietary Red 2015  (12 BT)</v>
      </c>
      <c r="C247" s="17">
        <v>11000</v>
      </c>
      <c r="D247" s="17">
        <v>16000</v>
      </c>
      <c r="E247" s="18" t="s">
        <v>480</v>
      </c>
      <c r="F247" s="22" t="s">
        <v>481</v>
      </c>
    </row>
    <row r="248" spans="1:6" ht="12.75" customHeight="1" x14ac:dyDescent="0.25">
      <c r="A248" s="15">
        <v>244</v>
      </c>
      <c r="B248" s="16" t="str">
        <f t="shared" si="0"/>
        <v xml:space="preserve"> Harlan Proprietary Red 2015  (5 MAG)</v>
      </c>
      <c r="C248" s="17">
        <v>9000</v>
      </c>
      <c r="D248" s="17">
        <v>14000</v>
      </c>
      <c r="E248" s="18" t="s">
        <v>482</v>
      </c>
      <c r="F248" s="22" t="s">
        <v>483</v>
      </c>
    </row>
    <row r="249" spans="1:6" ht="12.75" customHeight="1" x14ac:dyDescent="0.25">
      <c r="A249" s="15">
        <v>245</v>
      </c>
      <c r="B249" s="16" t="str">
        <f t="shared" si="0"/>
        <v xml:space="preserve"> Harlan Proprietary Red 2014  (11 BT)</v>
      </c>
      <c r="C249" s="17">
        <v>8000</v>
      </c>
      <c r="D249" s="17">
        <v>12000</v>
      </c>
      <c r="E249" s="18" t="s">
        <v>484</v>
      </c>
      <c r="F249" s="22" t="s">
        <v>485</v>
      </c>
    </row>
    <row r="250" spans="1:6" ht="12.75" customHeight="1" x14ac:dyDescent="0.25">
      <c r="A250" s="15">
        <v>246</v>
      </c>
      <c r="B250" s="16" t="str">
        <f t="shared" si="0"/>
        <v xml:space="preserve"> Harlan Proprietary Red 2013  (1 BT)</v>
      </c>
      <c r="C250" s="17">
        <v>1000</v>
      </c>
      <c r="D250" s="17">
        <v>1500</v>
      </c>
      <c r="E250" s="18" t="s">
        <v>486</v>
      </c>
      <c r="F250" s="22" t="s">
        <v>487</v>
      </c>
    </row>
    <row r="251" spans="1:6" ht="12.75" customHeight="1" x14ac:dyDescent="0.25">
      <c r="A251" s="15">
        <v>247</v>
      </c>
      <c r="B251" s="16" t="str">
        <f t="shared" si="0"/>
        <v xml:space="preserve"> Harlan Proprietary Red 2013  (11 BT)</v>
      </c>
      <c r="C251" s="17">
        <v>11000</v>
      </c>
      <c r="D251" s="17">
        <v>16000</v>
      </c>
      <c r="E251" s="18" t="s">
        <v>488</v>
      </c>
      <c r="F251" s="22" t="s">
        <v>489</v>
      </c>
    </row>
    <row r="252" spans="1:6" ht="12.75" customHeight="1" x14ac:dyDescent="0.25">
      <c r="A252" s="15">
        <v>248</v>
      </c>
      <c r="B252" s="16" t="str">
        <f t="shared" si="0"/>
        <v xml:space="preserve"> Harlan Proprietary Red 2013  (2 MAG)</v>
      </c>
      <c r="C252" s="17">
        <v>4200</v>
      </c>
      <c r="D252" s="17">
        <v>7000</v>
      </c>
      <c r="E252" s="18" t="s">
        <v>490</v>
      </c>
      <c r="F252" s="22" t="s">
        <v>491</v>
      </c>
    </row>
    <row r="253" spans="1:6" ht="12.75" customHeight="1" x14ac:dyDescent="0.25">
      <c r="A253" s="15">
        <v>249</v>
      </c>
      <c r="B253" s="16" t="str">
        <f t="shared" si="0"/>
        <v xml:space="preserve"> Harlan Proprietary Red 2013  (3 MAG)</v>
      </c>
      <c r="C253" s="17">
        <v>6500</v>
      </c>
      <c r="D253" s="17">
        <v>10000</v>
      </c>
      <c r="E253" s="18" t="s">
        <v>492</v>
      </c>
      <c r="F253" s="22" t="s">
        <v>493</v>
      </c>
    </row>
    <row r="254" spans="1:6" ht="12.75" customHeight="1" x14ac:dyDescent="0.25">
      <c r="A254" s="15">
        <v>250</v>
      </c>
      <c r="B254" s="16" t="str">
        <f t="shared" si="0"/>
        <v xml:space="preserve"> Harlan Proprietary Red 2012  (1 BT)</v>
      </c>
      <c r="C254" s="17">
        <v>750</v>
      </c>
      <c r="D254" s="17">
        <v>1200</v>
      </c>
      <c r="E254" s="18" t="s">
        <v>494</v>
      </c>
      <c r="F254" s="22" t="s">
        <v>495</v>
      </c>
    </row>
    <row r="255" spans="1:6" ht="12.75" customHeight="1" x14ac:dyDescent="0.25">
      <c r="A255" s="15">
        <v>251</v>
      </c>
      <c r="B255" s="16" t="str">
        <f t="shared" si="0"/>
        <v xml:space="preserve"> Harlan Proprietary Red 2012  (12 BT)</v>
      </c>
      <c r="C255" s="17">
        <v>9000</v>
      </c>
      <c r="D255" s="17">
        <v>14000</v>
      </c>
      <c r="E255" s="18" t="s">
        <v>496</v>
      </c>
      <c r="F255" s="22" t="s">
        <v>497</v>
      </c>
    </row>
    <row r="256" spans="1:6" ht="12.75" customHeight="1" x14ac:dyDescent="0.25">
      <c r="A256" s="15">
        <v>252</v>
      </c>
      <c r="B256" s="16" t="str">
        <f t="shared" si="0"/>
        <v xml:space="preserve"> Harlan Proprietary Red 2012  (12 BT)</v>
      </c>
      <c r="C256" s="17">
        <v>9000</v>
      </c>
      <c r="D256" s="17">
        <v>14000</v>
      </c>
      <c r="E256" s="18" t="s">
        <v>496</v>
      </c>
      <c r="F256" s="22" t="s">
        <v>498</v>
      </c>
    </row>
    <row r="257" spans="1:6" ht="12.75" customHeight="1" x14ac:dyDescent="0.25">
      <c r="A257" s="15">
        <v>253</v>
      </c>
      <c r="B257" s="16" t="str">
        <f t="shared" si="0"/>
        <v xml:space="preserve"> Harlan Proprietary Red 2012  (12 BT)</v>
      </c>
      <c r="C257" s="17">
        <v>9000</v>
      </c>
      <c r="D257" s="17">
        <v>14000</v>
      </c>
      <c r="E257" s="18" t="s">
        <v>496</v>
      </c>
      <c r="F257" s="22" t="s">
        <v>499</v>
      </c>
    </row>
    <row r="258" spans="1:6" ht="12.75" customHeight="1" x14ac:dyDescent="0.25">
      <c r="A258" s="15">
        <v>254</v>
      </c>
      <c r="B258" s="16" t="str">
        <f t="shared" si="0"/>
        <v xml:space="preserve"> Harlan Proprietary Red 2012  (1 MAG)</v>
      </c>
      <c r="C258" s="17">
        <v>1600</v>
      </c>
      <c r="D258" s="17">
        <v>2200</v>
      </c>
      <c r="E258" s="18" t="s">
        <v>500</v>
      </c>
      <c r="F258" s="22" t="s">
        <v>501</v>
      </c>
    </row>
    <row r="259" spans="1:6" ht="12.75" customHeight="1" x14ac:dyDescent="0.25">
      <c r="A259" s="15">
        <v>255</v>
      </c>
      <c r="B259" s="16" t="str">
        <f t="shared" si="0"/>
        <v xml:space="preserve"> Harlan Proprietary Red 2010  (3 BT)</v>
      </c>
      <c r="C259" s="17">
        <v>2200</v>
      </c>
      <c r="D259" s="17">
        <v>3500</v>
      </c>
      <c r="E259" s="18" t="s">
        <v>502</v>
      </c>
      <c r="F259" s="22" t="s">
        <v>503</v>
      </c>
    </row>
    <row r="260" spans="1:6" ht="12.75" customHeight="1" x14ac:dyDescent="0.25">
      <c r="A260" s="15">
        <v>256</v>
      </c>
      <c r="B260" s="16" t="str">
        <f t="shared" si="0"/>
        <v xml:space="preserve"> Harlan Proprietary Red 2009  (2 MAG)</v>
      </c>
      <c r="C260" s="17">
        <v>2800</v>
      </c>
      <c r="D260" s="17">
        <v>3800</v>
      </c>
      <c r="E260" s="18" t="s">
        <v>504</v>
      </c>
      <c r="F260" s="22" t="s">
        <v>505</v>
      </c>
    </row>
    <row r="261" spans="1:6" ht="12.75" customHeight="1" x14ac:dyDescent="0.25">
      <c r="A261" s="15">
        <v>257</v>
      </c>
      <c r="B261" s="16" t="str">
        <f t="shared" si="0"/>
        <v xml:space="preserve"> Harlan Proprietary Red 2009  (1 DM)</v>
      </c>
      <c r="C261" s="17">
        <v>3200</v>
      </c>
      <c r="D261" s="17">
        <v>5500</v>
      </c>
      <c r="E261" s="18" t="s">
        <v>506</v>
      </c>
      <c r="F261" s="22" t="s">
        <v>507</v>
      </c>
    </row>
    <row r="262" spans="1:6" ht="12.75" customHeight="1" x14ac:dyDescent="0.25">
      <c r="A262" s="15">
        <v>258</v>
      </c>
      <c r="B262" s="16" t="str">
        <f t="shared" si="0"/>
        <v xml:space="preserve"> Harlan Proprietary Red 2009  (1 DM)</v>
      </c>
      <c r="C262" s="17">
        <v>3200</v>
      </c>
      <c r="D262" s="17">
        <v>5500</v>
      </c>
      <c r="E262" s="18" t="s">
        <v>506</v>
      </c>
      <c r="F262" s="22" t="s">
        <v>508</v>
      </c>
    </row>
    <row r="263" spans="1:6" ht="12.75" customHeight="1" x14ac:dyDescent="0.25">
      <c r="A263" s="15">
        <v>259</v>
      </c>
      <c r="B263" s="16" t="str">
        <f t="shared" si="0"/>
        <v xml:space="preserve"> Harlan Proprietary Red 2008  (6 BT)</v>
      </c>
      <c r="C263" s="17">
        <v>4000</v>
      </c>
      <c r="D263" s="17">
        <v>6000</v>
      </c>
      <c r="E263" s="18" t="s">
        <v>509</v>
      </c>
      <c r="F263" s="22" t="s">
        <v>510</v>
      </c>
    </row>
    <row r="264" spans="1:6" ht="12.75" customHeight="1" x14ac:dyDescent="0.25">
      <c r="A264" s="15">
        <v>260</v>
      </c>
      <c r="B264" s="16" t="str">
        <f t="shared" si="0"/>
        <v xml:space="preserve"> Harlan Proprietary Red 2008  (9 BT)</v>
      </c>
      <c r="C264" s="17">
        <v>5500</v>
      </c>
      <c r="D264" s="17">
        <v>8500</v>
      </c>
      <c r="E264" s="18" t="s">
        <v>511</v>
      </c>
      <c r="F264" s="22" t="s">
        <v>512</v>
      </c>
    </row>
    <row r="265" spans="1:6" ht="12.75" customHeight="1" x14ac:dyDescent="0.25">
      <c r="A265" s="15">
        <v>261</v>
      </c>
      <c r="B265" s="16" t="str">
        <f t="shared" si="0"/>
        <v xml:space="preserve"> Harlan Proprietary Red 2007  (4 BT)</v>
      </c>
      <c r="C265" s="17">
        <v>4000</v>
      </c>
      <c r="D265" s="17">
        <v>6000</v>
      </c>
      <c r="E265" s="18" t="s">
        <v>513</v>
      </c>
      <c r="F265" s="22" t="s">
        <v>514</v>
      </c>
    </row>
    <row r="266" spans="1:6" ht="12.75" customHeight="1" x14ac:dyDescent="0.25">
      <c r="A266" s="15">
        <v>262</v>
      </c>
      <c r="B266" s="16" t="str">
        <f t="shared" si="0"/>
        <v xml:space="preserve"> Harlan Proprietary Red 2006  (2 BT)</v>
      </c>
      <c r="C266" s="17">
        <v>1400</v>
      </c>
      <c r="D266" s="17">
        <v>1900</v>
      </c>
      <c r="E266" s="18" t="s">
        <v>515</v>
      </c>
      <c r="F266" s="22" t="s">
        <v>516</v>
      </c>
    </row>
    <row r="267" spans="1:6" ht="12.75" customHeight="1" x14ac:dyDescent="0.25">
      <c r="A267" s="15">
        <v>263</v>
      </c>
      <c r="B267" s="16" t="str">
        <f t="shared" si="0"/>
        <v xml:space="preserve"> Harlan Proprietary Red 2005  (4 BT)</v>
      </c>
      <c r="C267" s="17">
        <v>2800</v>
      </c>
      <c r="D267" s="17">
        <v>3500</v>
      </c>
      <c r="E267" s="18" t="s">
        <v>517</v>
      </c>
      <c r="F267" s="22" t="s">
        <v>518</v>
      </c>
    </row>
    <row r="268" spans="1:6" ht="12.75" customHeight="1" x14ac:dyDescent="0.25">
      <c r="A268" s="15">
        <v>264</v>
      </c>
      <c r="B268" s="16" t="str">
        <f t="shared" si="0"/>
        <v xml:space="preserve"> Harlan Proprietary Red 2003  (2 BT)</v>
      </c>
      <c r="C268" s="17">
        <v>1400</v>
      </c>
      <c r="D268" s="17">
        <v>1900</v>
      </c>
      <c r="E268" s="18" t="s">
        <v>519</v>
      </c>
      <c r="F268" s="22" t="s">
        <v>520</v>
      </c>
    </row>
    <row r="269" spans="1:6" ht="12.75" customHeight="1" x14ac:dyDescent="0.25">
      <c r="A269" s="15">
        <v>265</v>
      </c>
      <c r="B269" s="16" t="str">
        <f t="shared" si="0"/>
        <v xml:space="preserve"> Harlan Proprietary Red 1997  (4 BT)</v>
      </c>
      <c r="C269" s="17">
        <v>4000</v>
      </c>
      <c r="D269" s="17">
        <v>6000</v>
      </c>
      <c r="E269" s="18" t="s">
        <v>521</v>
      </c>
      <c r="F269" s="22" t="s">
        <v>522</v>
      </c>
    </row>
    <row r="270" spans="1:6" ht="12.75" customHeight="1" x14ac:dyDescent="0.25">
      <c r="A270" s="15">
        <v>266</v>
      </c>
      <c r="B270" s="16" t="str">
        <f t="shared" si="0"/>
        <v xml:space="preserve"> Harlan Proprietary Red 1997  (3 MAG)</v>
      </c>
      <c r="C270" s="17">
        <v>6500</v>
      </c>
      <c r="D270" s="17">
        <v>9500</v>
      </c>
      <c r="E270" s="18" t="s">
        <v>523</v>
      </c>
      <c r="F270" s="22" t="s">
        <v>524</v>
      </c>
    </row>
    <row r="271" spans="1:6" ht="12.75" customHeight="1" x14ac:dyDescent="0.25">
      <c r="A271" s="15">
        <v>267</v>
      </c>
      <c r="B271" s="16" t="str">
        <f t="shared" si="0"/>
        <v xml:space="preserve"> Harlan Proprietary Red 1996  (3 BT)</v>
      </c>
      <c r="C271" s="17">
        <v>2000</v>
      </c>
      <c r="D271" s="17">
        <v>2800</v>
      </c>
      <c r="E271" s="18" t="s">
        <v>525</v>
      </c>
      <c r="F271" s="22" t="s">
        <v>526</v>
      </c>
    </row>
    <row r="272" spans="1:6" ht="12.75" customHeight="1" x14ac:dyDescent="0.25">
      <c r="A272" s="15">
        <v>268</v>
      </c>
      <c r="B272" s="16" t="str">
        <f t="shared" si="0"/>
        <v xml:space="preserve"> Harlan Proprietary Red 1990  (4 BT)</v>
      </c>
      <c r="C272" s="17">
        <v>3500</v>
      </c>
      <c r="D272" s="17">
        <v>5500</v>
      </c>
      <c r="E272" s="18" t="s">
        <v>527</v>
      </c>
      <c r="F272" s="22" t="s">
        <v>528</v>
      </c>
    </row>
    <row r="273" spans="1:6" ht="12.75" customHeight="1" x14ac:dyDescent="0.25">
      <c r="A273" s="15">
        <v>269</v>
      </c>
      <c r="B273" s="16" t="str">
        <f t="shared" si="0"/>
        <v xml:space="preserve"> Harlan, The Maiden 2015  (6 BT)</v>
      </c>
      <c r="C273" s="17">
        <v>1300</v>
      </c>
      <c r="D273" s="17">
        <v>1900</v>
      </c>
      <c r="E273" s="18" t="s">
        <v>529</v>
      </c>
      <c r="F273" s="22" t="s">
        <v>530</v>
      </c>
    </row>
    <row r="274" spans="1:6" ht="12.75" customHeight="1" x14ac:dyDescent="0.25">
      <c r="A274" s="15">
        <v>270</v>
      </c>
      <c r="B274" s="16" t="str">
        <f t="shared" si="0"/>
        <v xml:space="preserve"> Harlan, The Maiden 2014  (10 BT)</v>
      </c>
      <c r="C274" s="17">
        <v>2000</v>
      </c>
      <c r="D274" s="17">
        <v>3000</v>
      </c>
      <c r="E274" s="18" t="s">
        <v>531</v>
      </c>
      <c r="F274" s="22" t="s">
        <v>532</v>
      </c>
    </row>
    <row r="275" spans="1:6" ht="12.75" customHeight="1" x14ac:dyDescent="0.25">
      <c r="A275" s="15">
        <v>271</v>
      </c>
      <c r="B275" s="16" t="str">
        <f t="shared" si="0"/>
        <v xml:space="preserve"> Harlan, The Maiden 2014  (12 BT)</v>
      </c>
      <c r="C275" s="17">
        <v>2400</v>
      </c>
      <c r="D275" s="17">
        <v>3500</v>
      </c>
      <c r="E275" s="18" t="s">
        <v>533</v>
      </c>
      <c r="F275" s="22" t="s">
        <v>534</v>
      </c>
    </row>
    <row r="276" spans="1:6" ht="12.75" customHeight="1" x14ac:dyDescent="0.25">
      <c r="A276" s="15">
        <v>272</v>
      </c>
      <c r="B276" s="16" t="str">
        <f t="shared" si="0"/>
        <v xml:space="preserve"> Promontory 2016  (3 BT)</v>
      </c>
      <c r="C276" s="17">
        <v>1700</v>
      </c>
      <c r="D276" s="17">
        <v>2600</v>
      </c>
      <c r="E276" s="18" t="s">
        <v>535</v>
      </c>
      <c r="F276" s="22" t="s">
        <v>536</v>
      </c>
    </row>
    <row r="277" spans="1:6" ht="12.75" customHeight="1" x14ac:dyDescent="0.25">
      <c r="A277" s="15">
        <v>273</v>
      </c>
      <c r="B277" s="16" t="str">
        <f t="shared" si="0"/>
        <v xml:space="preserve"> Promontory 2016  (1 MAG)</v>
      </c>
      <c r="C277" s="17">
        <v>1200</v>
      </c>
      <c r="D277" s="17">
        <v>1800</v>
      </c>
      <c r="E277" s="18" t="s">
        <v>537</v>
      </c>
      <c r="F277" s="22" t="s">
        <v>538</v>
      </c>
    </row>
    <row r="278" spans="1:6" ht="12.75" customHeight="1" x14ac:dyDescent="0.25">
      <c r="A278" s="15">
        <v>274</v>
      </c>
      <c r="B278" s="16" t="str">
        <f t="shared" si="0"/>
        <v xml:space="preserve"> Promontory 2015  (3 BT)</v>
      </c>
      <c r="C278" s="17">
        <v>1600</v>
      </c>
      <c r="D278" s="17">
        <v>2400</v>
      </c>
      <c r="E278" s="18" t="s">
        <v>539</v>
      </c>
      <c r="F278" s="22" t="s">
        <v>540</v>
      </c>
    </row>
    <row r="279" spans="1:6" ht="12.75" customHeight="1" x14ac:dyDescent="0.25">
      <c r="A279" s="15">
        <v>275</v>
      </c>
      <c r="B279" s="16" t="str">
        <f t="shared" si="0"/>
        <v xml:space="preserve"> Promontory 2015  (6 BT)</v>
      </c>
      <c r="C279" s="17">
        <v>3200</v>
      </c>
      <c r="D279" s="17">
        <v>4800</v>
      </c>
      <c r="E279" s="18" t="s">
        <v>541</v>
      </c>
      <c r="F279" s="22" t="s">
        <v>542</v>
      </c>
    </row>
    <row r="280" spans="1:6" ht="12.75" customHeight="1" x14ac:dyDescent="0.25">
      <c r="A280" s="15">
        <v>276</v>
      </c>
      <c r="B280" s="16" t="str">
        <f t="shared" si="0"/>
        <v xml:space="preserve"> Promontory 2014  (6 BT)</v>
      </c>
      <c r="C280" s="17">
        <v>2400</v>
      </c>
      <c r="D280" s="17">
        <v>3500</v>
      </c>
      <c r="E280" s="18" t="s">
        <v>543</v>
      </c>
      <c r="F280" s="22" t="s">
        <v>544</v>
      </c>
    </row>
    <row r="281" spans="1:6" ht="12.75" customHeight="1" x14ac:dyDescent="0.25">
      <c r="A281" s="15">
        <v>277</v>
      </c>
      <c r="B281" s="16" t="str">
        <f t="shared" si="0"/>
        <v xml:space="preserve"> Promontory 2014  (1 MAG)</v>
      </c>
      <c r="C281" s="17">
        <v>850</v>
      </c>
      <c r="D281" s="17">
        <v>1300</v>
      </c>
      <c r="E281" s="18" t="s">
        <v>545</v>
      </c>
      <c r="F281" s="22" t="s">
        <v>546</v>
      </c>
    </row>
    <row r="282" spans="1:6" ht="12.75" customHeight="1" x14ac:dyDescent="0.25">
      <c r="A282" s="15">
        <v>278</v>
      </c>
      <c r="B282" s="16" t="str">
        <f t="shared" si="0"/>
        <v xml:space="preserve"> Promontory 2012  (3 BT)</v>
      </c>
      <c r="C282" s="17">
        <v>1100</v>
      </c>
      <c r="D282" s="17">
        <v>1700</v>
      </c>
      <c r="E282" s="18" t="s">
        <v>547</v>
      </c>
      <c r="F282" s="22" t="s">
        <v>548</v>
      </c>
    </row>
    <row r="283" spans="1:6" ht="12.75" customHeight="1" x14ac:dyDescent="0.25">
      <c r="A283" s="15">
        <v>279</v>
      </c>
      <c r="B283" s="16" t="str">
        <f t="shared" si="0"/>
        <v xml:space="preserve"> Promontory 2012  (6 BT)</v>
      </c>
      <c r="C283" s="17">
        <v>2200</v>
      </c>
      <c r="D283" s="17">
        <v>3200</v>
      </c>
      <c r="E283" s="18" t="s">
        <v>549</v>
      </c>
      <c r="F283" s="22" t="s">
        <v>550</v>
      </c>
    </row>
    <row r="284" spans="1:6" ht="12.75" customHeight="1" x14ac:dyDescent="0.25">
      <c r="A284" s="15">
        <v>280</v>
      </c>
      <c r="B284" s="16" t="str">
        <f t="shared" si="0"/>
        <v xml:space="preserve"> Promontory 2012  (12 BT)</v>
      </c>
      <c r="C284" s="17">
        <v>4500</v>
      </c>
      <c r="D284" s="17">
        <v>6500</v>
      </c>
      <c r="E284" s="18" t="s">
        <v>551</v>
      </c>
      <c r="F284" s="22" t="s">
        <v>552</v>
      </c>
    </row>
    <row r="285" spans="1:6" ht="12.75" customHeight="1" x14ac:dyDescent="0.25">
      <c r="A285" s="15">
        <v>281</v>
      </c>
      <c r="B285" s="16" t="str">
        <f t="shared" si="0"/>
        <v xml:space="preserve"> Promontory 2012  (1 MAG)</v>
      </c>
      <c r="C285" s="17">
        <v>800</v>
      </c>
      <c r="D285" s="17">
        <v>1200</v>
      </c>
      <c r="E285" s="18" t="s">
        <v>553</v>
      </c>
      <c r="F285" s="22" t="s">
        <v>554</v>
      </c>
    </row>
    <row r="286" spans="1:6" ht="12.75" customHeight="1" x14ac:dyDescent="0.25">
      <c r="A286" s="15">
        <v>282</v>
      </c>
      <c r="B286" s="16" t="str">
        <f t="shared" si="0"/>
        <v xml:space="preserve"> Promontory 2011  (6 BT)</v>
      </c>
      <c r="C286" s="17">
        <v>2000</v>
      </c>
      <c r="D286" s="17">
        <v>3000</v>
      </c>
      <c r="E286" s="18" t="s">
        <v>555</v>
      </c>
      <c r="F286" s="22" t="s">
        <v>556</v>
      </c>
    </row>
    <row r="287" spans="1:6" ht="12.75" customHeight="1" x14ac:dyDescent="0.25">
      <c r="A287" s="15">
        <v>283</v>
      </c>
      <c r="B287" s="16" t="str">
        <f t="shared" si="0"/>
        <v xml:space="preserve"> Promontory 2011  (1 MAG)</v>
      </c>
      <c r="C287" s="17">
        <v>650</v>
      </c>
      <c r="D287" s="17">
        <v>950</v>
      </c>
      <c r="E287" s="18" t="s">
        <v>557</v>
      </c>
      <c r="F287" s="22" t="s">
        <v>558</v>
      </c>
    </row>
    <row r="288" spans="1:6" ht="12.75" customHeight="1" x14ac:dyDescent="0.25">
      <c r="A288" s="15">
        <v>284</v>
      </c>
      <c r="B288" s="16" t="str">
        <f t="shared" si="0"/>
        <v xml:space="preserve"> Bond Melbury, Cabernet Sauvignon, Oakville, Napa Valley 2016 Bond Estates (3 BT)</v>
      </c>
      <c r="C288" s="17">
        <v>1100</v>
      </c>
      <c r="D288" s="17">
        <v>1600</v>
      </c>
      <c r="E288" s="18" t="s">
        <v>559</v>
      </c>
      <c r="F288" s="22" t="s">
        <v>560</v>
      </c>
    </row>
    <row r="289" spans="1:6" ht="12.75" customHeight="1" x14ac:dyDescent="0.25">
      <c r="A289" s="15">
        <v>285</v>
      </c>
      <c r="B289" s="16" t="str">
        <f t="shared" si="0"/>
        <v xml:space="preserve"> Bond Melbury, Cabernet Sauvignon, Oakville, Napa Valley 2015 Bond Estates (5 BT)</v>
      </c>
      <c r="C289" s="17">
        <v>1300</v>
      </c>
      <c r="D289" s="17">
        <v>1900</v>
      </c>
      <c r="E289" s="18" t="s">
        <v>561</v>
      </c>
      <c r="F289" s="22" t="s">
        <v>562</v>
      </c>
    </row>
    <row r="290" spans="1:6" ht="12.75" customHeight="1" x14ac:dyDescent="0.25">
      <c r="A290" s="15">
        <v>286</v>
      </c>
      <c r="B290" s="16" t="str">
        <f t="shared" si="0"/>
        <v xml:space="preserve"> Bond Melbury, Cabernet Sauvignon, Oakville, Napa Valley 2013 Bond Estates (5 BT)</v>
      </c>
      <c r="C290" s="17">
        <v>1300</v>
      </c>
      <c r="D290" s="17">
        <v>1900</v>
      </c>
      <c r="E290" s="18" t="s">
        <v>563</v>
      </c>
      <c r="F290" s="22" t="s">
        <v>564</v>
      </c>
    </row>
    <row r="291" spans="1:6" ht="12.75" customHeight="1" x14ac:dyDescent="0.25">
      <c r="A291" s="15">
        <v>287</v>
      </c>
      <c r="B291" s="16" t="str">
        <f t="shared" si="0"/>
        <v xml:space="preserve"> Bond Melbury, Cabernet Sauvignon, Oakville, Napa Valley 2013 Bond Estates (6 BT)</v>
      </c>
      <c r="C291" s="17">
        <v>1500</v>
      </c>
      <c r="D291" s="17">
        <v>2000</v>
      </c>
      <c r="E291" s="18" t="s">
        <v>565</v>
      </c>
      <c r="F291" s="22" t="s">
        <v>566</v>
      </c>
    </row>
    <row r="292" spans="1:6" ht="12.75" customHeight="1" x14ac:dyDescent="0.25">
      <c r="A292" s="15">
        <v>288</v>
      </c>
      <c r="B292" s="16" t="str">
        <f t="shared" si="0"/>
        <v xml:space="preserve"> Bond Melbury, Cabernet Sauvignon, Oakville, Napa Valley 2013 Bond Estates (2 MAG)</v>
      </c>
      <c r="C292" s="17">
        <v>1200</v>
      </c>
      <c r="D292" s="17">
        <v>1800</v>
      </c>
      <c r="E292" s="18" t="s">
        <v>567</v>
      </c>
      <c r="F292" s="22" t="s">
        <v>568</v>
      </c>
    </row>
    <row r="293" spans="1:6" ht="12.75" customHeight="1" x14ac:dyDescent="0.25">
      <c r="A293" s="15">
        <v>289</v>
      </c>
      <c r="B293" s="16" t="str">
        <f t="shared" si="0"/>
        <v xml:space="preserve"> Bond Vecina, Cabernet Sauvignon, Oakville, Napa Valley 2016 Bond Estates (3 BT)</v>
      </c>
      <c r="C293" s="17">
        <v>1100</v>
      </c>
      <c r="D293" s="17">
        <v>1600</v>
      </c>
      <c r="E293" s="18" t="s">
        <v>569</v>
      </c>
      <c r="F293" s="22" t="s">
        <v>570</v>
      </c>
    </row>
    <row r="294" spans="1:6" ht="12.75" customHeight="1" x14ac:dyDescent="0.25">
      <c r="A294" s="15">
        <v>290</v>
      </c>
      <c r="B294" s="16" t="str">
        <f t="shared" si="0"/>
        <v xml:space="preserve"> Bond Vecina, Cabernet Sauvignon, Oakville, Napa Valley 2015 Bond Estates (9 BT)</v>
      </c>
      <c r="C294" s="17">
        <v>2800</v>
      </c>
      <c r="D294" s="17">
        <v>3800</v>
      </c>
      <c r="E294" s="18" t="s">
        <v>571</v>
      </c>
      <c r="F294" s="22" t="s">
        <v>572</v>
      </c>
    </row>
    <row r="295" spans="1:6" ht="12.75" customHeight="1" x14ac:dyDescent="0.25">
      <c r="A295" s="15">
        <v>291</v>
      </c>
      <c r="B295" s="16" t="str">
        <f t="shared" si="0"/>
        <v xml:space="preserve"> Bond Vecina, Cabernet Sauvignon, Oakville, Napa Valley 2013 Bond Estates (6 BT)</v>
      </c>
      <c r="C295" s="17">
        <v>1900</v>
      </c>
      <c r="D295" s="17">
        <v>2600</v>
      </c>
      <c r="E295" s="18" t="s">
        <v>573</v>
      </c>
      <c r="F295" s="22" t="s">
        <v>574</v>
      </c>
    </row>
    <row r="296" spans="1:6" ht="12.75" customHeight="1" x14ac:dyDescent="0.25">
      <c r="A296" s="15">
        <v>292</v>
      </c>
      <c r="B296" s="16" t="str">
        <f t="shared" si="0"/>
        <v xml:space="preserve"> Bond Vecina, Cabernet Sauvignon, Oakville, Napa Valley 2013 Bond Estates (6 BT)</v>
      </c>
      <c r="C296" s="17">
        <v>1900</v>
      </c>
      <c r="D296" s="17">
        <v>2600</v>
      </c>
      <c r="E296" s="18" t="s">
        <v>573</v>
      </c>
      <c r="F296" s="22" t="s">
        <v>575</v>
      </c>
    </row>
    <row r="297" spans="1:6" ht="12.75" customHeight="1" x14ac:dyDescent="0.25">
      <c r="A297" s="15">
        <v>293</v>
      </c>
      <c r="B297" s="16" t="str">
        <f t="shared" si="0"/>
        <v xml:space="preserve"> Bond Vecina, Cabernet Sauvignon, Oakville, Napa Valley 2013 Bond Estates (2 MAG)</v>
      </c>
      <c r="C297" s="17">
        <v>1400</v>
      </c>
      <c r="D297" s="17">
        <v>2200</v>
      </c>
      <c r="E297" s="18" t="s">
        <v>576</v>
      </c>
      <c r="F297" s="22" t="s">
        <v>577</v>
      </c>
    </row>
    <row r="298" spans="1:6" ht="12.75" customHeight="1" x14ac:dyDescent="0.25">
      <c r="A298" s="15">
        <v>294</v>
      </c>
      <c r="B298" s="16" t="str">
        <f t="shared" si="0"/>
        <v xml:space="preserve"> Bond Vecina, Cabernet Sauvignon, Oakville, Napa Valley 2013 Bond Estates (3 MAG)</v>
      </c>
      <c r="C298" s="17">
        <v>2000</v>
      </c>
      <c r="D298" s="17">
        <v>3200</v>
      </c>
      <c r="E298" s="18" t="s">
        <v>578</v>
      </c>
      <c r="F298" s="22" t="s">
        <v>579</v>
      </c>
    </row>
    <row r="299" spans="1:6" ht="12.75" customHeight="1" x14ac:dyDescent="0.25">
      <c r="A299" s="15">
        <v>295</v>
      </c>
      <c r="B299" s="16" t="str">
        <f t="shared" si="0"/>
        <v xml:space="preserve"> Bond Vecina, Cabernet Sauvignon, Oakville, Napa Valley 2012 Bond Estates (7 BT)</v>
      </c>
      <c r="C299" s="17">
        <v>2200</v>
      </c>
      <c r="D299" s="17">
        <v>3200</v>
      </c>
      <c r="E299" s="18" t="s">
        <v>580</v>
      </c>
      <c r="F299" s="22" t="s">
        <v>581</v>
      </c>
    </row>
    <row r="300" spans="1:6" ht="12.75" customHeight="1" x14ac:dyDescent="0.25">
      <c r="A300" s="15">
        <v>296</v>
      </c>
      <c r="B300" s="16" t="str">
        <f t="shared" si="0"/>
        <v xml:space="preserve"> Bond St. Eden 2016 Bond Estates (3 BT)</v>
      </c>
      <c r="C300" s="17">
        <v>1100</v>
      </c>
      <c r="D300" s="17">
        <v>1600</v>
      </c>
      <c r="E300" s="18" t="s">
        <v>582</v>
      </c>
      <c r="F300" s="22" t="s">
        <v>583</v>
      </c>
    </row>
    <row r="301" spans="1:6" ht="12.75" customHeight="1" x14ac:dyDescent="0.25">
      <c r="A301" s="15">
        <v>297</v>
      </c>
      <c r="B301" s="16" t="str">
        <f t="shared" si="0"/>
        <v xml:space="preserve"> Bond St. Eden 2015 Bond Estates (5 BT)</v>
      </c>
      <c r="C301" s="17">
        <v>1800</v>
      </c>
      <c r="D301" s="17">
        <v>2400</v>
      </c>
      <c r="E301" s="18" t="s">
        <v>584</v>
      </c>
      <c r="F301" s="22" t="s">
        <v>585</v>
      </c>
    </row>
    <row r="302" spans="1:6" ht="12.75" customHeight="1" x14ac:dyDescent="0.25">
      <c r="A302" s="15">
        <v>298</v>
      </c>
      <c r="B302" s="16" t="str">
        <f t="shared" si="0"/>
        <v xml:space="preserve"> Bond St. Eden 2013 Bond Estates (3 MAG)</v>
      </c>
      <c r="C302" s="17">
        <v>1600</v>
      </c>
      <c r="D302" s="17">
        <v>2400</v>
      </c>
      <c r="E302" s="18" t="s">
        <v>586</v>
      </c>
      <c r="F302" s="22" t="s">
        <v>587</v>
      </c>
    </row>
    <row r="303" spans="1:6" ht="12.75" customHeight="1" x14ac:dyDescent="0.25">
      <c r="A303" s="15">
        <v>299</v>
      </c>
      <c r="B303" s="16" t="str">
        <f t="shared" si="0"/>
        <v xml:space="preserve"> Bond St. Eden 2012 Bond Estates (6 BT)</v>
      </c>
      <c r="C303" s="17">
        <v>1200</v>
      </c>
      <c r="D303" s="17">
        <v>1800</v>
      </c>
      <c r="E303" s="18" t="s">
        <v>588</v>
      </c>
      <c r="F303" s="22" t="s">
        <v>589</v>
      </c>
    </row>
    <row r="304" spans="1:6" ht="12.75" customHeight="1" x14ac:dyDescent="0.25">
      <c r="A304" s="15">
        <v>300</v>
      </c>
      <c r="B304" s="16" t="str">
        <f t="shared" si="0"/>
        <v xml:space="preserve"> Bond St. Eden 2012 Bond Estates (9 BT)</v>
      </c>
      <c r="C304" s="17">
        <v>1800</v>
      </c>
      <c r="D304" s="17">
        <v>2600</v>
      </c>
      <c r="E304" s="18" t="s">
        <v>590</v>
      </c>
      <c r="F304" s="22" t="s">
        <v>591</v>
      </c>
    </row>
    <row r="305" spans="1:6" ht="12.75" customHeight="1" x14ac:dyDescent="0.25">
      <c r="A305" s="15">
        <v>301</v>
      </c>
      <c r="B305" s="16" t="str">
        <f t="shared" si="0"/>
        <v xml:space="preserve"> Bond Pluribus, Cabernet Sauvignon, Oakville, Napa Valley 2016 Bond Estates (3 BT)</v>
      </c>
      <c r="C305" s="17">
        <v>1200</v>
      </c>
      <c r="D305" s="17">
        <v>1800</v>
      </c>
      <c r="E305" s="18" t="s">
        <v>592</v>
      </c>
      <c r="F305" s="22" t="s">
        <v>593</v>
      </c>
    </row>
    <row r="306" spans="1:6" ht="12.75" customHeight="1" x14ac:dyDescent="0.25">
      <c r="A306" s="15">
        <v>302</v>
      </c>
      <c r="B306" s="16" t="str">
        <f t="shared" si="0"/>
        <v xml:space="preserve"> Bond Pluribus, Cabernet Sauvignon, Oakville, Napa Valley 2015 Bond Estates (4 BT)</v>
      </c>
      <c r="C306" s="17">
        <v>1500</v>
      </c>
      <c r="D306" s="17">
        <v>2000</v>
      </c>
      <c r="E306" s="18" t="s">
        <v>594</v>
      </c>
      <c r="F306" s="22" t="s">
        <v>595</v>
      </c>
    </row>
    <row r="307" spans="1:6" ht="12.75" customHeight="1" x14ac:dyDescent="0.25">
      <c r="A307" s="15">
        <v>303</v>
      </c>
      <c r="B307" s="16" t="str">
        <f t="shared" si="0"/>
        <v xml:space="preserve"> Bond Pluribus, Cabernet Sauvignon, Oakville, Napa Valley 2013 Bond Estates (4 BT)</v>
      </c>
      <c r="C307" s="17">
        <v>1200</v>
      </c>
      <c r="D307" s="17">
        <v>1800</v>
      </c>
      <c r="E307" s="18" t="s">
        <v>596</v>
      </c>
      <c r="F307" s="22" t="s">
        <v>597</v>
      </c>
    </row>
    <row r="308" spans="1:6" ht="12.75" customHeight="1" x14ac:dyDescent="0.25">
      <c r="A308" s="15">
        <v>304</v>
      </c>
      <c r="B308" s="16" t="str">
        <f t="shared" si="0"/>
        <v xml:space="preserve"> Bond Pluribus, Cabernet Sauvignon, Oakville, Napa Valley 2013 Bond Estates (6 BT)</v>
      </c>
      <c r="C308" s="17">
        <v>1800</v>
      </c>
      <c r="D308" s="17">
        <v>2400</v>
      </c>
      <c r="E308" s="18" t="s">
        <v>598</v>
      </c>
      <c r="F308" s="22" t="s">
        <v>599</v>
      </c>
    </row>
    <row r="309" spans="1:6" ht="12.75" customHeight="1" x14ac:dyDescent="0.25">
      <c r="A309" s="15">
        <v>305</v>
      </c>
      <c r="B309" s="16" t="str">
        <f t="shared" si="0"/>
        <v xml:space="preserve"> Bond Pluribus, Cabernet Sauvignon, Oakville, Napa Valley 2013 Bond Estates (3 MAG)</v>
      </c>
      <c r="C309" s="17">
        <v>1900</v>
      </c>
      <c r="D309" s="17">
        <v>2800</v>
      </c>
      <c r="E309" s="18" t="s">
        <v>600</v>
      </c>
      <c r="F309" s="22" t="s">
        <v>601</v>
      </c>
    </row>
    <row r="310" spans="1:6" ht="12.75" customHeight="1" x14ac:dyDescent="0.25">
      <c r="A310" s="15">
        <v>306</v>
      </c>
      <c r="B310" s="16" t="str">
        <f t="shared" si="0"/>
        <v xml:space="preserve"> Bond Quella, Cabernet Sauvignon, Oakville, Napa Valley 2016 Bond Estates (3 BT)</v>
      </c>
      <c r="C310" s="17">
        <v>1000</v>
      </c>
      <c r="D310" s="17">
        <v>1500</v>
      </c>
      <c r="E310" s="18" t="s">
        <v>602</v>
      </c>
      <c r="F310" s="22" t="s">
        <v>603</v>
      </c>
    </row>
    <row r="311" spans="1:6" ht="12.75" customHeight="1" x14ac:dyDescent="0.25">
      <c r="A311" s="15">
        <v>307</v>
      </c>
      <c r="B311" s="16" t="str">
        <f t="shared" si="0"/>
        <v xml:space="preserve"> Bond Quella, Cabernet Sauvignon, Oakville, Napa Valley 2015 Bond Estates (4 BT)</v>
      </c>
      <c r="C311" s="17">
        <v>1300</v>
      </c>
      <c r="D311" s="17">
        <v>1900</v>
      </c>
      <c r="E311" s="18" t="s">
        <v>604</v>
      </c>
      <c r="F311" s="22" t="s">
        <v>605</v>
      </c>
    </row>
    <row r="312" spans="1:6" ht="12.75" customHeight="1" x14ac:dyDescent="0.25">
      <c r="A312" s="15">
        <v>308</v>
      </c>
      <c r="B312" s="16" t="str">
        <f t="shared" si="0"/>
        <v xml:space="preserve"> Bond Quella, Cabernet Sauvignon, Oakville, Napa Valley 2013 Bond Estates (5 BT)</v>
      </c>
      <c r="C312" s="17">
        <v>1000</v>
      </c>
      <c r="D312" s="17">
        <v>1500</v>
      </c>
      <c r="E312" s="18" t="s">
        <v>606</v>
      </c>
      <c r="F312" s="22" t="s">
        <v>607</v>
      </c>
    </row>
    <row r="313" spans="1:6" ht="12.75" customHeight="1" x14ac:dyDescent="0.25">
      <c r="A313" s="15">
        <v>309</v>
      </c>
      <c r="B313" s="16" t="str">
        <f t="shared" si="0"/>
        <v xml:space="preserve"> Bond Quella, Cabernet Sauvignon, Oakville, Napa Valley 2013 Bond Estates (6 BT)</v>
      </c>
      <c r="C313" s="17">
        <v>1200</v>
      </c>
      <c r="D313" s="17">
        <v>1800</v>
      </c>
      <c r="E313" s="18" t="s">
        <v>608</v>
      </c>
      <c r="F313" s="22" t="s">
        <v>609</v>
      </c>
    </row>
    <row r="314" spans="1:6" ht="12.75" customHeight="1" x14ac:dyDescent="0.25">
      <c r="A314" s="15">
        <v>310</v>
      </c>
      <c r="B314" s="16" t="str">
        <f t="shared" si="0"/>
        <v xml:space="preserve"> Bond Quella, Cabernet Sauvignon, Oakville, Napa Valley 2013 Bond Estates (6 BT)</v>
      </c>
      <c r="C314" s="17">
        <v>1200</v>
      </c>
      <c r="D314" s="17">
        <v>1800</v>
      </c>
      <c r="E314" s="18" t="s">
        <v>608</v>
      </c>
      <c r="F314" s="22" t="s">
        <v>610</v>
      </c>
    </row>
    <row r="315" spans="1:6" ht="12.75" customHeight="1" x14ac:dyDescent="0.25">
      <c r="A315" s="15">
        <v>311</v>
      </c>
      <c r="B315" s="16" t="str">
        <f t="shared" si="0"/>
        <v xml:space="preserve"> Bond Quella, Cabernet Sauvignon, Oakville, Napa Valley 2013 Bond Estates (3 MAG)</v>
      </c>
      <c r="C315" s="17">
        <v>1800</v>
      </c>
      <c r="D315" s="17">
        <v>2600</v>
      </c>
      <c r="E315" s="18" t="s">
        <v>611</v>
      </c>
      <c r="F315" s="22" t="s">
        <v>612</v>
      </c>
    </row>
    <row r="316" spans="1:6" ht="12.75" customHeight="1" x14ac:dyDescent="0.25">
      <c r="A316" s="15">
        <v>312</v>
      </c>
      <c r="B316" s="16" t="str">
        <f t="shared" si="0"/>
        <v xml:space="preserve"> Bond Assortment Case - 2016 (5 BT)</v>
      </c>
      <c r="C316" s="17">
        <v>1500</v>
      </c>
      <c r="D316" s="17">
        <v>2000</v>
      </c>
      <c r="E316" s="18" t="s">
        <v>613</v>
      </c>
      <c r="F316" s="22" t="s">
        <v>614</v>
      </c>
    </row>
    <row r="317" spans="1:6" ht="12.75" customHeight="1" x14ac:dyDescent="0.25">
      <c r="A317" s="15">
        <v>313</v>
      </c>
      <c r="B317" s="16" t="str">
        <f t="shared" si="0"/>
        <v xml:space="preserve"> Bond Assortment Case - 2016 (5 BT)</v>
      </c>
      <c r="C317" s="17">
        <v>1500</v>
      </c>
      <c r="D317" s="17">
        <v>2000</v>
      </c>
      <c r="E317" s="18" t="s">
        <v>613</v>
      </c>
      <c r="F317" s="22" t="s">
        <v>615</v>
      </c>
    </row>
    <row r="318" spans="1:6" ht="12.75" customHeight="1" x14ac:dyDescent="0.25">
      <c r="A318" s="15">
        <v>314</v>
      </c>
      <c r="B318" s="16" t="str">
        <f t="shared" si="0"/>
        <v>Bond Assortment Case - 2014 (5 BT)</v>
      </c>
      <c r="C318" s="17">
        <v>1200</v>
      </c>
      <c r="D318" s="17">
        <v>1700</v>
      </c>
      <c r="E318" s="19" t="s">
        <v>616</v>
      </c>
      <c r="F318" s="22" t="s">
        <v>617</v>
      </c>
    </row>
    <row r="319" spans="1:6" ht="12.75" customHeight="1" x14ac:dyDescent="0.25">
      <c r="A319" s="15">
        <v>315</v>
      </c>
      <c r="B319" s="16" t="str">
        <f t="shared" si="0"/>
        <v xml:space="preserve"> Bond Assortment Case (5 BT)</v>
      </c>
      <c r="C319" s="17">
        <v>1200</v>
      </c>
      <c r="D319" s="17">
        <v>1700</v>
      </c>
      <c r="E319" s="18" t="s">
        <v>618</v>
      </c>
      <c r="F319" s="22" t="s">
        <v>619</v>
      </c>
    </row>
    <row r="320" spans="1:6" ht="12.75" customHeight="1" x14ac:dyDescent="0.25">
      <c r="A320" s="15">
        <v>316</v>
      </c>
      <c r="B320" s="16" t="str">
        <f t="shared" si="0"/>
        <v xml:space="preserve"> Mixed Napa 2010 - 2012 (5 BT)</v>
      </c>
      <c r="C320" s="17">
        <v>1600</v>
      </c>
      <c r="D320" s="17">
        <v>2200</v>
      </c>
      <c r="E320" s="18" t="s">
        <v>620</v>
      </c>
      <c r="F320" s="22" t="s">
        <v>621</v>
      </c>
    </row>
    <row r="321" spans="1:6" ht="12.75" customHeight="1" x14ac:dyDescent="0.25">
      <c r="A321" s="15">
        <v>317</v>
      </c>
      <c r="B321" s="16" t="str">
        <f t="shared" si="0"/>
        <v xml:space="preserve"> The Mascot, Cabernet Sauvignon, Napa Valley 2016  (5 BT)</v>
      </c>
      <c r="C321" s="17">
        <v>500</v>
      </c>
      <c r="D321" s="17">
        <v>800</v>
      </c>
      <c r="E321" s="18" t="s">
        <v>622</v>
      </c>
      <c r="F321" s="22" t="s">
        <v>623</v>
      </c>
    </row>
    <row r="322" spans="1:6" ht="12.75" customHeight="1" x14ac:dyDescent="0.25">
      <c r="A322" s="15">
        <v>318</v>
      </c>
      <c r="B322" s="16" t="str">
        <f t="shared" si="0"/>
        <v xml:space="preserve"> The Mascot, Cabernet Sauvignon, Napa Valley 2016  (8 BT)</v>
      </c>
      <c r="C322" s="17">
        <v>800</v>
      </c>
      <c r="D322" s="17">
        <v>1200</v>
      </c>
      <c r="E322" s="18" t="s">
        <v>624</v>
      </c>
      <c r="F322" s="22" t="s">
        <v>625</v>
      </c>
    </row>
    <row r="323" spans="1:6" ht="12.75" customHeight="1" x14ac:dyDescent="0.25">
      <c r="A323" s="15">
        <v>319</v>
      </c>
      <c r="B323" s="16" t="str">
        <f t="shared" si="0"/>
        <v xml:space="preserve"> The Mascot, Cabernet Sauvignon, Napa Valley 2015  (3 BT)</v>
      </c>
      <c r="C323" s="17">
        <v>300</v>
      </c>
      <c r="D323" s="17">
        <v>500</v>
      </c>
      <c r="E323" s="18" t="s">
        <v>626</v>
      </c>
      <c r="F323" s="22" t="s">
        <v>627</v>
      </c>
    </row>
    <row r="324" spans="1:6" ht="12.75" customHeight="1" x14ac:dyDescent="0.25">
      <c r="A324" s="15">
        <v>320</v>
      </c>
      <c r="B324" s="16" t="str">
        <f t="shared" si="0"/>
        <v xml:space="preserve"> The Napa Valley Reserve White Blend  "Vertical" (5 BT)</v>
      </c>
      <c r="C324" s="17">
        <v>250</v>
      </c>
      <c r="D324" s="17">
        <v>500</v>
      </c>
      <c r="E324" s="18" t="s">
        <v>628</v>
      </c>
      <c r="F324" s="22" t="s">
        <v>629</v>
      </c>
    </row>
    <row r="325" spans="1:6" ht="12.75" customHeight="1" x14ac:dyDescent="0.25">
      <c r="A325" s="15">
        <v>321</v>
      </c>
      <c r="B325" s="16" t="str">
        <f t="shared" si="0"/>
        <v xml:space="preserve"> Levy &amp; McClellan  "Vertical" (6 BT)</v>
      </c>
      <c r="C325" s="17">
        <v>1000</v>
      </c>
      <c r="D325" s="17">
        <v>1500</v>
      </c>
      <c r="E325" s="18" t="s">
        <v>630</v>
      </c>
      <c r="F325" s="22" t="s">
        <v>631</v>
      </c>
    </row>
    <row r="326" spans="1:6" ht="12.75" customHeight="1" x14ac:dyDescent="0.25">
      <c r="A326" s="15">
        <v>322</v>
      </c>
      <c r="B326" s="16" t="str">
        <f t="shared" si="0"/>
        <v xml:space="preserve"> Colgin, Cabernet Sauvignon, Herb Lamb 2007  (2 BT)</v>
      </c>
      <c r="C326" s="17">
        <v>500</v>
      </c>
      <c r="D326" s="17">
        <v>800</v>
      </c>
      <c r="E326" s="18" t="s">
        <v>632</v>
      </c>
      <c r="F326" s="22" t="s">
        <v>633</v>
      </c>
    </row>
    <row r="327" spans="1:6" ht="12.75" customHeight="1" x14ac:dyDescent="0.25">
      <c r="A327" s="15">
        <v>323</v>
      </c>
      <c r="B327" s="16" t="str">
        <f t="shared" si="0"/>
        <v xml:space="preserve"> Colgin, Cabernet Sauvignon, Herb Lamb 2005  (3 BT)</v>
      </c>
      <c r="C327" s="17">
        <v>600</v>
      </c>
      <c r="D327" s="17">
        <v>900</v>
      </c>
      <c r="E327" s="18" t="s">
        <v>634</v>
      </c>
      <c r="F327" s="22" t="s">
        <v>635</v>
      </c>
    </row>
    <row r="328" spans="1:6" ht="12.75" customHeight="1" x14ac:dyDescent="0.25">
      <c r="A328" s="15">
        <v>324</v>
      </c>
      <c r="B328" s="16" t="str">
        <f t="shared" si="0"/>
        <v xml:space="preserve"> Colgin, Cariad 2018  (6 BT)</v>
      </c>
      <c r="C328" s="17">
        <v>1700</v>
      </c>
      <c r="D328" s="17">
        <v>2600</v>
      </c>
      <c r="E328" s="18" t="s">
        <v>636</v>
      </c>
      <c r="F328" s="22" t="s">
        <v>637</v>
      </c>
    </row>
    <row r="329" spans="1:6" ht="12.75" customHeight="1" x14ac:dyDescent="0.25">
      <c r="A329" s="15">
        <v>325</v>
      </c>
      <c r="B329" s="16" t="str">
        <f t="shared" si="0"/>
        <v xml:space="preserve"> Colgin, Cariad 2016  (3 BT)</v>
      </c>
      <c r="C329" s="17">
        <v>900</v>
      </c>
      <c r="D329" s="17">
        <v>1400</v>
      </c>
      <c r="E329" s="18" t="s">
        <v>638</v>
      </c>
      <c r="F329" s="22" t="s">
        <v>639</v>
      </c>
    </row>
    <row r="330" spans="1:6" ht="12.75" customHeight="1" x14ac:dyDescent="0.25">
      <c r="A330" s="15">
        <v>326</v>
      </c>
      <c r="B330" s="16" t="str">
        <f t="shared" si="0"/>
        <v xml:space="preserve"> Colgin, Cariad 2016  (3 BT)</v>
      </c>
      <c r="C330" s="17">
        <v>900</v>
      </c>
      <c r="D330" s="17">
        <v>1400</v>
      </c>
      <c r="E330" s="18" t="s">
        <v>638</v>
      </c>
      <c r="F330" s="22" t="s">
        <v>640</v>
      </c>
    </row>
    <row r="331" spans="1:6" ht="12.75" customHeight="1" x14ac:dyDescent="0.25">
      <c r="A331" s="15">
        <v>327</v>
      </c>
      <c r="B331" s="16" t="str">
        <f t="shared" si="0"/>
        <v xml:space="preserve"> Colgin, Cariad 2015  (3 BT)</v>
      </c>
      <c r="C331" s="17">
        <v>750</v>
      </c>
      <c r="D331" s="17">
        <v>1100</v>
      </c>
      <c r="E331" s="18" t="s">
        <v>641</v>
      </c>
      <c r="F331" s="22" t="s">
        <v>642</v>
      </c>
    </row>
    <row r="332" spans="1:6" ht="12.75" customHeight="1" x14ac:dyDescent="0.25">
      <c r="A332" s="15">
        <v>328</v>
      </c>
      <c r="B332" s="16" t="str">
        <f t="shared" si="0"/>
        <v xml:space="preserve"> Colgin, Cariad 2014  (6 BT)</v>
      </c>
      <c r="C332" s="17">
        <v>1500</v>
      </c>
      <c r="D332" s="17">
        <v>2000</v>
      </c>
      <c r="E332" s="18" t="s">
        <v>643</v>
      </c>
      <c r="F332" s="22" t="s">
        <v>644</v>
      </c>
    </row>
    <row r="333" spans="1:6" ht="12.75" customHeight="1" x14ac:dyDescent="0.25">
      <c r="A333" s="15">
        <v>329</v>
      </c>
      <c r="B333" s="16" t="str">
        <f t="shared" si="0"/>
        <v xml:space="preserve"> Colgin, Cariad 2013  (3 BT)</v>
      </c>
      <c r="C333" s="17">
        <v>750</v>
      </c>
      <c r="D333" s="17">
        <v>1100</v>
      </c>
      <c r="E333" s="18" t="s">
        <v>645</v>
      </c>
      <c r="F333" s="22" t="s">
        <v>646</v>
      </c>
    </row>
    <row r="334" spans="1:6" ht="12.75" customHeight="1" x14ac:dyDescent="0.25">
      <c r="A334" s="15">
        <v>330</v>
      </c>
      <c r="B334" s="16" t="str">
        <f t="shared" si="0"/>
        <v xml:space="preserve"> Colgin, Cariad 2013  (4 BT)</v>
      </c>
      <c r="C334" s="17">
        <v>1000</v>
      </c>
      <c r="D334" s="17">
        <v>1500</v>
      </c>
      <c r="E334" s="18" t="s">
        <v>647</v>
      </c>
      <c r="F334" s="22" t="s">
        <v>648</v>
      </c>
    </row>
    <row r="335" spans="1:6" ht="12.75" customHeight="1" x14ac:dyDescent="0.25">
      <c r="A335" s="15">
        <v>331</v>
      </c>
      <c r="B335" s="16" t="str">
        <f t="shared" si="0"/>
        <v xml:space="preserve"> Colgin, Cariad 2010  (2 BT)</v>
      </c>
      <c r="C335" s="17">
        <v>600</v>
      </c>
      <c r="D335" s="17">
        <v>900</v>
      </c>
      <c r="E335" s="18" t="s">
        <v>649</v>
      </c>
      <c r="F335" s="22" t="s">
        <v>650</v>
      </c>
    </row>
    <row r="336" spans="1:6" ht="12.75" customHeight="1" x14ac:dyDescent="0.25">
      <c r="A336" s="15">
        <v>332</v>
      </c>
      <c r="B336" s="16" t="str">
        <f t="shared" si="0"/>
        <v xml:space="preserve"> Colgin, Cariad 2010  (3 BT)</v>
      </c>
      <c r="C336" s="17">
        <v>900</v>
      </c>
      <c r="D336" s="17">
        <v>1300</v>
      </c>
      <c r="E336" s="18" t="s">
        <v>651</v>
      </c>
      <c r="F336" s="22" t="s">
        <v>652</v>
      </c>
    </row>
    <row r="337" spans="1:6" ht="12.75" customHeight="1" x14ac:dyDescent="0.25">
      <c r="A337" s="15">
        <v>333</v>
      </c>
      <c r="B337" s="16" t="str">
        <f t="shared" si="0"/>
        <v xml:space="preserve"> Colgin, Cariad 2008  (3 BT)</v>
      </c>
      <c r="C337" s="17">
        <v>600</v>
      </c>
      <c r="D337" s="17">
        <v>900</v>
      </c>
      <c r="E337" s="18" t="s">
        <v>653</v>
      </c>
      <c r="F337" s="22" t="s">
        <v>654</v>
      </c>
    </row>
    <row r="338" spans="1:6" ht="12.75" customHeight="1" x14ac:dyDescent="0.25">
      <c r="A338" s="15">
        <v>334</v>
      </c>
      <c r="B338" s="16" t="str">
        <f t="shared" si="0"/>
        <v xml:space="preserve"> Colgin, Cariad  "Vertical" (6 BT)</v>
      </c>
      <c r="C338" s="17">
        <v>1300</v>
      </c>
      <c r="D338" s="17">
        <v>2000</v>
      </c>
      <c r="E338" s="18" t="s">
        <v>655</v>
      </c>
      <c r="F338" s="22" t="s">
        <v>656</v>
      </c>
    </row>
    <row r="339" spans="1:6" ht="12.75" customHeight="1" x14ac:dyDescent="0.25">
      <c r="A339" s="15">
        <v>335</v>
      </c>
      <c r="B339" s="16" t="str">
        <f t="shared" si="0"/>
        <v xml:space="preserve"> Colgin, IX Estate Red Wine 2017  (6 BT)</v>
      </c>
      <c r="C339" s="17">
        <v>1800</v>
      </c>
      <c r="D339" s="17">
        <v>2400</v>
      </c>
      <c r="E339" s="18" t="s">
        <v>657</v>
      </c>
      <c r="F339" s="22" t="s">
        <v>658</v>
      </c>
    </row>
    <row r="340" spans="1:6" ht="12.75" customHeight="1" x14ac:dyDescent="0.25">
      <c r="A340" s="15">
        <v>336</v>
      </c>
      <c r="B340" s="16" t="str">
        <f t="shared" si="0"/>
        <v xml:space="preserve"> Colgin, IX Estate Red Wine 2017  (6 BT)</v>
      </c>
      <c r="C340" s="17">
        <v>1800</v>
      </c>
      <c r="D340" s="17">
        <v>2400</v>
      </c>
      <c r="E340" s="18" t="s">
        <v>657</v>
      </c>
      <c r="F340" s="22" t="s">
        <v>659</v>
      </c>
    </row>
    <row r="341" spans="1:6" ht="12.75" customHeight="1" x14ac:dyDescent="0.25">
      <c r="A341" s="15">
        <v>337</v>
      </c>
      <c r="B341" s="16" t="str">
        <f t="shared" si="0"/>
        <v xml:space="preserve"> Colgin, IX Estate Red Wine 2016  (6 BT)</v>
      </c>
      <c r="C341" s="17">
        <v>2400</v>
      </c>
      <c r="D341" s="17">
        <v>3500</v>
      </c>
      <c r="E341" s="18" t="s">
        <v>660</v>
      </c>
      <c r="F341" s="22" t="s">
        <v>661</v>
      </c>
    </row>
    <row r="342" spans="1:6" ht="12.75" customHeight="1" x14ac:dyDescent="0.25">
      <c r="A342" s="15">
        <v>338</v>
      </c>
      <c r="B342" s="16" t="str">
        <f t="shared" si="0"/>
        <v xml:space="preserve"> Colgin, IX Estate Red Wine 2016  (6 BT)</v>
      </c>
      <c r="C342" s="17">
        <v>2400</v>
      </c>
      <c r="D342" s="17">
        <v>3500</v>
      </c>
      <c r="E342" s="18" t="s">
        <v>660</v>
      </c>
      <c r="F342" s="22" t="s">
        <v>662</v>
      </c>
    </row>
    <row r="343" spans="1:6" ht="12.75" customHeight="1" x14ac:dyDescent="0.25">
      <c r="A343" s="15">
        <v>339</v>
      </c>
      <c r="B343" s="16" t="str">
        <f t="shared" si="0"/>
        <v xml:space="preserve"> Colgin, IX Estate Red Wine 2016  (6 BT)</v>
      </c>
      <c r="C343" s="17">
        <v>2400</v>
      </c>
      <c r="D343" s="17">
        <v>3500</v>
      </c>
      <c r="E343" s="18" t="s">
        <v>660</v>
      </c>
      <c r="F343" s="22" t="s">
        <v>663</v>
      </c>
    </row>
    <row r="344" spans="1:6" ht="12.75" customHeight="1" x14ac:dyDescent="0.25">
      <c r="A344" s="15">
        <v>340</v>
      </c>
      <c r="B344" s="16" t="str">
        <f t="shared" si="0"/>
        <v xml:space="preserve"> Colgin, IX Estate Red Wine 2015  (6 BT)</v>
      </c>
      <c r="C344" s="17">
        <v>2000</v>
      </c>
      <c r="D344" s="17">
        <v>3000</v>
      </c>
      <c r="E344" s="18" t="s">
        <v>664</v>
      </c>
      <c r="F344" s="22" t="s">
        <v>665</v>
      </c>
    </row>
    <row r="345" spans="1:6" ht="12.75" customHeight="1" x14ac:dyDescent="0.25">
      <c r="A345" s="15">
        <v>341</v>
      </c>
      <c r="B345" s="16" t="str">
        <f t="shared" si="0"/>
        <v xml:space="preserve"> Colgin, IX Estate Red Wine 2014  (7 BT)</v>
      </c>
      <c r="C345" s="17">
        <v>1900</v>
      </c>
      <c r="D345" s="17">
        <v>2800</v>
      </c>
      <c r="E345" s="18" t="s">
        <v>666</v>
      </c>
      <c r="F345" s="22" t="s">
        <v>667</v>
      </c>
    </row>
    <row r="346" spans="1:6" ht="12.75" customHeight="1" x14ac:dyDescent="0.25">
      <c r="A346" s="15">
        <v>342</v>
      </c>
      <c r="B346" s="16" t="str">
        <f t="shared" si="0"/>
        <v xml:space="preserve"> Colgin, IX Estate Red Wine 2014  (8 BT)</v>
      </c>
      <c r="C346" s="17">
        <v>2200</v>
      </c>
      <c r="D346" s="17">
        <v>3200</v>
      </c>
      <c r="E346" s="18" t="s">
        <v>668</v>
      </c>
      <c r="F346" s="22" t="s">
        <v>669</v>
      </c>
    </row>
    <row r="347" spans="1:6" ht="12.75" customHeight="1" x14ac:dyDescent="0.25">
      <c r="A347" s="15">
        <v>343</v>
      </c>
      <c r="B347" s="16" t="str">
        <f t="shared" si="0"/>
        <v xml:space="preserve"> Colgin, IX Estate Red Wine 2013  (3 BT)</v>
      </c>
      <c r="C347" s="17">
        <v>1100</v>
      </c>
      <c r="D347" s="17">
        <v>1600</v>
      </c>
      <c r="E347" s="18" t="s">
        <v>670</v>
      </c>
      <c r="F347" s="22" t="s">
        <v>671</v>
      </c>
    </row>
    <row r="348" spans="1:6" ht="12.75" customHeight="1" x14ac:dyDescent="0.25">
      <c r="A348" s="15">
        <v>344</v>
      </c>
      <c r="B348" s="16" t="str">
        <f t="shared" si="0"/>
        <v xml:space="preserve"> Colgin, IX Estate Red Wine 2013  (6 BT)</v>
      </c>
      <c r="C348" s="17">
        <v>2200</v>
      </c>
      <c r="D348" s="17">
        <v>3200</v>
      </c>
      <c r="E348" s="18" t="s">
        <v>672</v>
      </c>
      <c r="F348" s="22" t="s">
        <v>673</v>
      </c>
    </row>
    <row r="349" spans="1:6" ht="12.75" customHeight="1" x14ac:dyDescent="0.25">
      <c r="A349" s="15">
        <v>345</v>
      </c>
      <c r="B349" s="16" t="str">
        <f t="shared" si="0"/>
        <v xml:space="preserve"> Colgin, IX Estate Red Wine 2013  (6 BT)</v>
      </c>
      <c r="C349" s="17">
        <v>2200</v>
      </c>
      <c r="D349" s="17">
        <v>3200</v>
      </c>
      <c r="E349" s="18" t="s">
        <v>672</v>
      </c>
      <c r="F349" s="22" t="s">
        <v>674</v>
      </c>
    </row>
    <row r="350" spans="1:6" ht="12.75" customHeight="1" x14ac:dyDescent="0.25">
      <c r="A350" s="15">
        <v>346</v>
      </c>
      <c r="B350" s="16" t="str">
        <f t="shared" si="0"/>
        <v xml:space="preserve"> Colgin, IX Estate Red Wine 2013  (6 BT)</v>
      </c>
      <c r="C350" s="17">
        <v>2200</v>
      </c>
      <c r="D350" s="17">
        <v>3200</v>
      </c>
      <c r="E350" s="18" t="s">
        <v>672</v>
      </c>
      <c r="F350" s="22" t="s">
        <v>675</v>
      </c>
    </row>
    <row r="351" spans="1:6" ht="12.75" customHeight="1" x14ac:dyDescent="0.25">
      <c r="A351" s="15">
        <v>347</v>
      </c>
      <c r="B351" s="16" t="str">
        <f t="shared" si="0"/>
        <v xml:space="preserve"> Colgin, IX Estate Red Wine 2013  (12 BT)</v>
      </c>
      <c r="C351" s="17">
        <v>4200</v>
      </c>
      <c r="D351" s="17">
        <v>6000</v>
      </c>
      <c r="E351" s="18" t="s">
        <v>676</v>
      </c>
      <c r="F351" s="22" t="s">
        <v>677</v>
      </c>
    </row>
    <row r="352" spans="1:6" ht="12.75" customHeight="1" x14ac:dyDescent="0.25">
      <c r="A352" s="15">
        <v>348</v>
      </c>
      <c r="B352" s="16" t="str">
        <f t="shared" si="0"/>
        <v xml:space="preserve"> Colgin, IX Estate Red Wine 2013  (12 BT)</v>
      </c>
      <c r="C352" s="17">
        <v>4200</v>
      </c>
      <c r="D352" s="17">
        <v>6000</v>
      </c>
      <c r="E352" s="18" t="s">
        <v>676</v>
      </c>
      <c r="F352" s="22" t="s">
        <v>678</v>
      </c>
    </row>
    <row r="353" spans="1:6" ht="12.75" customHeight="1" x14ac:dyDescent="0.25">
      <c r="A353" s="15">
        <v>349</v>
      </c>
      <c r="B353" s="16" t="str">
        <f t="shared" si="0"/>
        <v xml:space="preserve"> Colgin, IX Estate Red Wine 2012  (9 BT)</v>
      </c>
      <c r="C353" s="17">
        <v>2600</v>
      </c>
      <c r="D353" s="17">
        <v>4500</v>
      </c>
      <c r="E353" s="18" t="s">
        <v>679</v>
      </c>
      <c r="F353" s="22" t="s">
        <v>680</v>
      </c>
    </row>
    <row r="354" spans="1:6" ht="12.75" customHeight="1" x14ac:dyDescent="0.25">
      <c r="A354" s="15">
        <v>350</v>
      </c>
      <c r="B354" s="16" t="str">
        <f t="shared" si="0"/>
        <v xml:space="preserve"> Colgin, IX Estate Red Wine 2012  (12 BT)</v>
      </c>
      <c r="C354" s="17">
        <v>3500</v>
      </c>
      <c r="D354" s="17">
        <v>5500</v>
      </c>
      <c r="E354" s="18" t="s">
        <v>681</v>
      </c>
      <c r="F354" s="22" t="s">
        <v>682</v>
      </c>
    </row>
    <row r="355" spans="1:6" ht="12.75" customHeight="1" x14ac:dyDescent="0.25">
      <c r="A355" s="15">
        <v>351</v>
      </c>
      <c r="B355" s="16" t="str">
        <f t="shared" si="0"/>
        <v xml:space="preserve"> Colgin, IX Estate Red Wine 2007  (5 BT)</v>
      </c>
      <c r="C355" s="17">
        <v>2200</v>
      </c>
      <c r="D355" s="17">
        <v>3200</v>
      </c>
      <c r="E355" s="18" t="s">
        <v>683</v>
      </c>
      <c r="F355" s="22" t="s">
        <v>684</v>
      </c>
    </row>
    <row r="356" spans="1:6" ht="12.75" customHeight="1" x14ac:dyDescent="0.25">
      <c r="A356" s="15">
        <v>352</v>
      </c>
      <c r="B356" s="16" t="str">
        <f t="shared" si="0"/>
        <v xml:space="preserve"> Colgin, IX Estate Red Wine 2006  (6 BT)</v>
      </c>
      <c r="C356" s="17">
        <v>2000</v>
      </c>
      <c r="D356" s="17">
        <v>3000</v>
      </c>
      <c r="E356" s="18" t="s">
        <v>685</v>
      </c>
      <c r="F356" s="22" t="s">
        <v>686</v>
      </c>
    </row>
    <row r="357" spans="1:6" ht="12.75" customHeight="1" x14ac:dyDescent="0.25">
      <c r="A357" s="15">
        <v>353</v>
      </c>
      <c r="B357" s="16" t="str">
        <f t="shared" si="0"/>
        <v xml:space="preserve"> Colgin, IX Estate Red Wine 2005  (6 BT)</v>
      </c>
      <c r="C357" s="17">
        <v>1500</v>
      </c>
      <c r="D357" s="17">
        <v>2000</v>
      </c>
      <c r="E357" s="18" t="s">
        <v>687</v>
      </c>
      <c r="F357" s="22" t="s">
        <v>688</v>
      </c>
    </row>
    <row r="358" spans="1:6" ht="12.75" customHeight="1" x14ac:dyDescent="0.25">
      <c r="A358" s="15">
        <v>354</v>
      </c>
      <c r="B358" s="16" t="str">
        <f t="shared" si="0"/>
        <v xml:space="preserve"> Colgin, IX Estate Red Wine 2005  (6 BT)</v>
      </c>
      <c r="C358" s="17">
        <v>1500</v>
      </c>
      <c r="D358" s="17">
        <v>2000</v>
      </c>
      <c r="E358" s="18" t="s">
        <v>687</v>
      </c>
      <c r="F358" s="22" t="s">
        <v>689</v>
      </c>
    </row>
    <row r="359" spans="1:6" ht="12.75" customHeight="1" x14ac:dyDescent="0.25">
      <c r="A359" s="15">
        <v>355</v>
      </c>
      <c r="B359" s="16" t="str">
        <f t="shared" si="0"/>
        <v xml:space="preserve"> Colgin, IX Estate Red Wine  "Vertical" (6 BT)</v>
      </c>
      <c r="C359" s="17">
        <v>1900</v>
      </c>
      <c r="D359" s="17">
        <v>3000</v>
      </c>
      <c r="E359" s="18" t="s">
        <v>690</v>
      </c>
      <c r="F359" s="22" t="s">
        <v>691</v>
      </c>
    </row>
    <row r="360" spans="1:6" ht="12.75" customHeight="1" x14ac:dyDescent="0.25">
      <c r="A360" s="15">
        <v>356</v>
      </c>
      <c r="B360" s="16" t="str">
        <f t="shared" si="0"/>
        <v xml:space="preserve"> Colgin Cellars IX Estate Syrah 2017  (6 BT)</v>
      </c>
      <c r="C360" s="17">
        <v>900</v>
      </c>
      <c r="D360" s="17">
        <v>1300</v>
      </c>
      <c r="E360" s="18" t="s">
        <v>692</v>
      </c>
      <c r="F360" s="22" t="s">
        <v>693</v>
      </c>
    </row>
    <row r="361" spans="1:6" ht="12.75" customHeight="1" x14ac:dyDescent="0.25">
      <c r="A361" s="15">
        <v>357</v>
      </c>
      <c r="B361" s="16" t="str">
        <f t="shared" si="0"/>
        <v xml:space="preserve"> Colgin Cellars IX Estate Syrah 2016  (6 BT)</v>
      </c>
      <c r="C361" s="17">
        <v>1100</v>
      </c>
      <c r="D361" s="17">
        <v>1700</v>
      </c>
      <c r="E361" s="18" t="s">
        <v>694</v>
      </c>
      <c r="F361" s="22" t="s">
        <v>695</v>
      </c>
    </row>
    <row r="362" spans="1:6" ht="12.75" customHeight="1" x14ac:dyDescent="0.25">
      <c r="A362" s="15">
        <v>358</v>
      </c>
      <c r="B362" s="16" t="str">
        <f t="shared" si="0"/>
        <v xml:space="preserve"> Colgin Cellars IX Estate Syrah 2015  (6 BT)</v>
      </c>
      <c r="C362" s="17">
        <v>1100</v>
      </c>
      <c r="D362" s="17">
        <v>1600</v>
      </c>
      <c r="E362" s="18" t="s">
        <v>696</v>
      </c>
      <c r="F362" s="22" t="s">
        <v>697</v>
      </c>
    </row>
    <row r="363" spans="1:6" ht="12.75" customHeight="1" x14ac:dyDescent="0.25">
      <c r="A363" s="15">
        <v>359</v>
      </c>
      <c r="B363" s="16" t="str">
        <f t="shared" si="0"/>
        <v xml:space="preserve"> Colgin Cabernet Sauvignon, Tychson Hill 2018  (6 BT)</v>
      </c>
      <c r="C363" s="17">
        <v>2200</v>
      </c>
      <c r="D363" s="17">
        <v>3200</v>
      </c>
      <c r="E363" s="18" t="s">
        <v>698</v>
      </c>
      <c r="F363" s="22" t="s">
        <v>699</v>
      </c>
    </row>
    <row r="364" spans="1:6" ht="12.75" customHeight="1" x14ac:dyDescent="0.25">
      <c r="A364" s="15">
        <v>360</v>
      </c>
      <c r="B364" s="16" t="str">
        <f t="shared" si="0"/>
        <v xml:space="preserve"> Colgin Cabernet Sauvignon, Tychson Hill 2017  (3 BT)</v>
      </c>
      <c r="C364" s="17">
        <v>900</v>
      </c>
      <c r="D364" s="17">
        <v>1300</v>
      </c>
      <c r="E364" s="18" t="s">
        <v>700</v>
      </c>
      <c r="F364" s="22" t="s">
        <v>701</v>
      </c>
    </row>
    <row r="365" spans="1:6" ht="12.75" customHeight="1" x14ac:dyDescent="0.25">
      <c r="A365" s="15">
        <v>361</v>
      </c>
      <c r="B365" s="16" t="str">
        <f t="shared" si="0"/>
        <v xml:space="preserve"> Colgin Cabernet Sauvignon, Tychson Hill 2016  (3 BT)</v>
      </c>
      <c r="C365" s="17">
        <v>1200</v>
      </c>
      <c r="D365" s="17">
        <v>1800</v>
      </c>
      <c r="E365" s="18" t="s">
        <v>702</v>
      </c>
      <c r="F365" s="22" t="s">
        <v>703</v>
      </c>
    </row>
    <row r="366" spans="1:6" ht="12.75" customHeight="1" x14ac:dyDescent="0.25">
      <c r="A366" s="15">
        <v>362</v>
      </c>
      <c r="B366" s="16" t="str">
        <f t="shared" si="0"/>
        <v xml:space="preserve"> Colgin Cabernet Sauvignon, Tychson Hill 2016  (6 BT)</v>
      </c>
      <c r="C366" s="17">
        <v>2400</v>
      </c>
      <c r="D366" s="17">
        <v>3500</v>
      </c>
      <c r="E366" s="18" t="s">
        <v>704</v>
      </c>
      <c r="F366" s="22" t="s">
        <v>705</v>
      </c>
    </row>
    <row r="367" spans="1:6" ht="12.75" customHeight="1" x14ac:dyDescent="0.25">
      <c r="A367" s="15">
        <v>363</v>
      </c>
      <c r="B367" s="16" t="str">
        <f t="shared" si="0"/>
        <v xml:space="preserve"> Colgin Cabernet Sauvignon, Tychson Hill 2015  (3 BT)</v>
      </c>
      <c r="C367" s="17">
        <v>1200</v>
      </c>
      <c r="D367" s="17">
        <v>1800</v>
      </c>
      <c r="E367" s="18" t="s">
        <v>706</v>
      </c>
      <c r="F367" s="22" t="s">
        <v>707</v>
      </c>
    </row>
    <row r="368" spans="1:6" ht="12.75" customHeight="1" x14ac:dyDescent="0.25">
      <c r="A368" s="15">
        <v>364</v>
      </c>
      <c r="B368" s="16" t="str">
        <f t="shared" si="0"/>
        <v xml:space="preserve"> Colgin Cabernet Sauvignon, Tychson Hill 2014  (3 BT)</v>
      </c>
      <c r="C368" s="17">
        <v>1000</v>
      </c>
      <c r="D368" s="17">
        <v>1500</v>
      </c>
      <c r="E368" s="18" t="s">
        <v>708</v>
      </c>
      <c r="F368" s="22" t="s">
        <v>709</v>
      </c>
    </row>
    <row r="369" spans="1:6" ht="12.75" customHeight="1" x14ac:dyDescent="0.25">
      <c r="A369" s="15">
        <v>365</v>
      </c>
      <c r="B369" s="16" t="str">
        <f t="shared" si="0"/>
        <v xml:space="preserve"> Colgin Cabernet Sauvignon, Tychson Hill 2010  (6 BT)</v>
      </c>
      <c r="C369" s="17">
        <v>1400</v>
      </c>
      <c r="D369" s="17">
        <v>1900</v>
      </c>
      <c r="E369" s="18" t="s">
        <v>710</v>
      </c>
      <c r="F369" s="22" t="s">
        <v>711</v>
      </c>
    </row>
    <row r="370" spans="1:6" ht="12.75" customHeight="1" x14ac:dyDescent="0.25">
      <c r="A370" s="15">
        <v>366</v>
      </c>
      <c r="B370" s="16" t="str">
        <f t="shared" si="0"/>
        <v xml:space="preserve"> Colgin Cabernet Sauvignon, Tychson Hill 2008  (6 BT)</v>
      </c>
      <c r="C370" s="17">
        <v>1200</v>
      </c>
      <c r="D370" s="17">
        <v>1800</v>
      </c>
      <c r="E370" s="18" t="s">
        <v>712</v>
      </c>
      <c r="F370" s="22" t="s">
        <v>713</v>
      </c>
    </row>
    <row r="371" spans="1:6" ht="12.75" customHeight="1" x14ac:dyDescent="0.25">
      <c r="A371" s="15">
        <v>367</v>
      </c>
      <c r="B371" s="16" t="str">
        <f t="shared" si="0"/>
        <v xml:space="preserve"> Colgin Cabernet Sauvignon, Tychson Hill 2007  (4 BT)</v>
      </c>
      <c r="C371" s="17">
        <v>900</v>
      </c>
      <c r="D371" s="17">
        <v>1300</v>
      </c>
      <c r="E371" s="18" t="s">
        <v>714</v>
      </c>
      <c r="F371" s="22" t="s">
        <v>715</v>
      </c>
    </row>
    <row r="372" spans="1:6" ht="12.75" customHeight="1" x14ac:dyDescent="0.25">
      <c r="A372" s="15">
        <v>368</v>
      </c>
      <c r="B372" s="16" t="str">
        <f t="shared" si="0"/>
        <v xml:space="preserve"> Colgin Cabernet Sauvignon, Tychson Hill 2001  (4 BT)</v>
      </c>
      <c r="C372" s="17">
        <v>1000</v>
      </c>
      <c r="D372" s="17">
        <v>1500</v>
      </c>
      <c r="E372" s="18" t="s">
        <v>716</v>
      </c>
      <c r="F372" s="22" t="s">
        <v>717</v>
      </c>
    </row>
    <row r="373" spans="1:6" ht="12.75" customHeight="1" x14ac:dyDescent="0.25">
      <c r="A373" s="15">
        <v>369</v>
      </c>
      <c r="B373" s="16" t="str">
        <f t="shared" si="0"/>
        <v xml:space="preserve"> Colgin Cabernet Sauvignon, Tychson Hill  "Vertical" (7 BT)</v>
      </c>
      <c r="C373" s="17">
        <v>2400</v>
      </c>
      <c r="D373" s="17">
        <v>3800</v>
      </c>
      <c r="E373" s="18" t="s">
        <v>718</v>
      </c>
      <c r="F373" s="22" t="s">
        <v>719</v>
      </c>
    </row>
    <row r="374" spans="1:6" ht="12.75" customHeight="1" x14ac:dyDescent="0.25">
      <c r="A374" s="15">
        <v>370</v>
      </c>
      <c r="B374" s="16" t="str">
        <f t="shared" si="0"/>
        <v xml:space="preserve"> Abreu Cabernet Sauvignon, Madrona Ranch 2016  (3 BT)</v>
      </c>
      <c r="C374" s="17">
        <v>1100</v>
      </c>
      <c r="D374" s="17">
        <v>1500</v>
      </c>
      <c r="E374" s="18" t="s">
        <v>720</v>
      </c>
      <c r="F374" s="22" t="s">
        <v>721</v>
      </c>
    </row>
    <row r="375" spans="1:6" ht="12.75" customHeight="1" x14ac:dyDescent="0.25">
      <c r="A375" s="15">
        <v>371</v>
      </c>
      <c r="B375" s="16" t="str">
        <f t="shared" si="0"/>
        <v xml:space="preserve"> Abreu Cabernet Sauvignon, Madrona Ranch 2009  (2 BT)</v>
      </c>
      <c r="C375" s="17">
        <v>500</v>
      </c>
      <c r="D375" s="17">
        <v>800</v>
      </c>
      <c r="E375" s="18" t="s">
        <v>722</v>
      </c>
      <c r="F375" s="22" t="s">
        <v>723</v>
      </c>
    </row>
    <row r="376" spans="1:6" ht="12.75" customHeight="1" x14ac:dyDescent="0.25">
      <c r="A376" s="15">
        <v>372</v>
      </c>
      <c r="B376" s="16" t="str">
        <f t="shared" si="0"/>
        <v xml:space="preserve"> Abreu Cabernet Sauvignon, Madrona Ranch 2002  (3 BT)</v>
      </c>
      <c r="C376" s="17">
        <v>1200</v>
      </c>
      <c r="D376" s="17">
        <v>1800</v>
      </c>
      <c r="E376" s="18" t="s">
        <v>724</v>
      </c>
      <c r="F376" s="22" t="s">
        <v>725</v>
      </c>
    </row>
    <row r="377" spans="1:6" ht="12.75" customHeight="1" x14ac:dyDescent="0.25">
      <c r="A377" s="15">
        <v>373</v>
      </c>
      <c r="B377" s="16" t="str">
        <f t="shared" si="0"/>
        <v xml:space="preserve"> Abreu Cabernet Sauvignon, Madrona Ranch 1997  (2 BT)</v>
      </c>
      <c r="C377" s="17">
        <v>800</v>
      </c>
      <c r="D377" s="17">
        <v>1200</v>
      </c>
      <c r="E377" s="18" t="s">
        <v>726</v>
      </c>
      <c r="F377" s="22" t="s">
        <v>727</v>
      </c>
    </row>
    <row r="378" spans="1:6" ht="12.75" customHeight="1" x14ac:dyDescent="0.25">
      <c r="A378" s="15">
        <v>374</v>
      </c>
      <c r="B378" s="16" t="str">
        <f t="shared" si="0"/>
        <v xml:space="preserve"> Abreu Cabernet Sauvignon, Madrona Ranch 1994  (3 BT)</v>
      </c>
      <c r="C378" s="17">
        <v>500</v>
      </c>
      <c r="D378" s="17">
        <v>800</v>
      </c>
      <c r="E378" s="18" t="s">
        <v>728</v>
      </c>
      <c r="F378" s="22" t="s">
        <v>729</v>
      </c>
    </row>
    <row r="379" spans="1:6" ht="12.75" customHeight="1" x14ac:dyDescent="0.25">
      <c r="A379" s="15">
        <v>375</v>
      </c>
      <c r="B379" s="16" t="str">
        <f t="shared" si="0"/>
        <v xml:space="preserve"> Abreu Cabernet Sauvignon, Madrona Ranch  "Vertical" (3 BT)</v>
      </c>
      <c r="C379" s="17">
        <v>550</v>
      </c>
      <c r="D379" s="17">
        <v>850</v>
      </c>
      <c r="E379" s="18" t="s">
        <v>730</v>
      </c>
      <c r="F379" s="22" t="s">
        <v>731</v>
      </c>
    </row>
    <row r="380" spans="1:6" ht="12.75" customHeight="1" x14ac:dyDescent="0.25">
      <c r="A380" s="15">
        <v>376</v>
      </c>
      <c r="B380" s="16" t="str">
        <f t="shared" si="0"/>
        <v xml:space="preserve"> Abreu, Thorevilos 2015  (3 BT)</v>
      </c>
      <c r="C380" s="17">
        <v>1200</v>
      </c>
      <c r="D380" s="17">
        <v>1800</v>
      </c>
      <c r="E380" s="18" t="s">
        <v>732</v>
      </c>
      <c r="F380" s="22" t="s">
        <v>733</v>
      </c>
    </row>
    <row r="381" spans="1:6" ht="12.75" customHeight="1" x14ac:dyDescent="0.25">
      <c r="A381" s="15">
        <v>377</v>
      </c>
      <c r="B381" s="16" t="str">
        <f t="shared" si="0"/>
        <v xml:space="preserve"> Abreu, Thorevilos 2001  (3 BT)</v>
      </c>
      <c r="C381" s="17">
        <v>1300</v>
      </c>
      <c r="D381" s="17">
        <v>1900</v>
      </c>
      <c r="E381" s="18" t="s">
        <v>734</v>
      </c>
      <c r="F381" s="22" t="s">
        <v>735</v>
      </c>
    </row>
    <row r="382" spans="1:6" ht="12.75" customHeight="1" x14ac:dyDescent="0.25">
      <c r="A382" s="15">
        <v>378</v>
      </c>
      <c r="B382" s="16" t="str">
        <f t="shared" si="0"/>
        <v xml:space="preserve"> Abreu, Thorevilos  "Vertical" (2 BT)</v>
      </c>
      <c r="C382" s="17">
        <v>500</v>
      </c>
      <c r="D382" s="17">
        <v>900</v>
      </c>
      <c r="E382" s="18" t="s">
        <v>736</v>
      </c>
      <c r="F382" s="22" t="s">
        <v>737</v>
      </c>
    </row>
    <row r="383" spans="1:6" ht="12.75" customHeight="1" x14ac:dyDescent="0.25">
      <c r="A383" s="15">
        <v>379</v>
      </c>
      <c r="B383" s="16" t="str">
        <f t="shared" si="0"/>
        <v xml:space="preserve"> Abreu Las Posadas, Howell Mountain Red Wine 2013  (2 BT)</v>
      </c>
      <c r="C383" s="17">
        <v>700</v>
      </c>
      <c r="D383" s="17">
        <v>1200</v>
      </c>
      <c r="E383" s="18" t="s">
        <v>738</v>
      </c>
      <c r="F383" s="22" t="s">
        <v>739</v>
      </c>
    </row>
    <row r="384" spans="1:6" ht="12.75" customHeight="1" x14ac:dyDescent="0.25">
      <c r="A384" s="15">
        <v>380</v>
      </c>
      <c r="B384" s="16" t="str">
        <f t="shared" si="0"/>
        <v xml:space="preserve"> Abreu, Capella  "Vertical" (3 BT)</v>
      </c>
      <c r="C384" s="17">
        <v>700</v>
      </c>
      <c r="D384" s="17">
        <v>1200</v>
      </c>
      <c r="E384" s="18" t="s">
        <v>740</v>
      </c>
      <c r="F384" s="22" t="s">
        <v>741</v>
      </c>
    </row>
    <row r="385" spans="1:6" ht="12.75" customHeight="1" x14ac:dyDescent="0.25">
      <c r="A385" s="15">
        <v>381</v>
      </c>
      <c r="B385" s="16" t="str">
        <f t="shared" si="0"/>
        <v xml:space="preserve"> Eisele Vineyard, Cabernet Sauvignon 2018  (1 MAG)</v>
      </c>
      <c r="C385" s="17">
        <v>700</v>
      </c>
      <c r="D385" s="17">
        <v>1000</v>
      </c>
      <c r="E385" s="18" t="s">
        <v>742</v>
      </c>
      <c r="F385" s="22" t="s">
        <v>743</v>
      </c>
    </row>
    <row r="386" spans="1:6" ht="12.75" customHeight="1" x14ac:dyDescent="0.25">
      <c r="A386" s="15">
        <v>382</v>
      </c>
      <c r="B386" s="16" t="str">
        <f t="shared" si="0"/>
        <v xml:space="preserve"> Eisele Vineyard, Cabernet Sauvignon 2017  (6 BT)</v>
      </c>
      <c r="C386" s="17">
        <v>1900</v>
      </c>
      <c r="D386" s="17">
        <v>2800</v>
      </c>
      <c r="E386" s="18" t="s">
        <v>744</v>
      </c>
      <c r="F386" s="22" t="s">
        <v>745</v>
      </c>
    </row>
    <row r="387" spans="1:6" ht="12.75" customHeight="1" x14ac:dyDescent="0.25">
      <c r="A387" s="15">
        <v>383</v>
      </c>
      <c r="B387" s="16" t="str">
        <f t="shared" si="0"/>
        <v xml:space="preserve"> Eisele Vineyard, Cabernet Sauvignon 2017  (6 BT)</v>
      </c>
      <c r="C387" s="17">
        <v>1900</v>
      </c>
      <c r="D387" s="17">
        <v>2800</v>
      </c>
      <c r="E387" s="18" t="s">
        <v>744</v>
      </c>
      <c r="F387" s="22" t="s">
        <v>746</v>
      </c>
    </row>
    <row r="388" spans="1:6" ht="12.75" customHeight="1" x14ac:dyDescent="0.25">
      <c r="A388" s="15">
        <v>384</v>
      </c>
      <c r="B388" s="16" t="str">
        <f t="shared" si="0"/>
        <v xml:space="preserve"> Eisele Vineyard, Cabernet Sauvignon 2016  (6 BT)</v>
      </c>
      <c r="C388" s="17">
        <v>1900</v>
      </c>
      <c r="D388" s="17">
        <v>2800</v>
      </c>
      <c r="E388" s="18" t="s">
        <v>747</v>
      </c>
      <c r="F388" s="22" t="s">
        <v>748</v>
      </c>
    </row>
    <row r="389" spans="1:6" ht="12.75" customHeight="1" x14ac:dyDescent="0.25">
      <c r="A389" s="15">
        <v>385</v>
      </c>
      <c r="B389" s="16" t="str">
        <f t="shared" si="0"/>
        <v xml:space="preserve"> Eisele Vineyard, Cabernet Sauvignon 2016  (6 BT)</v>
      </c>
      <c r="C389" s="17">
        <v>1900</v>
      </c>
      <c r="D389" s="17">
        <v>2800</v>
      </c>
      <c r="E389" s="18" t="s">
        <v>747</v>
      </c>
      <c r="F389" s="22" t="s">
        <v>749</v>
      </c>
    </row>
    <row r="390" spans="1:6" ht="12.75" customHeight="1" x14ac:dyDescent="0.25">
      <c r="A390" s="15">
        <v>386</v>
      </c>
      <c r="B390" s="16" t="str">
        <f t="shared" si="0"/>
        <v xml:space="preserve"> Eisele Vineyard, Cabernet Sauvignon 2015  (10 BT)</v>
      </c>
      <c r="C390" s="17">
        <v>3000</v>
      </c>
      <c r="D390" s="17">
        <v>5000</v>
      </c>
      <c r="E390" s="18" t="s">
        <v>750</v>
      </c>
      <c r="F390" s="22" t="s">
        <v>751</v>
      </c>
    </row>
    <row r="391" spans="1:6" ht="12.75" customHeight="1" x14ac:dyDescent="0.25">
      <c r="A391" s="15">
        <v>387</v>
      </c>
      <c r="B391" s="16" t="str">
        <f t="shared" si="0"/>
        <v xml:space="preserve"> Eisele Vineyard, Cabernet Sauvignon 2015  (12 BT)</v>
      </c>
      <c r="C391" s="17">
        <v>3500</v>
      </c>
      <c r="D391" s="17">
        <v>5500</v>
      </c>
      <c r="E391" s="18" t="s">
        <v>752</v>
      </c>
      <c r="F391" s="22" t="s">
        <v>753</v>
      </c>
    </row>
    <row r="392" spans="1:6" ht="12.75" customHeight="1" x14ac:dyDescent="0.25">
      <c r="A392" s="15">
        <v>388</v>
      </c>
      <c r="B392" s="16" t="str">
        <f t="shared" si="0"/>
        <v xml:space="preserve"> Eisele Vineyard, Cabernet Sauvignon 2014  (7 BT)</v>
      </c>
      <c r="C392" s="17">
        <v>1300</v>
      </c>
      <c r="D392" s="17">
        <v>1900</v>
      </c>
      <c r="E392" s="18" t="s">
        <v>754</v>
      </c>
      <c r="F392" s="22" t="s">
        <v>755</v>
      </c>
    </row>
    <row r="393" spans="1:6" ht="12.75" customHeight="1" x14ac:dyDescent="0.25">
      <c r="A393" s="15">
        <v>389</v>
      </c>
      <c r="B393" s="16" t="str">
        <f t="shared" si="0"/>
        <v xml:space="preserve"> Eisele Vineyard, Cabernet Sauvignon 2013  (3 BT)</v>
      </c>
      <c r="C393" s="17">
        <v>900</v>
      </c>
      <c r="D393" s="17">
        <v>1300</v>
      </c>
      <c r="E393" s="18" t="s">
        <v>756</v>
      </c>
      <c r="F393" s="22" t="s">
        <v>757</v>
      </c>
    </row>
    <row r="394" spans="1:6" ht="12.75" customHeight="1" x14ac:dyDescent="0.25">
      <c r="A394" s="15">
        <v>390</v>
      </c>
      <c r="B394" s="16" t="str">
        <f t="shared" si="0"/>
        <v xml:space="preserve"> Eisele Vineyard, Cabernet Sauvignon 2013  (3 BT)</v>
      </c>
      <c r="C394" s="17">
        <v>900</v>
      </c>
      <c r="D394" s="17">
        <v>1300</v>
      </c>
      <c r="E394" s="18" t="s">
        <v>756</v>
      </c>
      <c r="F394" s="22" t="s">
        <v>758</v>
      </c>
    </row>
    <row r="395" spans="1:6" ht="12.75" customHeight="1" x14ac:dyDescent="0.25">
      <c r="A395" s="15">
        <v>391</v>
      </c>
      <c r="B395" s="16" t="str">
        <f t="shared" si="0"/>
        <v xml:space="preserve"> Araujo Cabernet Sauvignon, Eisele Vineyard 2008  (4 BT)</v>
      </c>
      <c r="C395" s="17">
        <v>800</v>
      </c>
      <c r="D395" s="17">
        <v>1200</v>
      </c>
      <c r="E395" s="18" t="s">
        <v>759</v>
      </c>
      <c r="F395" s="22" t="s">
        <v>760</v>
      </c>
    </row>
    <row r="396" spans="1:6" ht="12.75" customHeight="1" x14ac:dyDescent="0.25">
      <c r="A396" s="15">
        <v>392</v>
      </c>
      <c r="B396" s="16" t="str">
        <f t="shared" si="0"/>
        <v xml:space="preserve"> Araujo Cabernet Sauvignon, Eisele Vineyard 2007  (8 BT)</v>
      </c>
      <c r="C396" s="17">
        <v>1400</v>
      </c>
      <c r="D396" s="17">
        <v>1900</v>
      </c>
      <c r="E396" s="18" t="s">
        <v>761</v>
      </c>
      <c r="F396" s="22" t="s">
        <v>762</v>
      </c>
    </row>
    <row r="397" spans="1:6" ht="12.75" customHeight="1" x14ac:dyDescent="0.25">
      <c r="A397" s="15">
        <v>393</v>
      </c>
      <c r="B397" s="16" t="str">
        <f t="shared" si="0"/>
        <v xml:space="preserve"> Araujo Cabernet Sauvignon, Eisele Vineyard 2006  (5 BT)</v>
      </c>
      <c r="C397" s="17">
        <v>750</v>
      </c>
      <c r="D397" s="17">
        <v>1200</v>
      </c>
      <c r="E397" s="18" t="s">
        <v>763</v>
      </c>
      <c r="F397" s="22" t="s">
        <v>764</v>
      </c>
    </row>
    <row r="398" spans="1:6" ht="12.75" customHeight="1" x14ac:dyDescent="0.25">
      <c r="A398" s="15">
        <v>394</v>
      </c>
      <c r="B398" s="16" t="str">
        <f t="shared" si="0"/>
        <v xml:space="preserve"> Araujo Cabernet Sauvignon, Eisele Vineyard 2002  (3 BT)</v>
      </c>
      <c r="C398" s="17">
        <v>600</v>
      </c>
      <c r="D398" s="17">
        <v>900</v>
      </c>
      <c r="E398" s="18" t="s">
        <v>765</v>
      </c>
      <c r="F398" s="22" t="s">
        <v>766</v>
      </c>
    </row>
    <row r="399" spans="1:6" ht="12.75" customHeight="1" x14ac:dyDescent="0.25">
      <c r="A399" s="15">
        <v>395</v>
      </c>
      <c r="B399" s="16" t="str">
        <f t="shared" si="0"/>
        <v xml:space="preserve"> Araujo Cabernet Sauvignon, Eisele Vineyard 2001  (3 BT)</v>
      </c>
      <c r="C399" s="17">
        <v>600</v>
      </c>
      <c r="D399" s="17">
        <v>900</v>
      </c>
      <c r="E399" s="18" t="s">
        <v>767</v>
      </c>
      <c r="F399" s="22" t="s">
        <v>768</v>
      </c>
    </row>
    <row r="400" spans="1:6" ht="12.75" customHeight="1" x14ac:dyDescent="0.25">
      <c r="A400" s="15">
        <v>396</v>
      </c>
      <c r="B400" s="16" t="str">
        <f t="shared" si="0"/>
        <v xml:space="preserve"> Araujo Cabernet Sauvignon, Eisele Vineyard 1997  (6 BT)</v>
      </c>
      <c r="C400" s="17">
        <v>900</v>
      </c>
      <c r="D400" s="17">
        <v>1300</v>
      </c>
      <c r="E400" s="18" t="s">
        <v>769</v>
      </c>
      <c r="F400" s="22" t="s">
        <v>770</v>
      </c>
    </row>
    <row r="401" spans="1:6" ht="12.75" customHeight="1" x14ac:dyDescent="0.25">
      <c r="A401" s="15">
        <v>397</v>
      </c>
      <c r="B401" s="16" t="str">
        <f t="shared" si="0"/>
        <v>Araujo Cabernet Sauvignon, Eisele Vineyard 1995 - 2004 (4 BT, 1 MAG)</v>
      </c>
      <c r="C401" s="17">
        <v>750</v>
      </c>
      <c r="D401" s="17">
        <v>1200</v>
      </c>
      <c r="E401" s="18" t="s">
        <v>771</v>
      </c>
      <c r="F401" s="22" t="s">
        <v>772</v>
      </c>
    </row>
    <row r="402" spans="1:6" ht="12.75" customHeight="1" x14ac:dyDescent="0.25">
      <c r="A402" s="15">
        <v>398</v>
      </c>
      <c r="B402" s="16" t="str">
        <f t="shared" si="0"/>
        <v xml:space="preserve"> Hundred Acre Ark Vineyard Cabernet Sauvignon 2018 Hundred Acre Winery (3 BT)</v>
      </c>
      <c r="C402" s="17">
        <v>1200</v>
      </c>
      <c r="D402" s="17">
        <v>1800</v>
      </c>
      <c r="E402" s="18" t="s">
        <v>773</v>
      </c>
      <c r="F402" s="22" t="s">
        <v>774</v>
      </c>
    </row>
    <row r="403" spans="1:6" ht="12.75" customHeight="1" x14ac:dyDescent="0.25">
      <c r="A403" s="15">
        <v>399</v>
      </c>
      <c r="B403" s="16" t="str">
        <f t="shared" si="0"/>
        <v xml:space="preserve"> Hundred Acre Ark Vineyard Cabernet Sauvignon 2018 Hundred Acre Winery (3 BT)</v>
      </c>
      <c r="C403" s="17">
        <v>1200</v>
      </c>
      <c r="D403" s="17">
        <v>1800</v>
      </c>
      <c r="E403" s="18" t="s">
        <v>773</v>
      </c>
      <c r="F403" s="22" t="s">
        <v>775</v>
      </c>
    </row>
    <row r="404" spans="1:6" ht="12.75" customHeight="1" x14ac:dyDescent="0.25">
      <c r="A404" s="15">
        <v>400</v>
      </c>
      <c r="B404" s="16" t="str">
        <f t="shared" si="0"/>
        <v xml:space="preserve"> Hundred Acre Ark Vineyard Cabernet Sauvignon 2017 Hundred Acre Winery (3 BT)</v>
      </c>
      <c r="C404" s="17">
        <v>1300</v>
      </c>
      <c r="D404" s="17">
        <v>1900</v>
      </c>
      <c r="E404" s="18" t="s">
        <v>776</v>
      </c>
      <c r="F404" s="22" t="s">
        <v>777</v>
      </c>
    </row>
    <row r="405" spans="1:6" ht="12.75" customHeight="1" x14ac:dyDescent="0.25">
      <c r="A405" s="15">
        <v>401</v>
      </c>
      <c r="B405" s="16" t="str">
        <f t="shared" si="0"/>
        <v xml:space="preserve"> Hundred Acre Ark Vineyard Cabernet Sauvignon 2013 Hundred Acre Winery (1 BT)</v>
      </c>
      <c r="C405" s="17">
        <v>400</v>
      </c>
      <c r="D405" s="17">
        <v>600</v>
      </c>
      <c r="E405" s="18" t="s">
        <v>778</v>
      </c>
      <c r="F405" s="22" t="s">
        <v>779</v>
      </c>
    </row>
    <row r="406" spans="1:6" ht="12.75" customHeight="1" x14ac:dyDescent="0.25">
      <c r="A406" s="15">
        <v>402</v>
      </c>
      <c r="B406" s="16" t="str">
        <f t="shared" si="0"/>
        <v xml:space="preserve"> Hundred Acre Cabernet Sauvignon, Deep Time 2015 Hundred Acre Winery (2 BT)</v>
      </c>
      <c r="C406" s="17">
        <v>700</v>
      </c>
      <c r="D406" s="17">
        <v>1100</v>
      </c>
      <c r="E406" s="18" t="s">
        <v>780</v>
      </c>
      <c r="F406" s="22" t="s">
        <v>781</v>
      </c>
    </row>
    <row r="407" spans="1:6" ht="12.75" customHeight="1" x14ac:dyDescent="0.25">
      <c r="A407" s="15">
        <v>403</v>
      </c>
      <c r="B407" s="16" t="str">
        <f t="shared" si="0"/>
        <v xml:space="preserve"> Hundred Acre Cabernet Sauvignon, Kayli Morgan Vineyard 2017 Hundred Acre Winery (3 BT)</v>
      </c>
      <c r="C407" s="17">
        <v>1200</v>
      </c>
      <c r="D407" s="17">
        <v>1800</v>
      </c>
      <c r="E407" s="18" t="s">
        <v>782</v>
      </c>
      <c r="F407" s="22" t="s">
        <v>783</v>
      </c>
    </row>
    <row r="408" spans="1:6" ht="12.75" customHeight="1" x14ac:dyDescent="0.25">
      <c r="A408" s="15">
        <v>404</v>
      </c>
      <c r="B408" s="16" t="str">
        <f t="shared" si="0"/>
        <v xml:space="preserve"> Hundred Acre Cabernet Sauvignon, Kayli Morgan Vineyard 2016 Hundred Acre Winery (3 BT)</v>
      </c>
      <c r="C408" s="17">
        <v>1400</v>
      </c>
      <c r="D408" s="17">
        <v>1900</v>
      </c>
      <c r="E408" s="18" t="s">
        <v>784</v>
      </c>
      <c r="F408" s="22" t="s">
        <v>785</v>
      </c>
    </row>
    <row r="409" spans="1:6" ht="12.75" customHeight="1" x14ac:dyDescent="0.25">
      <c r="A409" s="15">
        <v>405</v>
      </c>
      <c r="B409" s="16" t="str">
        <f t="shared" si="0"/>
        <v xml:space="preserve"> Hundred Acre Cabernet Sauvignon, Kayli Morgan Vineyard 2016 Hundred Acre Winery (6 BT)</v>
      </c>
      <c r="C409" s="17">
        <v>2400</v>
      </c>
      <c r="D409" s="17">
        <v>3500</v>
      </c>
      <c r="E409" s="18" t="s">
        <v>786</v>
      </c>
      <c r="F409" s="22" t="s">
        <v>787</v>
      </c>
    </row>
    <row r="410" spans="1:6" ht="12.75" customHeight="1" x14ac:dyDescent="0.25">
      <c r="A410" s="15">
        <v>406</v>
      </c>
      <c r="B410" s="16" t="str">
        <f t="shared" si="0"/>
        <v xml:space="preserve"> Hundred Acre Cabernet Sauvignon, Kayli Morgan Vineyard 2014 Hundred Acre Winery (7 BT)</v>
      </c>
      <c r="C410" s="17">
        <v>2200</v>
      </c>
      <c r="D410" s="17">
        <v>2800</v>
      </c>
      <c r="E410" s="18" t="s">
        <v>788</v>
      </c>
      <c r="F410" s="22" t="s">
        <v>789</v>
      </c>
    </row>
    <row r="411" spans="1:6" ht="12.75" customHeight="1" x14ac:dyDescent="0.25">
      <c r="A411" s="15">
        <v>407</v>
      </c>
      <c r="B411" s="16" t="str">
        <f t="shared" si="0"/>
        <v xml:space="preserve"> Hundred Acre Cabernet Sauvignon, Kayli Morgan Vineyard 2013 Hundred Acre Winery (4 BT)</v>
      </c>
      <c r="C411" s="17">
        <v>1600</v>
      </c>
      <c r="D411" s="17">
        <v>2400</v>
      </c>
      <c r="E411" s="18" t="s">
        <v>790</v>
      </c>
      <c r="F411" s="22" t="s">
        <v>791</v>
      </c>
    </row>
    <row r="412" spans="1:6" ht="12.75" customHeight="1" x14ac:dyDescent="0.25">
      <c r="A412" s="15">
        <v>408</v>
      </c>
      <c r="B412" s="16" t="str">
        <f t="shared" si="0"/>
        <v xml:space="preserve"> Hundred Acre Cabernet Sauvignon, Kayli Morgan Vineyard 2013 Hundred Acre Winery (6 BT)</v>
      </c>
      <c r="C412" s="17">
        <v>2400</v>
      </c>
      <c r="D412" s="17">
        <v>3500</v>
      </c>
      <c r="E412" s="18" t="s">
        <v>792</v>
      </c>
      <c r="F412" s="22" t="s">
        <v>793</v>
      </c>
    </row>
    <row r="413" spans="1:6" ht="12.75" customHeight="1" x14ac:dyDescent="0.25">
      <c r="A413" s="15">
        <v>409</v>
      </c>
      <c r="B413" s="16" t="str">
        <f t="shared" si="0"/>
        <v xml:space="preserve"> Hundred Acre Few and Far Between Cabernet Sauvignon 2015 Hundred Acre Winery (6 BT)</v>
      </c>
      <c r="C413" s="17">
        <v>2400</v>
      </c>
      <c r="D413" s="17">
        <v>3500</v>
      </c>
      <c r="E413" s="18" t="s">
        <v>794</v>
      </c>
      <c r="F413" s="22" t="s">
        <v>795</v>
      </c>
    </row>
    <row r="414" spans="1:6" ht="12.75" customHeight="1" x14ac:dyDescent="0.25">
      <c r="A414" s="15">
        <v>410</v>
      </c>
      <c r="B414" s="16" t="str">
        <f t="shared" si="0"/>
        <v xml:space="preserve"> Hundred Acre Few and Far Between Cabernet Sauvignon 2015 Hundred Acre Winery (6 BT)</v>
      </c>
      <c r="C414" s="17">
        <v>2400</v>
      </c>
      <c r="D414" s="17">
        <v>3500</v>
      </c>
      <c r="E414" s="18" t="s">
        <v>794</v>
      </c>
      <c r="F414" s="22" t="s">
        <v>796</v>
      </c>
    </row>
    <row r="415" spans="1:6" ht="12.75" customHeight="1" x14ac:dyDescent="0.25">
      <c r="A415" s="15">
        <v>411</v>
      </c>
      <c r="B415" s="16" t="str">
        <f t="shared" si="0"/>
        <v xml:space="preserve"> Hundred Acre, Wraith Cabernet Sauvignon 2016 Hundred Acre Winery (3 BT)</v>
      </c>
      <c r="C415" s="17">
        <v>1200</v>
      </c>
      <c r="D415" s="17">
        <v>1800</v>
      </c>
      <c r="E415" s="18" t="s">
        <v>797</v>
      </c>
      <c r="F415" s="22" t="s">
        <v>798</v>
      </c>
    </row>
    <row r="416" spans="1:6" ht="12.75" customHeight="1" x14ac:dyDescent="0.25">
      <c r="A416" s="15">
        <v>412</v>
      </c>
      <c r="B416" s="16" t="str">
        <f t="shared" si="0"/>
        <v xml:space="preserve"> Mixed Hundred Acre - 2016 (4 BT)</v>
      </c>
      <c r="C416" s="17">
        <v>1400</v>
      </c>
      <c r="D416" s="17">
        <v>2000</v>
      </c>
      <c r="E416" s="18" t="s">
        <v>799</v>
      </c>
      <c r="F416" s="22" t="s">
        <v>800</v>
      </c>
    </row>
    <row r="417" spans="1:6" ht="12.75" customHeight="1" x14ac:dyDescent="0.25">
      <c r="A417" s="15">
        <v>413</v>
      </c>
      <c r="B417" s="16" t="str">
        <f t="shared" si="0"/>
        <v xml:space="preserve"> Mixed Hundred Acre - 2018 (3 BT)</v>
      </c>
      <c r="C417" s="17">
        <v>1300</v>
      </c>
      <c r="D417" s="17">
        <v>2000</v>
      </c>
      <c r="E417" s="18" t="s">
        <v>801</v>
      </c>
      <c r="F417" s="22" t="s">
        <v>802</v>
      </c>
    </row>
    <row r="418" spans="1:6" ht="12.75" customHeight="1" x14ac:dyDescent="0.25">
      <c r="A418" s="15">
        <v>414</v>
      </c>
      <c r="B418" s="16" t="str">
        <f t="shared" si="0"/>
        <v xml:space="preserve"> Realm, The Absurd 2013  (3 BT)</v>
      </c>
      <c r="C418" s="17">
        <v>1800</v>
      </c>
      <c r="D418" s="17">
        <v>2400</v>
      </c>
      <c r="E418" s="18" t="s">
        <v>803</v>
      </c>
      <c r="F418" s="22" t="s">
        <v>804</v>
      </c>
    </row>
    <row r="419" spans="1:6" ht="12.75" customHeight="1" x14ac:dyDescent="0.25">
      <c r="A419" s="15">
        <v>415</v>
      </c>
      <c r="B419" s="16" t="str">
        <f t="shared" si="0"/>
        <v xml:space="preserve"> Realm, Beckstoffer Dr. Crane 2013  (3 BT)</v>
      </c>
      <c r="C419" s="17">
        <v>1300</v>
      </c>
      <c r="D419" s="17">
        <v>1900</v>
      </c>
      <c r="E419" s="18" t="s">
        <v>805</v>
      </c>
      <c r="F419" s="22" t="s">
        <v>806</v>
      </c>
    </row>
    <row r="420" spans="1:6" ht="12.75" customHeight="1" x14ac:dyDescent="0.25">
      <c r="A420" s="15">
        <v>416</v>
      </c>
      <c r="B420" s="16" t="str">
        <f t="shared" si="0"/>
        <v xml:space="preserve"> Realm,  Act II Scene I Cabernet Sauvignon, Premiere Napa Valley Auction Release 2012  (6 BT)</v>
      </c>
      <c r="C420" s="17">
        <v>1500</v>
      </c>
      <c r="D420" s="17">
        <v>2000</v>
      </c>
      <c r="E420" s="18" t="s">
        <v>807</v>
      </c>
      <c r="F420" s="22" t="s">
        <v>808</v>
      </c>
    </row>
    <row r="421" spans="1:6" ht="12.75" customHeight="1" x14ac:dyDescent="0.25">
      <c r="A421" s="15">
        <v>417</v>
      </c>
      <c r="B421" s="16" t="str">
        <f t="shared" si="0"/>
        <v>Mixed Dana Estates - 2013 (3 MAG)</v>
      </c>
      <c r="C421" s="17">
        <v>1300</v>
      </c>
      <c r="D421" s="17">
        <v>1900</v>
      </c>
      <c r="E421" s="18" t="s">
        <v>809</v>
      </c>
      <c r="F421" s="22" t="s">
        <v>810</v>
      </c>
    </row>
    <row r="422" spans="1:6" ht="12.75" customHeight="1" x14ac:dyDescent="0.25">
      <c r="A422" s="15">
        <v>418</v>
      </c>
      <c r="B422" s="16" t="str">
        <f t="shared" si="0"/>
        <v xml:space="preserve"> Mixed Dana Estates - 2012 (3 BT)</v>
      </c>
      <c r="C422" s="17">
        <v>600</v>
      </c>
      <c r="D422" s="17">
        <v>900</v>
      </c>
      <c r="E422" s="18" t="s">
        <v>811</v>
      </c>
      <c r="F422" s="22" t="s">
        <v>812</v>
      </c>
    </row>
    <row r="423" spans="1:6" ht="12.75" customHeight="1" x14ac:dyDescent="0.25">
      <c r="A423" s="15">
        <v>419</v>
      </c>
      <c r="B423" s="16" t="str">
        <f t="shared" si="0"/>
        <v xml:space="preserve"> Scarecrow, Cabernet Sauvignon 2014  (7 BT)</v>
      </c>
      <c r="C423" s="17">
        <v>4200</v>
      </c>
      <c r="D423" s="17">
        <v>6000</v>
      </c>
      <c r="E423" s="18" t="s">
        <v>813</v>
      </c>
      <c r="F423" s="22" t="s">
        <v>814</v>
      </c>
    </row>
    <row r="424" spans="1:6" ht="12.75" customHeight="1" x14ac:dyDescent="0.25">
      <c r="A424" s="15">
        <v>420</v>
      </c>
      <c r="B424" s="16" t="str">
        <f t="shared" si="0"/>
        <v xml:space="preserve"> Scarecrow, Cabernet Sauvignon 2013  (1 BT)</v>
      </c>
      <c r="C424" s="17">
        <v>600</v>
      </c>
      <c r="D424" s="17">
        <v>900</v>
      </c>
      <c r="E424" s="18" t="s">
        <v>815</v>
      </c>
      <c r="F424" s="22" t="s">
        <v>816</v>
      </c>
    </row>
    <row r="425" spans="1:6" ht="12.75" customHeight="1" x14ac:dyDescent="0.25">
      <c r="A425" s="15">
        <v>421</v>
      </c>
      <c r="B425" s="16" t="str">
        <f t="shared" si="0"/>
        <v xml:space="preserve"> Scarecrow, Cabernet Sauvignon 2013  (6 BT)</v>
      </c>
      <c r="C425" s="17">
        <v>3500</v>
      </c>
      <c r="D425" s="17">
        <v>5500</v>
      </c>
      <c r="E425" s="18" t="s">
        <v>817</v>
      </c>
      <c r="F425" s="22" t="s">
        <v>818</v>
      </c>
    </row>
    <row r="426" spans="1:6" ht="12.75" customHeight="1" x14ac:dyDescent="0.25">
      <c r="A426" s="15">
        <v>422</v>
      </c>
      <c r="B426" s="16" t="str">
        <f t="shared" si="0"/>
        <v xml:space="preserve"> Scarecrow, Cabernet Sauvignon 2012  (6 BT)</v>
      </c>
      <c r="C426" s="17">
        <v>3000</v>
      </c>
      <c r="D426" s="17">
        <v>5000</v>
      </c>
      <c r="E426" s="18" t="s">
        <v>819</v>
      </c>
      <c r="F426" s="22" t="s">
        <v>820</v>
      </c>
    </row>
    <row r="427" spans="1:6" ht="12.75" customHeight="1" x14ac:dyDescent="0.25">
      <c r="A427" s="15">
        <v>423</v>
      </c>
      <c r="B427" s="16" t="str">
        <f t="shared" si="0"/>
        <v xml:space="preserve"> Scarecrow, Cabernet Sauvignon 2010  (6 BT)</v>
      </c>
      <c r="C427" s="17">
        <v>3000</v>
      </c>
      <c r="D427" s="17">
        <v>5000</v>
      </c>
      <c r="E427" s="18" t="s">
        <v>821</v>
      </c>
      <c r="F427" s="22" t="s">
        <v>822</v>
      </c>
    </row>
    <row r="428" spans="1:6" ht="12.75" customHeight="1" x14ac:dyDescent="0.25">
      <c r="A428" s="15">
        <v>424</v>
      </c>
      <c r="B428" s="16" t="str">
        <f t="shared" si="0"/>
        <v xml:space="preserve"> Screaming Eagle, Second Flight 2013  (2 BT)</v>
      </c>
      <c r="C428" s="17">
        <v>900</v>
      </c>
      <c r="D428" s="17">
        <v>1300</v>
      </c>
      <c r="E428" s="18" t="s">
        <v>823</v>
      </c>
      <c r="F428" s="22" t="s">
        <v>824</v>
      </c>
    </row>
    <row r="429" spans="1:6" ht="12.75" customHeight="1" x14ac:dyDescent="0.25">
      <c r="A429" s="15">
        <v>425</v>
      </c>
      <c r="B429" s="16" t="str">
        <f t="shared" si="0"/>
        <v xml:space="preserve"> Screaming Eagle, Second Flight  "Vertical" (5 BT)</v>
      </c>
      <c r="C429" s="17">
        <v>2600</v>
      </c>
      <c r="D429" s="17">
        <v>4000</v>
      </c>
      <c r="E429" s="18" t="s">
        <v>825</v>
      </c>
      <c r="F429" s="22" t="s">
        <v>826</v>
      </c>
    </row>
    <row r="430" spans="1:6" ht="12.75" customHeight="1" x14ac:dyDescent="0.25">
      <c r="A430" s="15">
        <v>426</v>
      </c>
      <c r="B430" s="16" t="str">
        <f t="shared" si="0"/>
        <v xml:space="preserve"> Maya, Dalla Valle 2013  (3 BT)</v>
      </c>
      <c r="C430" s="17">
        <v>950</v>
      </c>
      <c r="D430" s="17">
        <v>1400</v>
      </c>
      <c r="E430" s="18" t="s">
        <v>827</v>
      </c>
      <c r="F430" s="22" t="s">
        <v>828</v>
      </c>
    </row>
    <row r="431" spans="1:6" ht="12.75" customHeight="1" x14ac:dyDescent="0.25">
      <c r="A431" s="15">
        <v>427</v>
      </c>
      <c r="B431" s="16" t="str">
        <f t="shared" si="0"/>
        <v xml:space="preserve"> Maya, Dalla Valle 2013  (6 BT)</v>
      </c>
      <c r="C431" s="17">
        <v>1900</v>
      </c>
      <c r="D431" s="17">
        <v>2800</v>
      </c>
      <c r="E431" s="18" t="s">
        <v>829</v>
      </c>
      <c r="F431" s="22" t="s">
        <v>830</v>
      </c>
    </row>
    <row r="432" spans="1:6" ht="12.75" customHeight="1" x14ac:dyDescent="0.25">
      <c r="A432" s="15">
        <v>428</v>
      </c>
      <c r="B432" s="16" t="str">
        <f t="shared" si="0"/>
        <v xml:space="preserve"> Maya, Dalla Valle 2013  (8 BT)</v>
      </c>
      <c r="C432" s="17">
        <v>2400</v>
      </c>
      <c r="D432" s="17">
        <v>3500</v>
      </c>
      <c r="E432" s="18" t="s">
        <v>831</v>
      </c>
      <c r="F432" s="22" t="s">
        <v>832</v>
      </c>
    </row>
    <row r="433" spans="1:6" ht="12.75" customHeight="1" x14ac:dyDescent="0.25">
      <c r="A433" s="15">
        <v>429</v>
      </c>
      <c r="B433" s="16" t="str">
        <f t="shared" si="0"/>
        <v xml:space="preserve"> Maya, Dalla Valle 2012  (4 BT)</v>
      </c>
      <c r="C433" s="17">
        <v>1000</v>
      </c>
      <c r="D433" s="17">
        <v>1500</v>
      </c>
      <c r="E433" s="18" t="s">
        <v>833</v>
      </c>
      <c r="F433" s="22" t="s">
        <v>834</v>
      </c>
    </row>
    <row r="434" spans="1:6" ht="12.75" customHeight="1" x14ac:dyDescent="0.25">
      <c r="A434" s="15">
        <v>430</v>
      </c>
      <c r="B434" s="16" t="str">
        <f t="shared" si="0"/>
        <v xml:space="preserve"> Maya, Dalla Valle 2002  (3 BT)</v>
      </c>
      <c r="C434" s="17">
        <v>900</v>
      </c>
      <c r="D434" s="17">
        <v>1200</v>
      </c>
      <c r="E434" s="18" t="s">
        <v>835</v>
      </c>
      <c r="F434" s="22" t="s">
        <v>836</v>
      </c>
    </row>
    <row r="435" spans="1:6" ht="12.75" customHeight="1" x14ac:dyDescent="0.25">
      <c r="A435" s="15">
        <v>431</v>
      </c>
      <c r="B435" s="16" t="str">
        <f t="shared" si="0"/>
        <v xml:space="preserve"> Maya, Dalla Valle 1991  (2 MAG)</v>
      </c>
      <c r="C435" s="17">
        <v>1400</v>
      </c>
      <c r="D435" s="17">
        <v>1900</v>
      </c>
      <c r="E435" s="18" t="s">
        <v>837</v>
      </c>
      <c r="F435" s="22" t="s">
        <v>838</v>
      </c>
    </row>
    <row r="436" spans="1:6" ht="12.75" customHeight="1" x14ac:dyDescent="0.25">
      <c r="A436" s="15">
        <v>432</v>
      </c>
      <c r="B436" s="16" t="str">
        <f t="shared" si="0"/>
        <v xml:space="preserve"> Maya, Dalla Valle  "Vertical" (5 BT)</v>
      </c>
      <c r="C436" s="17">
        <v>1600</v>
      </c>
      <c r="D436" s="17">
        <v>2400</v>
      </c>
      <c r="E436" s="18" t="s">
        <v>839</v>
      </c>
      <c r="F436" s="22" t="s">
        <v>840</v>
      </c>
    </row>
    <row r="437" spans="1:6" ht="12.75" customHeight="1" x14ac:dyDescent="0.25">
      <c r="A437" s="15">
        <v>433</v>
      </c>
      <c r="B437" s="16" t="str">
        <f t="shared" si="0"/>
        <v xml:space="preserve"> Opus One:  Napa Valley 2007  (1 BT)</v>
      </c>
      <c r="C437" s="17">
        <v>250</v>
      </c>
      <c r="D437" s="17">
        <v>450</v>
      </c>
      <c r="E437" s="18" t="s">
        <v>841</v>
      </c>
      <c r="F437" s="22" t="s">
        <v>842</v>
      </c>
    </row>
    <row r="438" spans="1:6" ht="12.75" customHeight="1" x14ac:dyDescent="0.25">
      <c r="A438" s="15">
        <v>434</v>
      </c>
      <c r="B438" s="16" t="str">
        <f t="shared" si="0"/>
        <v xml:space="preserve"> Bryant Family, Pritchard, Cabernet Sauvignon 2012  (6 BT)</v>
      </c>
      <c r="C438" s="17">
        <v>1500</v>
      </c>
      <c r="D438" s="17">
        <v>2000</v>
      </c>
      <c r="E438" s="18" t="s">
        <v>843</v>
      </c>
      <c r="F438" s="22" t="s">
        <v>844</v>
      </c>
    </row>
    <row r="439" spans="1:6" ht="12.75" customHeight="1" x14ac:dyDescent="0.25">
      <c r="A439" s="15">
        <v>435</v>
      </c>
      <c r="B439" s="16" t="str">
        <f t="shared" si="0"/>
        <v xml:space="preserve"> Bryant Family, Pritchard, Cabernet Sauvignon  "Vertical" (3 BT)</v>
      </c>
      <c r="C439" s="17">
        <v>450</v>
      </c>
      <c r="D439" s="17">
        <v>750</v>
      </c>
      <c r="E439" s="18" t="s">
        <v>845</v>
      </c>
      <c r="F439" s="22" t="s">
        <v>846</v>
      </c>
    </row>
    <row r="440" spans="1:6" ht="12.75" customHeight="1" x14ac:dyDescent="0.25">
      <c r="A440" s="15">
        <v>436</v>
      </c>
      <c r="B440" s="16" t="str">
        <f t="shared" si="0"/>
        <v xml:space="preserve"> Bryant Family, Bettina 2012  (3 BT)</v>
      </c>
      <c r="C440" s="17">
        <v>450</v>
      </c>
      <c r="D440" s="17">
        <v>650</v>
      </c>
      <c r="E440" s="18" t="s">
        <v>847</v>
      </c>
      <c r="F440" s="22" t="s">
        <v>848</v>
      </c>
    </row>
    <row r="441" spans="1:6" ht="12.75" customHeight="1" x14ac:dyDescent="0.25">
      <c r="A441" s="15">
        <v>437</v>
      </c>
      <c r="B441" s="16" t="str">
        <f t="shared" si="0"/>
        <v xml:space="preserve"> Mixed Ovid - 2012 (6 BT)</v>
      </c>
      <c r="C441" s="17">
        <v>600</v>
      </c>
      <c r="D441" s="17">
        <v>1000</v>
      </c>
      <c r="E441" s="18" t="s">
        <v>849</v>
      </c>
      <c r="F441" s="22" t="s">
        <v>850</v>
      </c>
    </row>
    <row r="442" spans="1:6" ht="12.75" customHeight="1" x14ac:dyDescent="0.25">
      <c r="A442" s="15">
        <v>438</v>
      </c>
      <c r="B442" s="16" t="str">
        <f t="shared" si="0"/>
        <v xml:space="preserve"> Checkerboard Vineyards 2006  (3 BT)</v>
      </c>
      <c r="C442" s="17">
        <v>300</v>
      </c>
      <c r="D442" s="17">
        <v>500</v>
      </c>
      <c r="E442" s="18" t="s">
        <v>851</v>
      </c>
      <c r="F442" s="22" t="s">
        <v>852</v>
      </c>
    </row>
    <row r="443" spans="1:6" ht="12.75" customHeight="1" x14ac:dyDescent="0.25">
      <c r="A443" s="15">
        <v>439</v>
      </c>
      <c r="B443" s="16" t="str">
        <f t="shared" si="0"/>
        <v xml:space="preserve"> Checkerboard Vineyards, Aurora Cabernet Sauvignon 2012  (3 BT)</v>
      </c>
      <c r="C443" s="17">
        <v>450</v>
      </c>
      <c r="D443" s="17">
        <v>650</v>
      </c>
      <c r="E443" s="18" t="s">
        <v>853</v>
      </c>
      <c r="F443" s="22" t="s">
        <v>854</v>
      </c>
    </row>
    <row r="444" spans="1:6" ht="12.75" customHeight="1" x14ac:dyDescent="0.25">
      <c r="A444" s="15">
        <v>440</v>
      </c>
      <c r="B444" s="16" t="str">
        <f t="shared" si="0"/>
        <v xml:space="preserve"> Checkerboard Vineyards, Coyote Ridge Cabernet Sauvignon 2012  (1 MAG)</v>
      </c>
      <c r="C444" s="17">
        <v>300</v>
      </c>
      <c r="D444" s="17">
        <v>500</v>
      </c>
      <c r="E444" s="18" t="s">
        <v>855</v>
      </c>
      <c r="F444" s="22" t="s">
        <v>856</v>
      </c>
    </row>
    <row r="445" spans="1:6" ht="12.75" customHeight="1" x14ac:dyDescent="0.25">
      <c r="A445" s="15">
        <v>441</v>
      </c>
      <c r="B445" s="16" t="str">
        <f t="shared" si="0"/>
        <v xml:space="preserve"> Checkerboard Vineyards, Nash Creek Cabernet Sauvignon 2012  (2 MAG)</v>
      </c>
      <c r="C445" s="17">
        <v>600</v>
      </c>
      <c r="D445" s="17">
        <v>1000</v>
      </c>
      <c r="E445" s="18" t="s">
        <v>857</v>
      </c>
      <c r="F445" s="22" t="s">
        <v>858</v>
      </c>
    </row>
    <row r="446" spans="1:6" ht="12.75" customHeight="1" x14ac:dyDescent="0.25">
      <c r="A446" s="15">
        <v>442</v>
      </c>
      <c r="B446" s="16" t="str">
        <f t="shared" si="0"/>
        <v xml:space="preserve"> Checkerboard Vineyards, Nash Creek Cabernet Sauvignon 2012  (1 DM)</v>
      </c>
      <c r="C446" s="17">
        <v>700</v>
      </c>
      <c r="D446" s="17">
        <v>1100</v>
      </c>
      <c r="E446" s="18" t="s">
        <v>859</v>
      </c>
      <c r="F446" s="22" t="s">
        <v>860</v>
      </c>
    </row>
    <row r="447" spans="1:6" ht="12.75" customHeight="1" x14ac:dyDescent="0.25">
      <c r="A447" s="15">
        <v>443</v>
      </c>
      <c r="B447" s="16" t="str">
        <f t="shared" si="0"/>
        <v xml:space="preserve"> Checkerboard Vineyards, Nash Creek Cabernet Sauvignon 2012  (1 IMP)</v>
      </c>
      <c r="C447" s="17">
        <v>1400</v>
      </c>
      <c r="D447" s="17">
        <v>1900</v>
      </c>
      <c r="E447" s="18" t="s">
        <v>861</v>
      </c>
      <c r="F447" s="22" t="s">
        <v>862</v>
      </c>
    </row>
    <row r="448" spans="1:6" ht="12.75" customHeight="1" x14ac:dyDescent="0.25">
      <c r="A448" s="15">
        <v>444</v>
      </c>
      <c r="B448" s="16" t="str">
        <f t="shared" si="0"/>
        <v xml:space="preserve"> Checkerboard Vineyards, Nash Creek Cabernet Sauvignon 2012  (1 SALR)</v>
      </c>
      <c r="C448" s="17">
        <v>2200</v>
      </c>
      <c r="D448" s="17">
        <v>3000</v>
      </c>
      <c r="E448" s="18" t="s">
        <v>863</v>
      </c>
      <c r="F448" s="22" t="s">
        <v>864</v>
      </c>
    </row>
    <row r="449" spans="1:6" ht="12.75" customHeight="1" x14ac:dyDescent="0.25">
      <c r="A449" s="15">
        <v>445</v>
      </c>
      <c r="B449" s="16" t="str">
        <f t="shared" si="0"/>
        <v xml:space="preserve"> Beaulieu Vineyard, Georges de Latour, Private Reserve 1974  (2 BT)</v>
      </c>
      <c r="C449" s="17">
        <v>150</v>
      </c>
      <c r="D449" s="17">
        <v>250</v>
      </c>
      <c r="E449" s="18" t="s">
        <v>865</v>
      </c>
      <c r="F449" s="22" t="s">
        <v>866</v>
      </c>
    </row>
    <row r="450" spans="1:6" ht="12.75" customHeight="1" x14ac:dyDescent="0.25">
      <c r="A450" s="15">
        <v>446</v>
      </c>
      <c r="B450" s="16" t="str">
        <f t="shared" si="0"/>
        <v xml:space="preserve"> Blind Justice, Beckstoffer To Kalon Cabernet Sauvignon  "Vertical" (6 BT)</v>
      </c>
      <c r="C450" s="17">
        <v>300</v>
      </c>
      <c r="D450" s="17">
        <v>550</v>
      </c>
      <c r="E450" s="18" t="s">
        <v>867</v>
      </c>
      <c r="F450" s="22" t="s">
        <v>868</v>
      </c>
    </row>
    <row r="451" spans="1:6" ht="12.75" customHeight="1" x14ac:dyDescent="0.25">
      <c r="A451" s="15">
        <v>447</v>
      </c>
      <c r="B451" s="16" t="str">
        <f t="shared" si="0"/>
        <v xml:space="preserve"> Caymus Vineyards, Special Selection, Cabernet Sauvignon 2015  (3 DM)</v>
      </c>
      <c r="C451" s="17">
        <v>1600</v>
      </c>
      <c r="D451" s="17">
        <v>2400</v>
      </c>
      <c r="E451" s="18" t="s">
        <v>869</v>
      </c>
      <c r="F451" s="22" t="s">
        <v>870</v>
      </c>
    </row>
    <row r="452" spans="1:6" ht="12.75" customHeight="1" x14ac:dyDescent="0.25">
      <c r="A452" s="15">
        <v>448</v>
      </c>
      <c r="B452" s="16" t="str">
        <f t="shared" si="0"/>
        <v xml:space="preserve"> Chateau Montelena, Estate Cabernet Sauvignon, Calistoga, Napa Valley 2015  (5 BT)</v>
      </c>
      <c r="C452" s="17">
        <v>250</v>
      </c>
      <c r="D452" s="17">
        <v>450</v>
      </c>
      <c r="E452" s="18" t="s">
        <v>871</v>
      </c>
      <c r="F452" s="22" t="s">
        <v>872</v>
      </c>
    </row>
    <row r="453" spans="1:6" ht="12.75" customHeight="1" x14ac:dyDescent="0.25">
      <c r="A453" s="15">
        <v>449</v>
      </c>
      <c r="B453" s="16" t="str">
        <f t="shared" si="0"/>
        <v xml:space="preserve"> Corison Winery, Premiere Reserve, Premiere Napa Valley Auction Release 2013  (6 BT)</v>
      </c>
      <c r="C453" s="17">
        <v>600</v>
      </c>
      <c r="D453" s="17">
        <v>900</v>
      </c>
      <c r="E453" s="18" t="s">
        <v>873</v>
      </c>
      <c r="F453" s="22" t="s">
        <v>874</v>
      </c>
    </row>
    <row r="454" spans="1:6" ht="12.75" customHeight="1" x14ac:dyDescent="0.25">
      <c r="A454" s="15">
        <v>450</v>
      </c>
      <c r="B454" s="16" t="str">
        <f t="shared" si="0"/>
        <v xml:space="preserve"> Dominus 1994  (3 BT)</v>
      </c>
      <c r="C454" s="17">
        <v>900</v>
      </c>
      <c r="D454" s="17">
        <v>1400</v>
      </c>
      <c r="E454" s="18" t="s">
        <v>875</v>
      </c>
      <c r="F454" s="22" t="s">
        <v>876</v>
      </c>
    </row>
    <row r="455" spans="1:6" ht="12.75" customHeight="1" x14ac:dyDescent="0.25">
      <c r="A455" s="15">
        <v>451</v>
      </c>
      <c r="B455" s="16" t="str">
        <f t="shared" si="0"/>
        <v xml:space="preserve"> Stags' Leap Winery, Napa Valley Cabernet Sauvignon  "Vertical" (6 BT)</v>
      </c>
      <c r="C455" s="17">
        <v>300</v>
      </c>
      <c r="D455" s="17">
        <v>500</v>
      </c>
      <c r="E455" s="18" t="s">
        <v>877</v>
      </c>
      <c r="F455" s="22" t="s">
        <v>878</v>
      </c>
    </row>
    <row r="456" spans="1:6" ht="12.75" customHeight="1" x14ac:dyDescent="0.25">
      <c r="A456" s="15">
        <v>452</v>
      </c>
      <c r="B456" s="16" t="str">
        <f t="shared" si="0"/>
        <v xml:space="preserve"> Vice Versa, Beckstoffer To Kalon BBS Cabernet Sauvignon 2014  (4 MAG)</v>
      </c>
      <c r="C456" s="17">
        <v>1400</v>
      </c>
      <c r="D456" s="17">
        <v>1900</v>
      </c>
      <c r="E456" s="18" t="s">
        <v>879</v>
      </c>
      <c r="F456" s="22" t="s">
        <v>880</v>
      </c>
    </row>
    <row r="457" spans="1:6" ht="12.75" customHeight="1" x14ac:dyDescent="0.25">
      <c r="A457" s="15">
        <v>453</v>
      </c>
      <c r="B457" s="16" t="str">
        <f t="shared" si="0"/>
        <v xml:space="preserve"> Kapcsandy Family Winery, Estate Red Wine, State Lane Vineyard 2009  (2 BT)</v>
      </c>
      <c r="C457" s="17">
        <v>300</v>
      </c>
      <c r="D457" s="17">
        <v>500</v>
      </c>
      <c r="E457" s="18" t="s">
        <v>881</v>
      </c>
      <c r="F457" s="22" t="s">
        <v>882</v>
      </c>
    </row>
    <row r="458" spans="1:6" ht="12.75" customHeight="1" x14ac:dyDescent="0.25">
      <c r="A458" s="15">
        <v>454</v>
      </c>
      <c r="B458" s="16" t="str">
        <f t="shared" si="0"/>
        <v xml:space="preserve"> Knights Bridge Winery, Christobel, Knight's Valley Cabernet Sauvignon 2018  (12 BT)</v>
      </c>
      <c r="C458" s="17">
        <v>1200</v>
      </c>
      <c r="D458" s="17">
        <v>1800</v>
      </c>
      <c r="E458" s="18" t="s">
        <v>883</v>
      </c>
      <c r="F458" s="22" t="s">
        <v>884</v>
      </c>
    </row>
    <row r="459" spans="1:6" ht="12.75" customHeight="1" x14ac:dyDescent="0.25">
      <c r="A459" s="15">
        <v>455</v>
      </c>
      <c r="B459" s="16" t="str">
        <f t="shared" si="0"/>
        <v xml:space="preserve"> Vice Versa Mixed Case - 2014 (3 MAG)</v>
      </c>
      <c r="C459" s="17">
        <v>900</v>
      </c>
      <c r="D459" s="17">
        <v>1500</v>
      </c>
      <c r="E459" s="18" t="s">
        <v>885</v>
      </c>
      <c r="F459" s="22" t="s">
        <v>886</v>
      </c>
    </row>
    <row r="460" spans="1:6" ht="12.75" customHeight="1" x14ac:dyDescent="0.25">
      <c r="A460" s="15">
        <v>456</v>
      </c>
      <c r="B460" s="16" t="str">
        <f t="shared" si="0"/>
        <v xml:space="preserve"> Marcassin Pinot Noir, Marcassin Vineyard 2012  (2 BT)</v>
      </c>
      <c r="C460" s="17">
        <v>400</v>
      </c>
      <c r="D460" s="17">
        <v>600</v>
      </c>
      <c r="E460" s="18" t="s">
        <v>887</v>
      </c>
      <c r="F460" s="22" t="s">
        <v>888</v>
      </c>
    </row>
    <row r="461" spans="1:6" ht="12.75" customHeight="1" x14ac:dyDescent="0.25">
      <c r="A461" s="15">
        <v>457</v>
      </c>
      <c r="B461" s="16" t="str">
        <f t="shared" si="0"/>
        <v xml:space="preserve"> Marcassin, Chardonnay 2013  (8 BT)</v>
      </c>
      <c r="C461" s="17">
        <v>3200</v>
      </c>
      <c r="D461" s="17">
        <v>5000</v>
      </c>
      <c r="E461" s="18" t="s">
        <v>889</v>
      </c>
      <c r="F461" s="22" t="s">
        <v>890</v>
      </c>
    </row>
    <row r="462" spans="1:6" ht="12.75" customHeight="1" x14ac:dyDescent="0.25">
      <c r="A462" s="15">
        <v>458</v>
      </c>
      <c r="B462" s="16" t="str">
        <f t="shared" si="0"/>
        <v xml:space="preserve"> Peter Michael, Cabernet Sauvignon, Les Pavots 2014 Peter Michael (11 BT)</v>
      </c>
      <c r="C462" s="17">
        <v>1100</v>
      </c>
      <c r="D462" s="17">
        <v>1600</v>
      </c>
      <c r="E462" s="18" t="s">
        <v>891</v>
      </c>
      <c r="F462" s="22" t="s">
        <v>892</v>
      </c>
    </row>
    <row r="463" spans="1:6" ht="12.75" customHeight="1" x14ac:dyDescent="0.25">
      <c r="A463" s="15">
        <v>459</v>
      </c>
      <c r="B463" s="16" t="str">
        <f t="shared" si="0"/>
        <v xml:space="preserve"> Shafer Vineyards, Cabernet Sauvignon, Hillside Select, Stags Leap District  "Vertical" (4 BT)</v>
      </c>
      <c r="C463" s="17">
        <v>1000</v>
      </c>
      <c r="D463" s="17">
        <v>1400</v>
      </c>
      <c r="E463" s="18" t="s">
        <v>893</v>
      </c>
      <c r="F463" s="22" t="s">
        <v>894</v>
      </c>
    </row>
    <row r="464" spans="1:6" ht="12.75" customHeight="1" x14ac:dyDescent="0.25">
      <c r="A464" s="15">
        <v>460</v>
      </c>
      <c r="B464" s="16" t="str">
        <f t="shared" si="0"/>
        <v xml:space="preserve"> Peter Michael, Cabernet Sauvignon, Les Pavots 2016 Peter Michael (12 BT)</v>
      </c>
      <c r="C464" s="17">
        <v>1300</v>
      </c>
      <c r="D464" s="17">
        <v>1900</v>
      </c>
      <c r="E464" s="18" t="s">
        <v>895</v>
      </c>
      <c r="F464" s="22" t="s">
        <v>896</v>
      </c>
    </row>
    <row r="465" spans="1:6" ht="12.75" customHeight="1" x14ac:dyDescent="0.25">
      <c r="A465" s="15">
        <v>461</v>
      </c>
      <c r="B465" s="16" t="str">
        <f t="shared" si="0"/>
        <v xml:space="preserve"> Peter Michael, Cabernet Sauvignon, Les Pavots 2016 Peter Michael (1 MAG)</v>
      </c>
      <c r="C465" s="17">
        <v>250</v>
      </c>
      <c r="D465" s="17">
        <v>450</v>
      </c>
      <c r="E465" s="18" t="s">
        <v>897</v>
      </c>
      <c r="F465" s="22" t="s">
        <v>898</v>
      </c>
    </row>
    <row r="466" spans="1:6" ht="12.75" customHeight="1" x14ac:dyDescent="0.25">
      <c r="A466" s="15">
        <v>462</v>
      </c>
      <c r="B466" s="16" t="str">
        <f t="shared" si="0"/>
        <v xml:space="preserve"> Peter Michael, Cabernet Sauvignon, Les Pavots 2015 Peter Michael (11 BT)</v>
      </c>
      <c r="C466" s="17">
        <v>1200</v>
      </c>
      <c r="D466" s="17">
        <v>1700</v>
      </c>
      <c r="E466" s="18" t="s">
        <v>899</v>
      </c>
      <c r="F466" s="22" t="s">
        <v>900</v>
      </c>
    </row>
    <row r="467" spans="1:6" ht="12.75" customHeight="1" x14ac:dyDescent="0.25">
      <c r="A467" s="15">
        <v>463</v>
      </c>
      <c r="B467" s="16" t="str">
        <f t="shared" si="0"/>
        <v xml:space="preserve"> Peter Michael, Cabernet Sauvignon, Au Paradis 2014 Peter Michael (6 BT)</v>
      </c>
      <c r="C467" s="17">
        <v>600</v>
      </c>
      <c r="D467" s="17">
        <v>1000</v>
      </c>
      <c r="E467" s="18" t="s">
        <v>901</v>
      </c>
      <c r="F467" s="22" t="s">
        <v>902</v>
      </c>
    </row>
    <row r="468" spans="1:6" ht="12.75" customHeight="1" x14ac:dyDescent="0.25">
      <c r="A468" s="15">
        <v>464</v>
      </c>
      <c r="B468" s="16" t="str">
        <f t="shared" si="0"/>
        <v xml:space="preserve"> Peter Michael, Cabernet Sauvignon, Au Paradis 2014 Peter Michael (8 BT)</v>
      </c>
      <c r="C468" s="17">
        <v>800</v>
      </c>
      <c r="D468" s="17">
        <v>1500</v>
      </c>
      <c r="E468" s="18" t="s">
        <v>903</v>
      </c>
      <c r="F468" s="22" t="s">
        <v>904</v>
      </c>
    </row>
    <row r="469" spans="1:6" ht="12.75" customHeight="1" x14ac:dyDescent="0.25">
      <c r="A469" s="15">
        <v>465</v>
      </c>
      <c r="B469" s="16" t="str">
        <f t="shared" si="0"/>
        <v xml:space="preserve"> Peter Michael, Cabernet Sauvignon, Au Paradis 2014 Peter Michael (12 BT)</v>
      </c>
      <c r="C469" s="17">
        <v>1200</v>
      </c>
      <c r="D469" s="17">
        <v>1800</v>
      </c>
      <c r="E469" s="18" t="s">
        <v>905</v>
      </c>
      <c r="F469" s="22" t="s">
        <v>906</v>
      </c>
    </row>
    <row r="470" spans="1:6" ht="12.75" customHeight="1" x14ac:dyDescent="0.25">
      <c r="A470" s="15">
        <v>466</v>
      </c>
      <c r="B470" s="16" t="str">
        <f t="shared" si="0"/>
        <v xml:space="preserve"> Peter Michael, Cabernet Sauvignon, Au Paradis 2014 Peter Michael (12 BT)</v>
      </c>
      <c r="C470" s="17">
        <v>1200</v>
      </c>
      <c r="D470" s="17">
        <v>1800</v>
      </c>
      <c r="E470" s="18" t="s">
        <v>905</v>
      </c>
      <c r="F470" s="22" t="s">
        <v>907</v>
      </c>
    </row>
    <row r="471" spans="1:6" ht="12.75" customHeight="1" x14ac:dyDescent="0.25">
      <c r="A471" s="15">
        <v>467</v>
      </c>
      <c r="B471" s="16" t="str">
        <f t="shared" si="0"/>
        <v xml:space="preserve"> Peter Michael, Cabernet Sauvignon, Au Paradis 2013 Peter Michael (3 BT)</v>
      </c>
      <c r="C471" s="17">
        <v>600</v>
      </c>
      <c r="D471" s="17">
        <v>900</v>
      </c>
      <c r="E471" s="18" t="s">
        <v>908</v>
      </c>
      <c r="F471" s="22" t="s">
        <v>909</v>
      </c>
    </row>
    <row r="472" spans="1:6" ht="12.75" customHeight="1" x14ac:dyDescent="0.25">
      <c r="A472" s="15">
        <v>468</v>
      </c>
      <c r="B472" s="16" t="str">
        <f t="shared" si="0"/>
        <v xml:space="preserve"> Peter Michael, Cabernet Sauvignon, Au Paradis Peter Michael "Vertical" (3 MAG)</v>
      </c>
      <c r="C472" s="17">
        <v>900</v>
      </c>
      <c r="D472" s="17">
        <v>1500</v>
      </c>
      <c r="E472" s="18" t="s">
        <v>910</v>
      </c>
      <c r="F472" s="22" t="s">
        <v>911</v>
      </c>
    </row>
    <row r="473" spans="1:6" ht="12.75" customHeight="1" x14ac:dyDescent="0.25">
      <c r="A473" s="15">
        <v>469</v>
      </c>
      <c r="B473" s="16" t="str">
        <f t="shared" si="0"/>
        <v xml:space="preserve"> Mixed Sine Qua Non 2017 - 2018 (2 BT)</v>
      </c>
      <c r="C473" s="17">
        <v>400</v>
      </c>
      <c r="D473" s="17">
        <v>800</v>
      </c>
      <c r="E473" s="20" t="s">
        <v>912</v>
      </c>
      <c r="F473" s="22" t="s">
        <v>913</v>
      </c>
    </row>
    <row r="474" spans="1:6" ht="12.75" customHeight="1" x14ac:dyDescent="0.25">
      <c r="A474" s="15">
        <v>470</v>
      </c>
      <c r="B474" s="16" t="str">
        <f t="shared" si="0"/>
        <v xml:space="preserve"> Mixed Sine Qua Non - 2016 (2 BT)</v>
      </c>
      <c r="C474" s="17">
        <v>600</v>
      </c>
      <c r="D474" s="17">
        <v>1000</v>
      </c>
      <c r="E474" s="18" t="s">
        <v>914</v>
      </c>
      <c r="F474" s="22" t="s">
        <v>915</v>
      </c>
    </row>
    <row r="475" spans="1:6" ht="12.75" customHeight="1" x14ac:dyDescent="0.25">
      <c r="A475" s="15">
        <v>471</v>
      </c>
      <c r="B475" s="16" t="str">
        <f t="shared" si="0"/>
        <v xml:space="preserve"> Mixed Sine Qua Non - 2015 (2 BT)</v>
      </c>
      <c r="C475" s="17">
        <v>450</v>
      </c>
      <c r="D475" s="17">
        <v>850</v>
      </c>
      <c r="E475" s="18" t="s">
        <v>916</v>
      </c>
      <c r="F475" s="22" t="s">
        <v>917</v>
      </c>
    </row>
    <row r="476" spans="1:6" ht="12.75" customHeight="1" x14ac:dyDescent="0.25">
      <c r="A476" s="15">
        <v>472</v>
      </c>
      <c r="B476" s="16" t="str">
        <f t="shared" si="0"/>
        <v xml:space="preserve"> Mixed Sine Qua Non - 2014 (2 BT)</v>
      </c>
      <c r="C476" s="17">
        <v>450</v>
      </c>
      <c r="D476" s="17">
        <v>850</v>
      </c>
      <c r="E476" s="18" t="s">
        <v>918</v>
      </c>
      <c r="F476" s="22" t="s">
        <v>919</v>
      </c>
    </row>
    <row r="477" spans="1:6" ht="12.75" customHeight="1" x14ac:dyDescent="0.25">
      <c r="A477" s="15">
        <v>473</v>
      </c>
      <c r="B477" s="16" t="str">
        <f t="shared" si="0"/>
        <v xml:space="preserve"> Mixed Sine Qua Non - 2013 (2 BT)</v>
      </c>
      <c r="C477" s="17">
        <v>650</v>
      </c>
      <c r="D477" s="17">
        <v>1000</v>
      </c>
      <c r="E477" s="18" t="s">
        <v>920</v>
      </c>
      <c r="F477" s="22" t="s">
        <v>921</v>
      </c>
    </row>
    <row r="478" spans="1:6" ht="12.75" customHeight="1" x14ac:dyDescent="0.25">
      <c r="A478" s="15">
        <v>474</v>
      </c>
      <c r="B478" s="16" t="str">
        <f t="shared" si="0"/>
        <v xml:space="preserve"> Mixed Sine Qua Non - 2013 (6 BT)</v>
      </c>
      <c r="C478" s="17">
        <v>1200</v>
      </c>
      <c r="D478" s="17">
        <v>1800</v>
      </c>
      <c r="E478" s="18" t="s">
        <v>922</v>
      </c>
      <c r="F478" s="22" t="s">
        <v>923</v>
      </c>
    </row>
    <row r="479" spans="1:6" ht="12.75" customHeight="1" x14ac:dyDescent="0.25">
      <c r="A479" s="15">
        <v>475</v>
      </c>
      <c r="B479" s="16" t="str">
        <f t="shared" si="0"/>
        <v xml:space="preserve"> Mixed Sine Qua Non - 2012 (2 BT)</v>
      </c>
      <c r="C479" s="17">
        <v>650</v>
      </c>
      <c r="D479" s="17">
        <v>1000</v>
      </c>
      <c r="E479" s="18" t="s">
        <v>924</v>
      </c>
      <c r="F479" s="22" t="s">
        <v>925</v>
      </c>
    </row>
    <row r="480" spans="1:6" ht="12.75" customHeight="1" x14ac:dyDescent="0.25">
      <c r="A480" s="15">
        <v>476</v>
      </c>
      <c r="B480" s="16" t="str">
        <f t="shared" si="0"/>
        <v xml:space="preserve"> Mixed Sine Qua Non - 2013 (2 BT)</v>
      </c>
      <c r="C480" s="17">
        <v>2000</v>
      </c>
      <c r="D480" s="17">
        <v>2800</v>
      </c>
      <c r="E480" s="18" t="s">
        <v>920</v>
      </c>
      <c r="F480" s="22" t="s">
        <v>926</v>
      </c>
    </row>
    <row r="481" spans="1:6" ht="12.75" customHeight="1" x14ac:dyDescent="0.25">
      <c r="A481" s="15">
        <v>477</v>
      </c>
      <c r="B481" s="16" t="str">
        <f t="shared" si="0"/>
        <v xml:space="preserve"> Mixed Sine Qua Non - 2012 (6 BT)</v>
      </c>
      <c r="C481" s="17">
        <v>2000</v>
      </c>
      <c r="D481" s="17">
        <v>2800</v>
      </c>
      <c r="E481" s="18" t="s">
        <v>927</v>
      </c>
      <c r="F481" s="22" t="s">
        <v>928</v>
      </c>
    </row>
    <row r="482" spans="1:6" ht="12.75" customHeight="1" x14ac:dyDescent="0.25">
      <c r="A482" s="15">
        <v>478</v>
      </c>
      <c r="B482" s="16" t="str">
        <f t="shared" si="0"/>
        <v xml:space="preserve"> Sine Qua Non, Dark Blossom, Grenache 2011  (1 BT)</v>
      </c>
      <c r="C482" s="17">
        <v>200</v>
      </c>
      <c r="D482" s="17">
        <v>400</v>
      </c>
      <c r="E482" s="18" t="s">
        <v>929</v>
      </c>
      <c r="F482" s="22" t="s">
        <v>930</v>
      </c>
    </row>
    <row r="483" spans="1:6" ht="12.75" customHeight="1" x14ac:dyDescent="0.25">
      <c r="A483" s="15">
        <v>479</v>
      </c>
      <c r="B483" s="16" t="str">
        <f t="shared" si="0"/>
        <v xml:space="preserve"> Sine Qua Non, Stockholm Syndrome, Eleven Confessions Vineyard, Syrah 2010  (3 BT)</v>
      </c>
      <c r="C483" s="17">
        <v>1800</v>
      </c>
      <c r="D483" s="17">
        <v>2600</v>
      </c>
      <c r="E483" s="18" t="s">
        <v>931</v>
      </c>
      <c r="F483" s="22" t="s">
        <v>932</v>
      </c>
    </row>
    <row r="484" spans="1:6" ht="12.75" customHeight="1" x14ac:dyDescent="0.25">
      <c r="A484" s="15">
        <v>480</v>
      </c>
      <c r="B484" s="16" t="str">
        <f t="shared" si="0"/>
        <v xml:space="preserve"> Mixed Sine Qua Non - 2010 (6 BT)</v>
      </c>
      <c r="C484" s="17">
        <v>1000</v>
      </c>
      <c r="D484" s="17">
        <v>1500</v>
      </c>
      <c r="E484" s="18" t="s">
        <v>933</v>
      </c>
      <c r="F484" s="22" t="s">
        <v>934</v>
      </c>
    </row>
    <row r="485" spans="1:6" ht="12.75" customHeight="1" x14ac:dyDescent="0.25">
      <c r="A485" s="15">
        <v>481</v>
      </c>
      <c r="B485" s="16" t="str">
        <f t="shared" si="0"/>
        <v>Mixed Sine Qua Non - 2010 (2 MAG)</v>
      </c>
      <c r="C485" s="17">
        <v>950</v>
      </c>
      <c r="D485" s="17">
        <v>1400</v>
      </c>
      <c r="E485" s="18" t="s">
        <v>935</v>
      </c>
      <c r="F485" s="22" t="s">
        <v>936</v>
      </c>
    </row>
    <row r="486" spans="1:6" ht="12.75" customHeight="1" x14ac:dyDescent="0.25">
      <c r="A486" s="15">
        <v>482</v>
      </c>
      <c r="B486" s="16" t="str">
        <f t="shared" si="0"/>
        <v>Mixed Sine Qua Non - 2008 (3 BT)</v>
      </c>
      <c r="C486" s="17">
        <v>750</v>
      </c>
      <c r="D486" s="17">
        <v>1100</v>
      </c>
      <c r="E486" s="18" t="s">
        <v>937</v>
      </c>
      <c r="F486" s="22" t="s">
        <v>938</v>
      </c>
    </row>
    <row r="487" spans="1:6" ht="12.75" customHeight="1" x14ac:dyDescent="0.25">
      <c r="A487" s="15">
        <v>483</v>
      </c>
      <c r="B487" s="16" t="str">
        <f t="shared" si="0"/>
        <v xml:space="preserve"> Sine Qua Non, B 20, Syrah 2008  (2 BT)</v>
      </c>
      <c r="C487" s="17">
        <v>400</v>
      </c>
      <c r="D487" s="17">
        <v>600</v>
      </c>
      <c r="E487" s="18" t="s">
        <v>939</v>
      </c>
      <c r="F487" s="22" t="s">
        <v>940</v>
      </c>
    </row>
    <row r="488" spans="1:6" ht="12.75" customHeight="1" x14ac:dyDescent="0.25">
      <c r="A488" s="15">
        <v>484</v>
      </c>
      <c r="B488" s="16" t="str">
        <f t="shared" si="0"/>
        <v xml:space="preserve"> Sine Qua Non, Dangerous Birds, Eleven Confessions Syrah 2007  (2 BT)</v>
      </c>
      <c r="C488" s="17">
        <v>700</v>
      </c>
      <c r="D488" s="17">
        <v>1000</v>
      </c>
      <c r="E488" s="18" t="s">
        <v>941</v>
      </c>
      <c r="F488" s="22" t="s">
        <v>942</v>
      </c>
    </row>
    <row r="489" spans="1:6" ht="12.75" customHeight="1" x14ac:dyDescent="0.25">
      <c r="A489" s="15">
        <v>485</v>
      </c>
      <c r="B489" s="16" t="str">
        <f t="shared" si="0"/>
        <v xml:space="preserve"> Sine Qua Non, Pictures, Grenache 2007  (2 BT)</v>
      </c>
      <c r="C489" s="17">
        <v>400</v>
      </c>
      <c r="D489" s="17">
        <v>600</v>
      </c>
      <c r="E489" s="18" t="s">
        <v>943</v>
      </c>
      <c r="F489" s="22" t="s">
        <v>944</v>
      </c>
    </row>
    <row r="490" spans="1:6" ht="12.75" customHeight="1" x14ac:dyDescent="0.25">
      <c r="A490" s="15">
        <v>486</v>
      </c>
      <c r="B490" s="16" t="str">
        <f t="shared" si="0"/>
        <v xml:space="preserve"> Sine Qua Non, A Shot In The Dark, Eleven Confessions Vineyard, Syrah 2006  (2 BT)</v>
      </c>
      <c r="C490" s="17">
        <v>1000</v>
      </c>
      <c r="D490" s="17">
        <v>1500</v>
      </c>
      <c r="E490" s="18" t="s">
        <v>945</v>
      </c>
      <c r="F490" s="22" t="s">
        <v>946</v>
      </c>
    </row>
    <row r="491" spans="1:6" ht="12.75" customHeight="1" x14ac:dyDescent="0.25">
      <c r="A491" s="15">
        <v>487</v>
      </c>
      <c r="B491" s="16" t="str">
        <f t="shared" si="0"/>
        <v xml:space="preserve"> Sine Qua Non, The 17th Nail In My Cranium, Eleven Confessions Vineyard, Syrah 2005  (2 BT)</v>
      </c>
      <c r="C491" s="17">
        <v>1800</v>
      </c>
      <c r="D491" s="17">
        <v>2600</v>
      </c>
      <c r="E491" s="18" t="s">
        <v>947</v>
      </c>
      <c r="F491" s="22" t="s">
        <v>948</v>
      </c>
    </row>
    <row r="492" spans="1:6" ht="12.75" customHeight="1" x14ac:dyDescent="0.25">
      <c r="A492" s="15">
        <v>488</v>
      </c>
      <c r="B492" s="16" t="str">
        <f t="shared" si="0"/>
        <v xml:space="preserve"> Sine Qua Non, The Naked Truth, Eleven Confessions Vineyard, Grenache 2005  (2 BT)</v>
      </c>
      <c r="C492" s="17">
        <v>900</v>
      </c>
      <c r="D492" s="17">
        <v>1300</v>
      </c>
      <c r="E492" s="18" t="s">
        <v>949</v>
      </c>
      <c r="F492" s="22" t="s">
        <v>950</v>
      </c>
    </row>
    <row r="493" spans="1:6" ht="12.75" customHeight="1" x14ac:dyDescent="0.25">
      <c r="A493" s="15">
        <v>489</v>
      </c>
      <c r="B493" s="16" t="str">
        <f t="shared" si="0"/>
        <v xml:space="preserve"> Sine Qua Non, Atlantis Fe2 O3-1c, Syrah 2005  (3 BT)</v>
      </c>
      <c r="C493" s="17">
        <v>1100</v>
      </c>
      <c r="D493" s="17">
        <v>1600</v>
      </c>
      <c r="E493" s="18" t="s">
        <v>951</v>
      </c>
      <c r="F493" s="22" t="s">
        <v>952</v>
      </c>
    </row>
    <row r="494" spans="1:6" ht="12.75" customHeight="1" x14ac:dyDescent="0.25">
      <c r="A494" s="15">
        <v>490</v>
      </c>
      <c r="B494" s="16" t="str">
        <f t="shared" si="0"/>
        <v xml:space="preserve"> Mixed Sine Qua Non - 2004 (5 BT)</v>
      </c>
      <c r="C494" s="17">
        <v>2000</v>
      </c>
      <c r="D494" s="17">
        <v>3000</v>
      </c>
      <c r="E494" s="18" t="s">
        <v>953</v>
      </c>
      <c r="F494" s="22" t="s">
        <v>954</v>
      </c>
    </row>
    <row r="495" spans="1:6" ht="12.75" customHeight="1" x14ac:dyDescent="0.25">
      <c r="A495" s="15">
        <v>491</v>
      </c>
      <c r="B495" s="16" t="str">
        <f t="shared" si="0"/>
        <v xml:space="preserve"> Sine Qua Non, The Inaugural, Eleven Confessions Vineyard, Syrah 2003  (3 BT)</v>
      </c>
      <c r="C495" s="17">
        <v>2400</v>
      </c>
      <c r="D495" s="17">
        <v>3500</v>
      </c>
      <c r="E495" s="18" t="s">
        <v>955</v>
      </c>
      <c r="F495" s="22" t="s">
        <v>956</v>
      </c>
    </row>
    <row r="496" spans="1:6" ht="12.75" customHeight="1" x14ac:dyDescent="0.25">
      <c r="A496" s="15">
        <v>492</v>
      </c>
      <c r="B496" s="16" t="str">
        <f t="shared" si="0"/>
        <v xml:space="preserve"> Sine Qua Non, Papa, Syrah 2003  (4 BT)</v>
      </c>
      <c r="C496" s="17">
        <v>1200</v>
      </c>
      <c r="D496" s="17">
        <v>1800</v>
      </c>
      <c r="E496" s="18" t="s">
        <v>957</v>
      </c>
      <c r="F496" s="22" t="s">
        <v>958</v>
      </c>
    </row>
    <row r="497" spans="1:6" ht="12.75" customHeight="1" x14ac:dyDescent="0.25">
      <c r="A497" s="15">
        <v>493</v>
      </c>
      <c r="B497" s="16" t="str">
        <f t="shared" si="0"/>
        <v xml:space="preserve"> Sine Qua Non Icarus 1999  (1 BT)</v>
      </c>
      <c r="C497" s="17">
        <v>500</v>
      </c>
      <c r="D497" s="17">
        <v>800</v>
      </c>
      <c r="E497" s="18" t="s">
        <v>959</v>
      </c>
      <c r="F497" s="22" t="s">
        <v>960</v>
      </c>
    </row>
    <row r="498" spans="1:6" ht="12.75" customHeight="1" x14ac:dyDescent="0.25">
      <c r="A498" s="15">
        <v>494</v>
      </c>
      <c r="B498" s="16" t="str">
        <f t="shared" si="0"/>
        <v xml:space="preserve"> Mixed Napa Cabernet 2010 - 2014 (6 BT)</v>
      </c>
      <c r="C498" s="17">
        <v>650</v>
      </c>
      <c r="D498" s="17">
        <v>1100</v>
      </c>
      <c r="E498" s="18" t="s">
        <v>961</v>
      </c>
      <c r="F498" s="22" t="s">
        <v>962</v>
      </c>
    </row>
    <row r="499" spans="1:6" ht="12.75" customHeight="1" x14ac:dyDescent="0.25">
      <c r="A499" s="15">
        <v>495</v>
      </c>
      <c r="B499" s="16" t="str">
        <f t="shared" si="0"/>
        <v xml:space="preserve"> Assorted Napa Cabernet of the 1990s (11 BT)</v>
      </c>
      <c r="C499" s="17">
        <v>650</v>
      </c>
      <c r="D499" s="17">
        <v>1300</v>
      </c>
      <c r="E499" s="18" t="s">
        <v>963</v>
      </c>
      <c r="F499" s="22" t="s">
        <v>964</v>
      </c>
    </row>
    <row r="500" spans="1:6" ht="12.75" customHeight="1" x14ac:dyDescent="0.25">
      <c r="A500" s="15">
        <v>496</v>
      </c>
      <c r="B500" s="16" t="str">
        <f t="shared" si="0"/>
        <v xml:space="preserve"> Assorted California 2014 - 2018 (15 BT)</v>
      </c>
      <c r="C500" s="17">
        <v>350</v>
      </c>
      <c r="D500" s="17">
        <v>750</v>
      </c>
      <c r="E500" s="18" t="s">
        <v>965</v>
      </c>
      <c r="F500" s="22" t="s">
        <v>966</v>
      </c>
    </row>
    <row r="501" spans="1:6" ht="12.75" customHeight="1" x14ac:dyDescent="0.25">
      <c r="A501" s="15">
        <v>497</v>
      </c>
      <c r="B501" s="16" t="str">
        <f t="shared" si="0"/>
        <v xml:space="preserve"> Assorted Sonoma Pinot Noir (11 BT)</v>
      </c>
      <c r="C501" s="17">
        <v>450</v>
      </c>
      <c r="D501" s="17">
        <v>950</v>
      </c>
      <c r="E501" s="18" t="s">
        <v>967</v>
      </c>
      <c r="F501" s="22" t="s">
        <v>968</v>
      </c>
    </row>
    <row r="502" spans="1:6" ht="12.75" customHeight="1" x14ac:dyDescent="0.25">
      <c r="A502" s="15">
        <v>498</v>
      </c>
      <c r="B502" s="16" t="str">
        <f t="shared" si="0"/>
        <v xml:space="preserve"> Assorted Sonoma Pinot Noir (11 BT)</v>
      </c>
      <c r="C502" s="17">
        <v>300</v>
      </c>
      <c r="D502" s="17">
        <v>550</v>
      </c>
      <c r="E502" s="18" t="s">
        <v>967</v>
      </c>
      <c r="F502" s="22" t="s">
        <v>969</v>
      </c>
    </row>
  </sheetData>
  <hyperlinks>
    <hyperlink ref="B1" r:id="rId1" xr:uid="{00000000-0004-0000-0000-000000000000}"/>
    <hyperlink ref="F5" r:id="rId2" xr:uid="{00000000-0004-0000-0000-000001000000}"/>
    <hyperlink ref="F6" r:id="rId3" xr:uid="{00000000-0004-0000-0000-000002000000}"/>
    <hyperlink ref="F7" r:id="rId4" xr:uid="{00000000-0004-0000-0000-000003000000}"/>
    <hyperlink ref="F8" r:id="rId5" xr:uid="{00000000-0004-0000-0000-000004000000}"/>
    <hyperlink ref="F9" r:id="rId6" xr:uid="{00000000-0004-0000-0000-000005000000}"/>
    <hyperlink ref="F10" r:id="rId7" xr:uid="{00000000-0004-0000-0000-000006000000}"/>
    <hyperlink ref="F11" r:id="rId8" xr:uid="{00000000-0004-0000-0000-000007000000}"/>
    <hyperlink ref="F12" r:id="rId9" xr:uid="{00000000-0004-0000-0000-000008000000}"/>
    <hyperlink ref="F13" r:id="rId10" xr:uid="{00000000-0004-0000-0000-000009000000}"/>
    <hyperlink ref="F14" r:id="rId11" xr:uid="{00000000-0004-0000-0000-00000A000000}"/>
    <hyperlink ref="F15" r:id="rId12" xr:uid="{00000000-0004-0000-0000-00000B000000}"/>
    <hyperlink ref="F16" r:id="rId13" xr:uid="{00000000-0004-0000-0000-00000C000000}"/>
    <hyperlink ref="F17" r:id="rId14" xr:uid="{00000000-0004-0000-0000-00000D000000}"/>
    <hyperlink ref="F18" r:id="rId15" xr:uid="{00000000-0004-0000-0000-00000E000000}"/>
    <hyperlink ref="F19" r:id="rId16" xr:uid="{00000000-0004-0000-0000-00000F000000}"/>
    <hyperlink ref="F20" r:id="rId17" xr:uid="{00000000-0004-0000-0000-000010000000}"/>
    <hyperlink ref="F21" r:id="rId18" xr:uid="{00000000-0004-0000-0000-000011000000}"/>
    <hyperlink ref="F22" r:id="rId19" xr:uid="{00000000-0004-0000-0000-000012000000}"/>
    <hyperlink ref="F23" r:id="rId20" xr:uid="{00000000-0004-0000-0000-000013000000}"/>
    <hyperlink ref="F24" r:id="rId21" xr:uid="{00000000-0004-0000-0000-000014000000}"/>
    <hyperlink ref="F25" r:id="rId22" xr:uid="{00000000-0004-0000-0000-000015000000}"/>
    <hyperlink ref="F26" r:id="rId23" xr:uid="{00000000-0004-0000-0000-000016000000}"/>
    <hyperlink ref="F27" r:id="rId24" xr:uid="{00000000-0004-0000-0000-000017000000}"/>
    <hyperlink ref="F28" r:id="rId25" xr:uid="{00000000-0004-0000-0000-000018000000}"/>
    <hyperlink ref="F29" r:id="rId26" xr:uid="{00000000-0004-0000-0000-000019000000}"/>
    <hyperlink ref="F30" r:id="rId27" xr:uid="{00000000-0004-0000-0000-00001A000000}"/>
    <hyperlink ref="F31" r:id="rId28" xr:uid="{00000000-0004-0000-0000-00001B000000}"/>
    <hyperlink ref="F32" r:id="rId29" xr:uid="{00000000-0004-0000-0000-00001C000000}"/>
    <hyperlink ref="F33" r:id="rId30" xr:uid="{00000000-0004-0000-0000-00001D000000}"/>
    <hyperlink ref="F34" r:id="rId31" xr:uid="{00000000-0004-0000-0000-00001E000000}"/>
    <hyperlink ref="F35" r:id="rId32" xr:uid="{00000000-0004-0000-0000-00001F000000}"/>
    <hyperlink ref="F36" r:id="rId33" xr:uid="{00000000-0004-0000-0000-000020000000}"/>
    <hyperlink ref="F37" r:id="rId34" xr:uid="{00000000-0004-0000-0000-000021000000}"/>
    <hyperlink ref="F38" r:id="rId35" xr:uid="{00000000-0004-0000-0000-000022000000}"/>
    <hyperlink ref="F39" r:id="rId36" xr:uid="{00000000-0004-0000-0000-000023000000}"/>
    <hyperlink ref="F40" r:id="rId37" xr:uid="{00000000-0004-0000-0000-000024000000}"/>
    <hyperlink ref="F41" r:id="rId38" xr:uid="{00000000-0004-0000-0000-000025000000}"/>
    <hyperlink ref="F42" r:id="rId39" xr:uid="{00000000-0004-0000-0000-000026000000}"/>
    <hyperlink ref="F43" r:id="rId40" xr:uid="{00000000-0004-0000-0000-000027000000}"/>
    <hyperlink ref="F44" r:id="rId41" xr:uid="{00000000-0004-0000-0000-000028000000}"/>
    <hyperlink ref="F45" r:id="rId42" xr:uid="{00000000-0004-0000-0000-000029000000}"/>
    <hyperlink ref="F46" r:id="rId43" xr:uid="{00000000-0004-0000-0000-00002A000000}"/>
    <hyperlink ref="F47" r:id="rId44" xr:uid="{00000000-0004-0000-0000-00002B000000}"/>
    <hyperlink ref="F48" r:id="rId45" xr:uid="{00000000-0004-0000-0000-00002C000000}"/>
    <hyperlink ref="F49" r:id="rId46" xr:uid="{00000000-0004-0000-0000-00002D000000}"/>
    <hyperlink ref="F50" r:id="rId47" xr:uid="{00000000-0004-0000-0000-00002E000000}"/>
    <hyperlink ref="F51" r:id="rId48" xr:uid="{00000000-0004-0000-0000-00002F000000}"/>
    <hyperlink ref="F52" r:id="rId49" xr:uid="{00000000-0004-0000-0000-000030000000}"/>
    <hyperlink ref="F53" r:id="rId50" xr:uid="{00000000-0004-0000-0000-000031000000}"/>
    <hyperlink ref="F54" r:id="rId51" xr:uid="{00000000-0004-0000-0000-000032000000}"/>
    <hyperlink ref="F55" r:id="rId52" xr:uid="{00000000-0004-0000-0000-000033000000}"/>
    <hyperlink ref="F56" r:id="rId53" xr:uid="{00000000-0004-0000-0000-000034000000}"/>
    <hyperlink ref="F57" r:id="rId54" xr:uid="{00000000-0004-0000-0000-000035000000}"/>
    <hyperlink ref="F58" r:id="rId55" xr:uid="{00000000-0004-0000-0000-000036000000}"/>
    <hyperlink ref="F59" r:id="rId56" xr:uid="{00000000-0004-0000-0000-000037000000}"/>
    <hyperlink ref="F60" r:id="rId57" xr:uid="{00000000-0004-0000-0000-000038000000}"/>
    <hyperlink ref="F61" r:id="rId58" xr:uid="{00000000-0004-0000-0000-000039000000}"/>
    <hyperlink ref="F62" r:id="rId59" xr:uid="{00000000-0004-0000-0000-00003A000000}"/>
    <hyperlink ref="F63" r:id="rId60" xr:uid="{00000000-0004-0000-0000-00003B000000}"/>
    <hyperlink ref="F64" r:id="rId61" xr:uid="{00000000-0004-0000-0000-00003C000000}"/>
    <hyperlink ref="F65" r:id="rId62" xr:uid="{00000000-0004-0000-0000-00003D000000}"/>
    <hyperlink ref="F66" r:id="rId63" xr:uid="{00000000-0004-0000-0000-00003E000000}"/>
    <hyperlink ref="F67" r:id="rId64" xr:uid="{00000000-0004-0000-0000-00003F000000}"/>
    <hyperlink ref="F68" r:id="rId65" xr:uid="{00000000-0004-0000-0000-000040000000}"/>
    <hyperlink ref="F69" r:id="rId66" xr:uid="{00000000-0004-0000-0000-000041000000}"/>
    <hyperlink ref="F70" r:id="rId67" xr:uid="{00000000-0004-0000-0000-000042000000}"/>
    <hyperlink ref="F71" r:id="rId68" xr:uid="{00000000-0004-0000-0000-000043000000}"/>
    <hyperlink ref="F72" r:id="rId69" xr:uid="{00000000-0004-0000-0000-000044000000}"/>
    <hyperlink ref="F73" r:id="rId70" xr:uid="{00000000-0004-0000-0000-000045000000}"/>
    <hyperlink ref="F74" r:id="rId71" xr:uid="{00000000-0004-0000-0000-000046000000}"/>
    <hyperlink ref="F75" r:id="rId72" xr:uid="{00000000-0004-0000-0000-000047000000}"/>
    <hyperlink ref="F76" r:id="rId73" xr:uid="{00000000-0004-0000-0000-000048000000}"/>
    <hyperlink ref="F77" r:id="rId74" xr:uid="{00000000-0004-0000-0000-000049000000}"/>
    <hyperlink ref="F78" r:id="rId75" xr:uid="{00000000-0004-0000-0000-00004A000000}"/>
    <hyperlink ref="F79" r:id="rId76" xr:uid="{00000000-0004-0000-0000-00004B000000}"/>
    <hyperlink ref="F80" r:id="rId77" xr:uid="{00000000-0004-0000-0000-00004C000000}"/>
    <hyperlink ref="F81" r:id="rId78" xr:uid="{00000000-0004-0000-0000-00004D000000}"/>
    <hyperlink ref="F82" r:id="rId79" xr:uid="{00000000-0004-0000-0000-00004E000000}"/>
    <hyperlink ref="F83" r:id="rId80" xr:uid="{00000000-0004-0000-0000-00004F000000}"/>
    <hyperlink ref="F84" r:id="rId81" xr:uid="{00000000-0004-0000-0000-000050000000}"/>
    <hyperlink ref="F85" r:id="rId82" xr:uid="{00000000-0004-0000-0000-000051000000}"/>
    <hyperlink ref="F86" r:id="rId83" xr:uid="{00000000-0004-0000-0000-000052000000}"/>
    <hyperlink ref="F87" r:id="rId84" xr:uid="{00000000-0004-0000-0000-000053000000}"/>
    <hyperlink ref="F88" r:id="rId85" xr:uid="{00000000-0004-0000-0000-000054000000}"/>
    <hyperlink ref="F89" r:id="rId86" xr:uid="{00000000-0004-0000-0000-000055000000}"/>
    <hyperlink ref="F90" r:id="rId87" xr:uid="{00000000-0004-0000-0000-000056000000}"/>
    <hyperlink ref="F91" r:id="rId88" xr:uid="{00000000-0004-0000-0000-000057000000}"/>
    <hyperlink ref="F92" r:id="rId89" xr:uid="{00000000-0004-0000-0000-000058000000}"/>
    <hyperlink ref="F93" r:id="rId90" xr:uid="{00000000-0004-0000-0000-000059000000}"/>
    <hyperlink ref="F94" r:id="rId91" xr:uid="{00000000-0004-0000-0000-00005A000000}"/>
    <hyperlink ref="F95" r:id="rId92" xr:uid="{00000000-0004-0000-0000-00005B000000}"/>
    <hyperlink ref="F96" r:id="rId93" xr:uid="{00000000-0004-0000-0000-00005C000000}"/>
    <hyperlink ref="F97" r:id="rId94" xr:uid="{00000000-0004-0000-0000-00005D000000}"/>
    <hyperlink ref="F98" r:id="rId95" xr:uid="{00000000-0004-0000-0000-00005E000000}"/>
    <hyperlink ref="F99" r:id="rId96" xr:uid="{00000000-0004-0000-0000-00005F000000}"/>
    <hyperlink ref="F100" r:id="rId97" xr:uid="{00000000-0004-0000-0000-000060000000}"/>
    <hyperlink ref="F101" r:id="rId98" xr:uid="{00000000-0004-0000-0000-000061000000}"/>
    <hyperlink ref="F102" r:id="rId99" xr:uid="{00000000-0004-0000-0000-000062000000}"/>
    <hyperlink ref="F103" r:id="rId100" xr:uid="{00000000-0004-0000-0000-000063000000}"/>
    <hyperlink ref="F104" r:id="rId101" xr:uid="{00000000-0004-0000-0000-000064000000}"/>
    <hyperlink ref="F105" r:id="rId102" xr:uid="{00000000-0004-0000-0000-000065000000}"/>
    <hyperlink ref="F106" r:id="rId103" xr:uid="{00000000-0004-0000-0000-000066000000}"/>
    <hyperlink ref="F107" r:id="rId104" xr:uid="{00000000-0004-0000-0000-000067000000}"/>
    <hyperlink ref="F108" r:id="rId105" xr:uid="{00000000-0004-0000-0000-000068000000}"/>
    <hyperlink ref="F109" r:id="rId106" xr:uid="{00000000-0004-0000-0000-000069000000}"/>
    <hyperlink ref="F110" r:id="rId107" xr:uid="{00000000-0004-0000-0000-00006A000000}"/>
    <hyperlink ref="F111" r:id="rId108" xr:uid="{00000000-0004-0000-0000-00006B000000}"/>
    <hyperlink ref="F112" r:id="rId109" xr:uid="{00000000-0004-0000-0000-00006C000000}"/>
    <hyperlink ref="F113" r:id="rId110" xr:uid="{00000000-0004-0000-0000-00006D000000}"/>
    <hyperlink ref="F114" r:id="rId111" xr:uid="{00000000-0004-0000-0000-00006E000000}"/>
    <hyperlink ref="F115" r:id="rId112" xr:uid="{00000000-0004-0000-0000-00006F000000}"/>
    <hyperlink ref="F116" r:id="rId113" xr:uid="{00000000-0004-0000-0000-000070000000}"/>
    <hyperlink ref="F117" r:id="rId114" xr:uid="{00000000-0004-0000-0000-000071000000}"/>
    <hyperlink ref="F118" r:id="rId115" xr:uid="{00000000-0004-0000-0000-000072000000}"/>
    <hyperlink ref="F119" r:id="rId116" xr:uid="{00000000-0004-0000-0000-000073000000}"/>
    <hyperlink ref="F120" r:id="rId117" xr:uid="{00000000-0004-0000-0000-000074000000}"/>
    <hyperlink ref="F121" r:id="rId118" xr:uid="{00000000-0004-0000-0000-000075000000}"/>
    <hyperlink ref="F122" r:id="rId119" xr:uid="{00000000-0004-0000-0000-000076000000}"/>
    <hyperlink ref="F123" r:id="rId120" xr:uid="{00000000-0004-0000-0000-000077000000}"/>
    <hyperlink ref="F124" r:id="rId121" xr:uid="{00000000-0004-0000-0000-000078000000}"/>
    <hyperlink ref="F125" r:id="rId122" xr:uid="{00000000-0004-0000-0000-000079000000}"/>
    <hyperlink ref="F126" r:id="rId123" xr:uid="{00000000-0004-0000-0000-00007A000000}"/>
    <hyperlink ref="F127" r:id="rId124" xr:uid="{00000000-0004-0000-0000-00007B000000}"/>
    <hyperlink ref="F128" r:id="rId125" xr:uid="{00000000-0004-0000-0000-00007C000000}"/>
    <hyperlink ref="F129" r:id="rId126" xr:uid="{00000000-0004-0000-0000-00007D000000}"/>
    <hyperlink ref="F130" r:id="rId127" xr:uid="{00000000-0004-0000-0000-00007E000000}"/>
    <hyperlink ref="F131" r:id="rId128" xr:uid="{00000000-0004-0000-0000-00007F000000}"/>
    <hyperlink ref="F132" r:id="rId129" xr:uid="{00000000-0004-0000-0000-000080000000}"/>
    <hyperlink ref="F133" r:id="rId130" xr:uid="{00000000-0004-0000-0000-000081000000}"/>
    <hyperlink ref="F134" r:id="rId131" xr:uid="{00000000-0004-0000-0000-000082000000}"/>
    <hyperlink ref="F135" r:id="rId132" xr:uid="{00000000-0004-0000-0000-000083000000}"/>
    <hyperlink ref="F136" r:id="rId133" xr:uid="{00000000-0004-0000-0000-000084000000}"/>
    <hyperlink ref="F137" r:id="rId134" xr:uid="{00000000-0004-0000-0000-000085000000}"/>
    <hyperlink ref="F138" r:id="rId135" xr:uid="{00000000-0004-0000-0000-000086000000}"/>
    <hyperlink ref="F139" r:id="rId136" xr:uid="{00000000-0004-0000-0000-000087000000}"/>
    <hyperlink ref="F140" r:id="rId137" xr:uid="{00000000-0004-0000-0000-000088000000}"/>
    <hyperlink ref="F141" r:id="rId138" xr:uid="{00000000-0004-0000-0000-000089000000}"/>
    <hyperlink ref="F142" r:id="rId139" xr:uid="{00000000-0004-0000-0000-00008A000000}"/>
    <hyperlink ref="F143" r:id="rId140" xr:uid="{00000000-0004-0000-0000-00008B000000}"/>
    <hyperlink ref="F144" r:id="rId141" xr:uid="{00000000-0004-0000-0000-00008C000000}"/>
    <hyperlink ref="F145" r:id="rId142" xr:uid="{00000000-0004-0000-0000-00008D000000}"/>
    <hyperlink ref="F146" r:id="rId143" xr:uid="{00000000-0004-0000-0000-00008E000000}"/>
    <hyperlink ref="F147" r:id="rId144" xr:uid="{00000000-0004-0000-0000-00008F000000}"/>
    <hyperlink ref="F148" r:id="rId145" xr:uid="{00000000-0004-0000-0000-000090000000}"/>
    <hyperlink ref="F149" r:id="rId146" xr:uid="{00000000-0004-0000-0000-000091000000}"/>
    <hyperlink ref="F150" r:id="rId147" xr:uid="{00000000-0004-0000-0000-000092000000}"/>
    <hyperlink ref="F151" r:id="rId148" xr:uid="{00000000-0004-0000-0000-000093000000}"/>
    <hyperlink ref="F152" r:id="rId149" xr:uid="{00000000-0004-0000-0000-000094000000}"/>
    <hyperlink ref="F153" r:id="rId150" xr:uid="{00000000-0004-0000-0000-000095000000}"/>
    <hyperlink ref="F154" r:id="rId151" xr:uid="{00000000-0004-0000-0000-000096000000}"/>
    <hyperlink ref="F155" r:id="rId152" xr:uid="{00000000-0004-0000-0000-000097000000}"/>
    <hyperlink ref="F156" r:id="rId153" xr:uid="{00000000-0004-0000-0000-000098000000}"/>
    <hyperlink ref="F157" r:id="rId154" xr:uid="{00000000-0004-0000-0000-000099000000}"/>
    <hyperlink ref="F158" r:id="rId155" xr:uid="{00000000-0004-0000-0000-00009A000000}"/>
    <hyperlink ref="F159" r:id="rId156" xr:uid="{00000000-0004-0000-0000-00009B000000}"/>
    <hyperlink ref="F160" r:id="rId157" xr:uid="{00000000-0004-0000-0000-00009C000000}"/>
    <hyperlink ref="F161" r:id="rId158" xr:uid="{00000000-0004-0000-0000-00009D000000}"/>
    <hyperlink ref="F162" r:id="rId159" xr:uid="{00000000-0004-0000-0000-00009E000000}"/>
    <hyperlink ref="F163" r:id="rId160" xr:uid="{00000000-0004-0000-0000-00009F000000}"/>
    <hyperlink ref="F164" r:id="rId161" xr:uid="{00000000-0004-0000-0000-0000A0000000}"/>
    <hyperlink ref="F165" r:id="rId162" xr:uid="{00000000-0004-0000-0000-0000A1000000}"/>
    <hyperlink ref="F166" r:id="rId163" xr:uid="{00000000-0004-0000-0000-0000A2000000}"/>
    <hyperlink ref="F167" r:id="rId164" xr:uid="{00000000-0004-0000-0000-0000A3000000}"/>
    <hyperlink ref="F168" r:id="rId165" xr:uid="{00000000-0004-0000-0000-0000A4000000}"/>
    <hyperlink ref="F169" r:id="rId166" xr:uid="{00000000-0004-0000-0000-0000A5000000}"/>
    <hyperlink ref="F170" r:id="rId167" xr:uid="{00000000-0004-0000-0000-0000A6000000}"/>
    <hyperlink ref="F171" r:id="rId168" xr:uid="{00000000-0004-0000-0000-0000A7000000}"/>
    <hyperlink ref="F172" r:id="rId169" xr:uid="{00000000-0004-0000-0000-0000A8000000}"/>
    <hyperlink ref="F173" r:id="rId170" xr:uid="{00000000-0004-0000-0000-0000A9000000}"/>
    <hyperlink ref="F174" r:id="rId171" xr:uid="{00000000-0004-0000-0000-0000AA000000}"/>
    <hyperlink ref="F175" r:id="rId172" xr:uid="{00000000-0004-0000-0000-0000AB000000}"/>
    <hyperlink ref="F176" r:id="rId173" xr:uid="{00000000-0004-0000-0000-0000AC000000}"/>
    <hyperlink ref="F177" r:id="rId174" xr:uid="{00000000-0004-0000-0000-0000AD000000}"/>
    <hyperlink ref="F178" r:id="rId175" xr:uid="{00000000-0004-0000-0000-0000AE000000}"/>
    <hyperlink ref="F179" r:id="rId176" xr:uid="{00000000-0004-0000-0000-0000AF000000}"/>
    <hyperlink ref="F180" r:id="rId177" xr:uid="{00000000-0004-0000-0000-0000B0000000}"/>
    <hyperlink ref="F181" r:id="rId178" xr:uid="{00000000-0004-0000-0000-0000B1000000}"/>
    <hyperlink ref="F182" r:id="rId179" xr:uid="{00000000-0004-0000-0000-0000B2000000}"/>
    <hyperlink ref="F183" r:id="rId180" xr:uid="{00000000-0004-0000-0000-0000B3000000}"/>
    <hyperlink ref="F184" r:id="rId181" xr:uid="{00000000-0004-0000-0000-0000B4000000}"/>
    <hyperlink ref="F185" r:id="rId182" xr:uid="{00000000-0004-0000-0000-0000B5000000}"/>
    <hyperlink ref="F186" r:id="rId183" xr:uid="{00000000-0004-0000-0000-0000B6000000}"/>
    <hyperlink ref="F187" r:id="rId184" xr:uid="{00000000-0004-0000-0000-0000B7000000}"/>
    <hyperlink ref="F188" r:id="rId185" xr:uid="{00000000-0004-0000-0000-0000B8000000}"/>
    <hyperlink ref="F189" r:id="rId186" xr:uid="{00000000-0004-0000-0000-0000B9000000}"/>
    <hyperlink ref="F190" r:id="rId187" xr:uid="{00000000-0004-0000-0000-0000BA000000}"/>
    <hyperlink ref="F191" r:id="rId188" xr:uid="{00000000-0004-0000-0000-0000BB000000}"/>
    <hyperlink ref="F192" r:id="rId189" xr:uid="{00000000-0004-0000-0000-0000BC000000}"/>
    <hyperlink ref="F193" r:id="rId190" xr:uid="{00000000-0004-0000-0000-0000BD000000}"/>
    <hyperlink ref="F194" r:id="rId191" xr:uid="{00000000-0004-0000-0000-0000BE000000}"/>
    <hyperlink ref="F195" r:id="rId192" xr:uid="{00000000-0004-0000-0000-0000BF000000}"/>
    <hyperlink ref="F196" r:id="rId193" xr:uid="{00000000-0004-0000-0000-0000C0000000}"/>
    <hyperlink ref="F197" r:id="rId194" xr:uid="{00000000-0004-0000-0000-0000C1000000}"/>
    <hyperlink ref="F198" r:id="rId195" xr:uid="{00000000-0004-0000-0000-0000C2000000}"/>
    <hyperlink ref="F199" r:id="rId196" xr:uid="{00000000-0004-0000-0000-0000C3000000}"/>
    <hyperlink ref="F200" r:id="rId197" xr:uid="{00000000-0004-0000-0000-0000C4000000}"/>
    <hyperlink ref="F201" r:id="rId198" xr:uid="{00000000-0004-0000-0000-0000C5000000}"/>
    <hyperlink ref="F202" r:id="rId199" xr:uid="{00000000-0004-0000-0000-0000C6000000}"/>
    <hyperlink ref="F203" r:id="rId200" xr:uid="{00000000-0004-0000-0000-0000C7000000}"/>
    <hyperlink ref="F204" r:id="rId201" xr:uid="{00000000-0004-0000-0000-0000C8000000}"/>
    <hyperlink ref="F205" r:id="rId202" xr:uid="{00000000-0004-0000-0000-0000C9000000}"/>
    <hyperlink ref="F206" r:id="rId203" xr:uid="{00000000-0004-0000-0000-0000CA000000}"/>
    <hyperlink ref="F207" r:id="rId204" xr:uid="{00000000-0004-0000-0000-0000CB000000}"/>
    <hyperlink ref="F208" r:id="rId205" xr:uid="{00000000-0004-0000-0000-0000CC000000}"/>
    <hyperlink ref="F209" r:id="rId206" xr:uid="{00000000-0004-0000-0000-0000CD000000}"/>
    <hyperlink ref="F210" r:id="rId207" xr:uid="{00000000-0004-0000-0000-0000CE000000}"/>
    <hyperlink ref="F211" r:id="rId208" xr:uid="{00000000-0004-0000-0000-0000CF000000}"/>
    <hyperlink ref="F212" r:id="rId209" xr:uid="{00000000-0004-0000-0000-0000D0000000}"/>
    <hyperlink ref="F213" r:id="rId210" xr:uid="{00000000-0004-0000-0000-0000D1000000}"/>
    <hyperlink ref="F214" r:id="rId211" xr:uid="{00000000-0004-0000-0000-0000D2000000}"/>
    <hyperlink ref="F215" r:id="rId212" xr:uid="{00000000-0004-0000-0000-0000D3000000}"/>
    <hyperlink ref="F216" r:id="rId213" xr:uid="{00000000-0004-0000-0000-0000D4000000}"/>
    <hyperlink ref="F217" r:id="rId214" xr:uid="{00000000-0004-0000-0000-0000D5000000}"/>
    <hyperlink ref="F218" r:id="rId215" xr:uid="{00000000-0004-0000-0000-0000D6000000}"/>
    <hyperlink ref="F219" r:id="rId216" xr:uid="{00000000-0004-0000-0000-0000D7000000}"/>
    <hyperlink ref="F220" r:id="rId217" xr:uid="{00000000-0004-0000-0000-0000D8000000}"/>
    <hyperlink ref="F221" r:id="rId218" xr:uid="{00000000-0004-0000-0000-0000D9000000}"/>
    <hyperlink ref="F222" r:id="rId219" xr:uid="{00000000-0004-0000-0000-0000DA000000}"/>
    <hyperlink ref="F223" r:id="rId220" xr:uid="{00000000-0004-0000-0000-0000DB000000}"/>
    <hyperlink ref="F224" r:id="rId221" xr:uid="{00000000-0004-0000-0000-0000DC000000}"/>
    <hyperlink ref="F225" r:id="rId222" xr:uid="{00000000-0004-0000-0000-0000DD000000}"/>
    <hyperlink ref="F226" r:id="rId223" xr:uid="{00000000-0004-0000-0000-0000DE000000}"/>
    <hyperlink ref="F227" r:id="rId224" xr:uid="{00000000-0004-0000-0000-0000DF000000}"/>
    <hyperlink ref="F228" r:id="rId225" xr:uid="{00000000-0004-0000-0000-0000E0000000}"/>
    <hyperlink ref="F229" r:id="rId226" xr:uid="{00000000-0004-0000-0000-0000E1000000}"/>
    <hyperlink ref="F230" r:id="rId227" xr:uid="{00000000-0004-0000-0000-0000E2000000}"/>
    <hyperlink ref="F231" r:id="rId228" xr:uid="{00000000-0004-0000-0000-0000E3000000}"/>
    <hyperlink ref="F232" r:id="rId229" xr:uid="{00000000-0004-0000-0000-0000E4000000}"/>
    <hyperlink ref="F233" r:id="rId230" xr:uid="{00000000-0004-0000-0000-0000E5000000}"/>
    <hyperlink ref="F234" r:id="rId231" xr:uid="{00000000-0004-0000-0000-0000E6000000}"/>
    <hyperlink ref="F235" r:id="rId232" xr:uid="{00000000-0004-0000-0000-0000E7000000}"/>
    <hyperlink ref="F236" r:id="rId233" xr:uid="{00000000-0004-0000-0000-0000E8000000}"/>
    <hyperlink ref="F237" r:id="rId234" xr:uid="{00000000-0004-0000-0000-0000E9000000}"/>
    <hyperlink ref="F238" r:id="rId235" xr:uid="{00000000-0004-0000-0000-0000EA000000}"/>
    <hyperlink ref="F239" r:id="rId236" xr:uid="{00000000-0004-0000-0000-0000EB000000}"/>
    <hyperlink ref="F240" r:id="rId237" xr:uid="{00000000-0004-0000-0000-0000EC000000}"/>
    <hyperlink ref="F241" r:id="rId238" xr:uid="{00000000-0004-0000-0000-0000ED000000}"/>
    <hyperlink ref="F242" r:id="rId239" xr:uid="{00000000-0004-0000-0000-0000EE000000}"/>
    <hyperlink ref="F243" r:id="rId240" xr:uid="{00000000-0004-0000-0000-0000EF000000}"/>
    <hyperlink ref="F244" r:id="rId241" xr:uid="{00000000-0004-0000-0000-0000F0000000}"/>
    <hyperlink ref="F245" r:id="rId242" xr:uid="{00000000-0004-0000-0000-0000F1000000}"/>
    <hyperlink ref="F246" r:id="rId243" xr:uid="{00000000-0004-0000-0000-0000F2000000}"/>
    <hyperlink ref="F247" r:id="rId244" xr:uid="{00000000-0004-0000-0000-0000F3000000}"/>
    <hyperlink ref="F248" r:id="rId245" xr:uid="{00000000-0004-0000-0000-0000F4000000}"/>
    <hyperlink ref="F249" r:id="rId246" xr:uid="{00000000-0004-0000-0000-0000F5000000}"/>
    <hyperlink ref="F250" r:id="rId247" xr:uid="{00000000-0004-0000-0000-0000F6000000}"/>
    <hyperlink ref="F251" r:id="rId248" xr:uid="{00000000-0004-0000-0000-0000F7000000}"/>
    <hyperlink ref="F252" r:id="rId249" xr:uid="{00000000-0004-0000-0000-0000F8000000}"/>
    <hyperlink ref="F253" r:id="rId250" xr:uid="{00000000-0004-0000-0000-0000F9000000}"/>
    <hyperlink ref="F254" r:id="rId251" xr:uid="{00000000-0004-0000-0000-0000FA000000}"/>
    <hyperlink ref="F255" r:id="rId252" xr:uid="{00000000-0004-0000-0000-0000FB000000}"/>
    <hyperlink ref="F256" r:id="rId253" xr:uid="{00000000-0004-0000-0000-0000FC000000}"/>
    <hyperlink ref="F257" r:id="rId254" xr:uid="{00000000-0004-0000-0000-0000FD000000}"/>
    <hyperlink ref="F258" r:id="rId255" xr:uid="{00000000-0004-0000-0000-0000FE000000}"/>
    <hyperlink ref="F259" r:id="rId256" xr:uid="{00000000-0004-0000-0000-0000FF000000}"/>
    <hyperlink ref="F260" r:id="rId257" xr:uid="{00000000-0004-0000-0000-000000010000}"/>
    <hyperlink ref="F261" r:id="rId258" xr:uid="{00000000-0004-0000-0000-000001010000}"/>
    <hyperlink ref="F262" r:id="rId259" xr:uid="{00000000-0004-0000-0000-000002010000}"/>
    <hyperlink ref="F263" r:id="rId260" xr:uid="{00000000-0004-0000-0000-000003010000}"/>
    <hyperlink ref="F264" r:id="rId261" xr:uid="{00000000-0004-0000-0000-000004010000}"/>
    <hyperlink ref="F265" r:id="rId262" xr:uid="{00000000-0004-0000-0000-000005010000}"/>
    <hyperlink ref="F266" r:id="rId263" xr:uid="{00000000-0004-0000-0000-000006010000}"/>
    <hyperlink ref="F267" r:id="rId264" xr:uid="{00000000-0004-0000-0000-000007010000}"/>
    <hyperlink ref="F268" r:id="rId265" xr:uid="{00000000-0004-0000-0000-000008010000}"/>
    <hyperlink ref="F269" r:id="rId266" xr:uid="{00000000-0004-0000-0000-000009010000}"/>
    <hyperlink ref="F270" r:id="rId267" xr:uid="{00000000-0004-0000-0000-00000A010000}"/>
    <hyperlink ref="F271" r:id="rId268" xr:uid="{00000000-0004-0000-0000-00000B010000}"/>
    <hyperlink ref="F272" r:id="rId269" xr:uid="{00000000-0004-0000-0000-00000C010000}"/>
    <hyperlink ref="F273" r:id="rId270" xr:uid="{00000000-0004-0000-0000-00000D010000}"/>
    <hyperlink ref="F274" r:id="rId271" xr:uid="{00000000-0004-0000-0000-00000E010000}"/>
    <hyperlink ref="F275" r:id="rId272" xr:uid="{00000000-0004-0000-0000-00000F010000}"/>
    <hyperlink ref="F276" r:id="rId273" xr:uid="{00000000-0004-0000-0000-000010010000}"/>
    <hyperlink ref="F277" r:id="rId274" xr:uid="{00000000-0004-0000-0000-000011010000}"/>
    <hyperlink ref="F278" r:id="rId275" xr:uid="{00000000-0004-0000-0000-000012010000}"/>
    <hyperlink ref="F279" r:id="rId276" xr:uid="{00000000-0004-0000-0000-000013010000}"/>
    <hyperlink ref="F280" r:id="rId277" xr:uid="{00000000-0004-0000-0000-000014010000}"/>
    <hyperlink ref="F281" r:id="rId278" xr:uid="{00000000-0004-0000-0000-000015010000}"/>
    <hyperlink ref="F282" r:id="rId279" xr:uid="{00000000-0004-0000-0000-000016010000}"/>
    <hyperlink ref="F283" r:id="rId280" xr:uid="{00000000-0004-0000-0000-000017010000}"/>
    <hyperlink ref="F284" r:id="rId281" xr:uid="{00000000-0004-0000-0000-000018010000}"/>
    <hyperlink ref="F285" r:id="rId282" xr:uid="{00000000-0004-0000-0000-000019010000}"/>
    <hyperlink ref="F286" r:id="rId283" xr:uid="{00000000-0004-0000-0000-00001A010000}"/>
    <hyperlink ref="F287" r:id="rId284" xr:uid="{00000000-0004-0000-0000-00001B010000}"/>
    <hyperlink ref="F288" r:id="rId285" xr:uid="{00000000-0004-0000-0000-00001C010000}"/>
    <hyperlink ref="F289" r:id="rId286" xr:uid="{00000000-0004-0000-0000-00001D010000}"/>
    <hyperlink ref="F290" r:id="rId287" xr:uid="{00000000-0004-0000-0000-00001E010000}"/>
    <hyperlink ref="F291" r:id="rId288" xr:uid="{00000000-0004-0000-0000-00001F010000}"/>
    <hyperlink ref="F292" r:id="rId289" xr:uid="{00000000-0004-0000-0000-000020010000}"/>
    <hyperlink ref="F293" r:id="rId290" xr:uid="{00000000-0004-0000-0000-000021010000}"/>
    <hyperlink ref="F294" r:id="rId291" xr:uid="{00000000-0004-0000-0000-000022010000}"/>
    <hyperlink ref="F295" r:id="rId292" xr:uid="{00000000-0004-0000-0000-000023010000}"/>
    <hyperlink ref="F296" r:id="rId293" xr:uid="{00000000-0004-0000-0000-000024010000}"/>
    <hyperlink ref="F297" r:id="rId294" xr:uid="{00000000-0004-0000-0000-000025010000}"/>
    <hyperlink ref="F298" r:id="rId295" xr:uid="{00000000-0004-0000-0000-000026010000}"/>
    <hyperlink ref="F299" r:id="rId296" xr:uid="{00000000-0004-0000-0000-000027010000}"/>
    <hyperlink ref="F300" r:id="rId297" xr:uid="{00000000-0004-0000-0000-000028010000}"/>
    <hyperlink ref="F301" r:id="rId298" xr:uid="{00000000-0004-0000-0000-000029010000}"/>
    <hyperlink ref="F302" r:id="rId299" xr:uid="{00000000-0004-0000-0000-00002A010000}"/>
    <hyperlink ref="F303" r:id="rId300" xr:uid="{00000000-0004-0000-0000-00002B010000}"/>
    <hyperlink ref="F304" r:id="rId301" xr:uid="{00000000-0004-0000-0000-00002C010000}"/>
    <hyperlink ref="F305" r:id="rId302" xr:uid="{00000000-0004-0000-0000-00002D010000}"/>
    <hyperlink ref="F306" r:id="rId303" xr:uid="{00000000-0004-0000-0000-00002E010000}"/>
    <hyperlink ref="F307" r:id="rId304" xr:uid="{00000000-0004-0000-0000-00002F010000}"/>
    <hyperlink ref="F308" r:id="rId305" xr:uid="{00000000-0004-0000-0000-000030010000}"/>
    <hyperlink ref="F309" r:id="rId306" xr:uid="{00000000-0004-0000-0000-000031010000}"/>
    <hyperlink ref="F310" r:id="rId307" xr:uid="{00000000-0004-0000-0000-000032010000}"/>
    <hyperlink ref="F311" r:id="rId308" xr:uid="{00000000-0004-0000-0000-000033010000}"/>
    <hyperlink ref="F312" r:id="rId309" xr:uid="{00000000-0004-0000-0000-000034010000}"/>
    <hyperlink ref="F313" r:id="rId310" xr:uid="{00000000-0004-0000-0000-000035010000}"/>
    <hyperlink ref="F314" r:id="rId311" xr:uid="{00000000-0004-0000-0000-000036010000}"/>
    <hyperlink ref="F315" r:id="rId312" xr:uid="{00000000-0004-0000-0000-000037010000}"/>
    <hyperlink ref="F316" r:id="rId313" xr:uid="{00000000-0004-0000-0000-000038010000}"/>
    <hyperlink ref="F317" r:id="rId314" xr:uid="{00000000-0004-0000-0000-000039010000}"/>
    <hyperlink ref="F318" r:id="rId315" xr:uid="{00000000-0004-0000-0000-00003A010000}"/>
    <hyperlink ref="F319" r:id="rId316" xr:uid="{00000000-0004-0000-0000-00003B010000}"/>
    <hyperlink ref="F320" r:id="rId317" xr:uid="{00000000-0004-0000-0000-00003C010000}"/>
    <hyperlink ref="F321" r:id="rId318" xr:uid="{00000000-0004-0000-0000-00003D010000}"/>
    <hyperlink ref="F322" r:id="rId319" xr:uid="{00000000-0004-0000-0000-00003E010000}"/>
    <hyperlink ref="F323" r:id="rId320" xr:uid="{00000000-0004-0000-0000-00003F010000}"/>
    <hyperlink ref="F324" r:id="rId321" xr:uid="{00000000-0004-0000-0000-000040010000}"/>
    <hyperlink ref="F325" r:id="rId322" xr:uid="{00000000-0004-0000-0000-000041010000}"/>
    <hyperlink ref="F326" r:id="rId323" xr:uid="{00000000-0004-0000-0000-000042010000}"/>
    <hyperlink ref="F327" r:id="rId324" xr:uid="{00000000-0004-0000-0000-000043010000}"/>
    <hyperlink ref="F328" r:id="rId325" xr:uid="{00000000-0004-0000-0000-000044010000}"/>
    <hyperlink ref="F329" r:id="rId326" xr:uid="{00000000-0004-0000-0000-000045010000}"/>
    <hyperlink ref="F330" r:id="rId327" xr:uid="{00000000-0004-0000-0000-000046010000}"/>
    <hyperlink ref="F331" r:id="rId328" xr:uid="{00000000-0004-0000-0000-000047010000}"/>
    <hyperlink ref="F332" r:id="rId329" xr:uid="{00000000-0004-0000-0000-000048010000}"/>
    <hyperlink ref="F333" r:id="rId330" xr:uid="{00000000-0004-0000-0000-000049010000}"/>
    <hyperlink ref="F334" r:id="rId331" xr:uid="{00000000-0004-0000-0000-00004A010000}"/>
    <hyperlink ref="F335" r:id="rId332" xr:uid="{00000000-0004-0000-0000-00004B010000}"/>
    <hyperlink ref="F336" r:id="rId333" xr:uid="{00000000-0004-0000-0000-00004C010000}"/>
    <hyperlink ref="F337" r:id="rId334" xr:uid="{00000000-0004-0000-0000-00004D010000}"/>
    <hyperlink ref="F338" r:id="rId335" xr:uid="{00000000-0004-0000-0000-00004E010000}"/>
    <hyperlink ref="F339" r:id="rId336" xr:uid="{00000000-0004-0000-0000-00004F010000}"/>
    <hyperlink ref="F340" r:id="rId337" xr:uid="{00000000-0004-0000-0000-000050010000}"/>
    <hyperlink ref="F341" r:id="rId338" xr:uid="{00000000-0004-0000-0000-000051010000}"/>
    <hyperlink ref="F342" r:id="rId339" xr:uid="{00000000-0004-0000-0000-000052010000}"/>
    <hyperlink ref="F343" r:id="rId340" xr:uid="{00000000-0004-0000-0000-000053010000}"/>
    <hyperlink ref="F344" r:id="rId341" xr:uid="{00000000-0004-0000-0000-000054010000}"/>
    <hyperlink ref="F345" r:id="rId342" xr:uid="{00000000-0004-0000-0000-000055010000}"/>
    <hyperlink ref="F346" r:id="rId343" xr:uid="{00000000-0004-0000-0000-000056010000}"/>
    <hyperlink ref="F347" r:id="rId344" xr:uid="{00000000-0004-0000-0000-000057010000}"/>
    <hyperlink ref="F348" r:id="rId345" xr:uid="{00000000-0004-0000-0000-000058010000}"/>
    <hyperlink ref="F349" r:id="rId346" xr:uid="{00000000-0004-0000-0000-000059010000}"/>
    <hyperlink ref="F350" r:id="rId347" xr:uid="{00000000-0004-0000-0000-00005A010000}"/>
    <hyperlink ref="F351" r:id="rId348" xr:uid="{00000000-0004-0000-0000-00005B010000}"/>
    <hyperlink ref="F352" r:id="rId349" xr:uid="{00000000-0004-0000-0000-00005C010000}"/>
    <hyperlink ref="F353" r:id="rId350" xr:uid="{00000000-0004-0000-0000-00005D010000}"/>
    <hyperlink ref="F354" r:id="rId351" xr:uid="{00000000-0004-0000-0000-00005E010000}"/>
    <hyperlink ref="F355" r:id="rId352" xr:uid="{00000000-0004-0000-0000-00005F010000}"/>
    <hyperlink ref="F356" r:id="rId353" xr:uid="{00000000-0004-0000-0000-000060010000}"/>
    <hyperlink ref="F357" r:id="rId354" xr:uid="{00000000-0004-0000-0000-000061010000}"/>
    <hyperlink ref="F358" r:id="rId355" xr:uid="{00000000-0004-0000-0000-000062010000}"/>
    <hyperlink ref="F359" r:id="rId356" xr:uid="{00000000-0004-0000-0000-000063010000}"/>
    <hyperlink ref="F360" r:id="rId357" xr:uid="{00000000-0004-0000-0000-000064010000}"/>
    <hyperlink ref="F361" r:id="rId358" xr:uid="{00000000-0004-0000-0000-000065010000}"/>
    <hyperlink ref="F362" r:id="rId359" xr:uid="{00000000-0004-0000-0000-000066010000}"/>
    <hyperlink ref="F363" r:id="rId360" xr:uid="{00000000-0004-0000-0000-000067010000}"/>
    <hyperlink ref="F364" r:id="rId361" xr:uid="{00000000-0004-0000-0000-000068010000}"/>
    <hyperlink ref="F365" r:id="rId362" xr:uid="{00000000-0004-0000-0000-000069010000}"/>
    <hyperlink ref="F366" r:id="rId363" xr:uid="{00000000-0004-0000-0000-00006A010000}"/>
    <hyperlink ref="F367" r:id="rId364" xr:uid="{00000000-0004-0000-0000-00006B010000}"/>
    <hyperlink ref="F368" r:id="rId365" xr:uid="{00000000-0004-0000-0000-00006C010000}"/>
    <hyperlink ref="F369" r:id="rId366" xr:uid="{00000000-0004-0000-0000-00006D010000}"/>
    <hyperlink ref="F370" r:id="rId367" xr:uid="{00000000-0004-0000-0000-00006E010000}"/>
    <hyperlink ref="F371" r:id="rId368" xr:uid="{00000000-0004-0000-0000-00006F010000}"/>
    <hyperlink ref="F372" r:id="rId369" xr:uid="{00000000-0004-0000-0000-000070010000}"/>
    <hyperlink ref="F373" r:id="rId370" xr:uid="{00000000-0004-0000-0000-000071010000}"/>
    <hyperlink ref="F374" r:id="rId371" xr:uid="{00000000-0004-0000-0000-000072010000}"/>
    <hyperlink ref="F375" r:id="rId372" xr:uid="{00000000-0004-0000-0000-000073010000}"/>
    <hyperlink ref="F376" r:id="rId373" xr:uid="{00000000-0004-0000-0000-000074010000}"/>
    <hyperlink ref="F377" r:id="rId374" xr:uid="{00000000-0004-0000-0000-000075010000}"/>
    <hyperlink ref="F378" r:id="rId375" xr:uid="{00000000-0004-0000-0000-000076010000}"/>
    <hyperlink ref="F379" r:id="rId376" xr:uid="{00000000-0004-0000-0000-000077010000}"/>
    <hyperlink ref="F380" r:id="rId377" xr:uid="{00000000-0004-0000-0000-000078010000}"/>
    <hyperlink ref="F381" r:id="rId378" xr:uid="{00000000-0004-0000-0000-000079010000}"/>
    <hyperlink ref="F382" r:id="rId379" xr:uid="{00000000-0004-0000-0000-00007A010000}"/>
    <hyperlink ref="F383" r:id="rId380" xr:uid="{00000000-0004-0000-0000-00007B010000}"/>
    <hyperlink ref="F384" r:id="rId381" xr:uid="{00000000-0004-0000-0000-00007C010000}"/>
    <hyperlink ref="F385" r:id="rId382" xr:uid="{00000000-0004-0000-0000-00007D010000}"/>
    <hyperlink ref="F386" r:id="rId383" xr:uid="{00000000-0004-0000-0000-00007E010000}"/>
    <hyperlink ref="F387" r:id="rId384" xr:uid="{00000000-0004-0000-0000-00007F010000}"/>
    <hyperlink ref="F388" r:id="rId385" xr:uid="{00000000-0004-0000-0000-000080010000}"/>
    <hyperlink ref="F389" r:id="rId386" xr:uid="{00000000-0004-0000-0000-000081010000}"/>
    <hyperlink ref="F390" r:id="rId387" xr:uid="{00000000-0004-0000-0000-000082010000}"/>
    <hyperlink ref="F391" r:id="rId388" xr:uid="{00000000-0004-0000-0000-000083010000}"/>
    <hyperlink ref="F392" r:id="rId389" xr:uid="{00000000-0004-0000-0000-000084010000}"/>
    <hyperlink ref="F393" r:id="rId390" xr:uid="{00000000-0004-0000-0000-000085010000}"/>
    <hyperlink ref="F394" r:id="rId391" xr:uid="{00000000-0004-0000-0000-000086010000}"/>
    <hyperlink ref="F395" r:id="rId392" xr:uid="{00000000-0004-0000-0000-000087010000}"/>
    <hyperlink ref="F396" r:id="rId393" xr:uid="{00000000-0004-0000-0000-000088010000}"/>
    <hyperlink ref="F397" r:id="rId394" xr:uid="{00000000-0004-0000-0000-000089010000}"/>
    <hyperlink ref="F398" r:id="rId395" xr:uid="{00000000-0004-0000-0000-00008A010000}"/>
    <hyperlink ref="F399" r:id="rId396" xr:uid="{00000000-0004-0000-0000-00008B010000}"/>
    <hyperlink ref="F400" r:id="rId397" xr:uid="{00000000-0004-0000-0000-00008C010000}"/>
    <hyperlink ref="F401" r:id="rId398" xr:uid="{00000000-0004-0000-0000-00008D010000}"/>
    <hyperlink ref="F402" r:id="rId399" xr:uid="{00000000-0004-0000-0000-00008E010000}"/>
    <hyperlink ref="F403" r:id="rId400" xr:uid="{00000000-0004-0000-0000-00008F010000}"/>
    <hyperlink ref="F404" r:id="rId401" xr:uid="{00000000-0004-0000-0000-000090010000}"/>
    <hyperlink ref="F405" r:id="rId402" xr:uid="{00000000-0004-0000-0000-000091010000}"/>
    <hyperlink ref="F406" r:id="rId403" xr:uid="{00000000-0004-0000-0000-000092010000}"/>
    <hyperlink ref="F407" r:id="rId404" xr:uid="{00000000-0004-0000-0000-000093010000}"/>
    <hyperlink ref="F408" r:id="rId405" xr:uid="{00000000-0004-0000-0000-000094010000}"/>
    <hyperlink ref="F409" r:id="rId406" xr:uid="{00000000-0004-0000-0000-000095010000}"/>
    <hyperlink ref="F410" r:id="rId407" xr:uid="{00000000-0004-0000-0000-000096010000}"/>
    <hyperlink ref="F411" r:id="rId408" xr:uid="{00000000-0004-0000-0000-000097010000}"/>
    <hyperlink ref="F412" r:id="rId409" xr:uid="{00000000-0004-0000-0000-000098010000}"/>
    <hyperlink ref="F413" r:id="rId410" xr:uid="{00000000-0004-0000-0000-000099010000}"/>
    <hyperlink ref="F414" r:id="rId411" xr:uid="{00000000-0004-0000-0000-00009A010000}"/>
    <hyperlink ref="F415" r:id="rId412" xr:uid="{00000000-0004-0000-0000-00009B010000}"/>
    <hyperlink ref="F416" r:id="rId413" xr:uid="{00000000-0004-0000-0000-00009C010000}"/>
    <hyperlink ref="F417" r:id="rId414" xr:uid="{00000000-0004-0000-0000-00009D010000}"/>
    <hyperlink ref="F418" r:id="rId415" xr:uid="{00000000-0004-0000-0000-00009E010000}"/>
    <hyperlink ref="F419" r:id="rId416" xr:uid="{00000000-0004-0000-0000-00009F010000}"/>
    <hyperlink ref="F420" r:id="rId417" xr:uid="{00000000-0004-0000-0000-0000A0010000}"/>
    <hyperlink ref="F421" r:id="rId418" xr:uid="{00000000-0004-0000-0000-0000A1010000}"/>
    <hyperlink ref="F422" r:id="rId419" xr:uid="{00000000-0004-0000-0000-0000A2010000}"/>
    <hyperlink ref="F423" r:id="rId420" xr:uid="{00000000-0004-0000-0000-0000A3010000}"/>
    <hyperlink ref="F424" r:id="rId421" xr:uid="{00000000-0004-0000-0000-0000A4010000}"/>
    <hyperlink ref="F425" r:id="rId422" xr:uid="{00000000-0004-0000-0000-0000A5010000}"/>
    <hyperlink ref="F426" r:id="rId423" xr:uid="{00000000-0004-0000-0000-0000A6010000}"/>
    <hyperlink ref="F427" r:id="rId424" xr:uid="{00000000-0004-0000-0000-0000A7010000}"/>
    <hyperlink ref="F428" r:id="rId425" xr:uid="{00000000-0004-0000-0000-0000A8010000}"/>
    <hyperlink ref="F429" r:id="rId426" xr:uid="{00000000-0004-0000-0000-0000A9010000}"/>
    <hyperlink ref="F430" r:id="rId427" xr:uid="{00000000-0004-0000-0000-0000AA010000}"/>
    <hyperlink ref="F431" r:id="rId428" xr:uid="{00000000-0004-0000-0000-0000AB010000}"/>
    <hyperlink ref="F432" r:id="rId429" xr:uid="{00000000-0004-0000-0000-0000AC010000}"/>
    <hyperlink ref="F433" r:id="rId430" xr:uid="{00000000-0004-0000-0000-0000AD010000}"/>
    <hyperlink ref="F434" r:id="rId431" xr:uid="{00000000-0004-0000-0000-0000AE010000}"/>
    <hyperlink ref="F435" r:id="rId432" xr:uid="{00000000-0004-0000-0000-0000AF010000}"/>
    <hyperlink ref="F436" r:id="rId433" xr:uid="{00000000-0004-0000-0000-0000B0010000}"/>
    <hyperlink ref="F437" r:id="rId434" xr:uid="{00000000-0004-0000-0000-0000B1010000}"/>
    <hyperlink ref="F438" r:id="rId435" xr:uid="{00000000-0004-0000-0000-0000B2010000}"/>
    <hyperlink ref="F439" r:id="rId436" xr:uid="{00000000-0004-0000-0000-0000B3010000}"/>
    <hyperlink ref="F440" r:id="rId437" xr:uid="{00000000-0004-0000-0000-0000B4010000}"/>
    <hyperlink ref="F441" r:id="rId438" xr:uid="{00000000-0004-0000-0000-0000B5010000}"/>
    <hyperlink ref="F442" r:id="rId439" xr:uid="{00000000-0004-0000-0000-0000B6010000}"/>
    <hyperlink ref="F443" r:id="rId440" xr:uid="{00000000-0004-0000-0000-0000B7010000}"/>
    <hyperlink ref="F444" r:id="rId441" xr:uid="{00000000-0004-0000-0000-0000B8010000}"/>
    <hyperlink ref="F445" r:id="rId442" xr:uid="{00000000-0004-0000-0000-0000B9010000}"/>
    <hyperlink ref="F446" r:id="rId443" xr:uid="{00000000-0004-0000-0000-0000BA010000}"/>
    <hyperlink ref="F447" r:id="rId444" xr:uid="{00000000-0004-0000-0000-0000BB010000}"/>
    <hyperlink ref="F448" r:id="rId445" xr:uid="{00000000-0004-0000-0000-0000BC010000}"/>
    <hyperlink ref="F449" r:id="rId446" xr:uid="{00000000-0004-0000-0000-0000BD010000}"/>
    <hyperlink ref="F450" r:id="rId447" xr:uid="{00000000-0004-0000-0000-0000BE010000}"/>
    <hyperlink ref="F451" r:id="rId448" xr:uid="{00000000-0004-0000-0000-0000BF010000}"/>
    <hyperlink ref="F452" r:id="rId449" xr:uid="{00000000-0004-0000-0000-0000C0010000}"/>
    <hyperlink ref="F453" r:id="rId450" xr:uid="{00000000-0004-0000-0000-0000C1010000}"/>
    <hyperlink ref="F454" r:id="rId451" xr:uid="{00000000-0004-0000-0000-0000C2010000}"/>
    <hyperlink ref="F455" r:id="rId452" xr:uid="{00000000-0004-0000-0000-0000C3010000}"/>
    <hyperlink ref="F456" r:id="rId453" xr:uid="{00000000-0004-0000-0000-0000C4010000}"/>
    <hyperlink ref="F457" r:id="rId454" xr:uid="{00000000-0004-0000-0000-0000C5010000}"/>
    <hyperlink ref="F458" r:id="rId455" xr:uid="{00000000-0004-0000-0000-0000C6010000}"/>
    <hyperlink ref="F459" r:id="rId456" xr:uid="{00000000-0004-0000-0000-0000C7010000}"/>
    <hyperlink ref="F460" r:id="rId457" xr:uid="{00000000-0004-0000-0000-0000C8010000}"/>
    <hyperlink ref="F461" r:id="rId458" xr:uid="{00000000-0004-0000-0000-0000C9010000}"/>
    <hyperlink ref="F462" r:id="rId459" xr:uid="{00000000-0004-0000-0000-0000CA010000}"/>
    <hyperlink ref="F463" r:id="rId460" xr:uid="{00000000-0004-0000-0000-0000CB010000}"/>
    <hyperlink ref="F464" r:id="rId461" xr:uid="{00000000-0004-0000-0000-0000CC010000}"/>
    <hyperlink ref="F465" r:id="rId462" xr:uid="{00000000-0004-0000-0000-0000CD010000}"/>
    <hyperlink ref="F466" r:id="rId463" xr:uid="{00000000-0004-0000-0000-0000CE010000}"/>
    <hyperlink ref="F467" r:id="rId464" xr:uid="{00000000-0004-0000-0000-0000CF010000}"/>
    <hyperlink ref="F468" r:id="rId465" xr:uid="{00000000-0004-0000-0000-0000D0010000}"/>
    <hyperlink ref="F469" r:id="rId466" xr:uid="{00000000-0004-0000-0000-0000D1010000}"/>
    <hyperlink ref="F470" r:id="rId467" xr:uid="{00000000-0004-0000-0000-0000D2010000}"/>
    <hyperlink ref="F471" r:id="rId468" xr:uid="{00000000-0004-0000-0000-0000D3010000}"/>
    <hyperlink ref="F472" r:id="rId469" xr:uid="{00000000-0004-0000-0000-0000D4010000}"/>
    <hyperlink ref="F473" r:id="rId470" xr:uid="{00000000-0004-0000-0000-0000D5010000}"/>
    <hyperlink ref="F474" r:id="rId471" xr:uid="{00000000-0004-0000-0000-0000D6010000}"/>
    <hyperlink ref="F475" r:id="rId472" xr:uid="{00000000-0004-0000-0000-0000D7010000}"/>
    <hyperlink ref="F476" r:id="rId473" xr:uid="{00000000-0004-0000-0000-0000D8010000}"/>
    <hyperlink ref="F477" r:id="rId474" xr:uid="{00000000-0004-0000-0000-0000D9010000}"/>
    <hyperlink ref="F478" r:id="rId475" xr:uid="{00000000-0004-0000-0000-0000DA010000}"/>
    <hyperlink ref="F479" r:id="rId476" xr:uid="{00000000-0004-0000-0000-0000DB010000}"/>
    <hyperlink ref="F480" r:id="rId477" xr:uid="{00000000-0004-0000-0000-0000DC010000}"/>
    <hyperlink ref="F481" r:id="rId478" xr:uid="{00000000-0004-0000-0000-0000DD010000}"/>
    <hyperlink ref="F482" r:id="rId479" xr:uid="{00000000-0004-0000-0000-0000DE010000}"/>
    <hyperlink ref="F483" r:id="rId480" xr:uid="{00000000-0004-0000-0000-0000DF010000}"/>
    <hyperlink ref="F484" r:id="rId481" xr:uid="{00000000-0004-0000-0000-0000E0010000}"/>
    <hyperlink ref="F485" r:id="rId482" xr:uid="{00000000-0004-0000-0000-0000E1010000}"/>
    <hyperlink ref="F486" r:id="rId483" xr:uid="{00000000-0004-0000-0000-0000E2010000}"/>
    <hyperlink ref="F487" r:id="rId484" xr:uid="{00000000-0004-0000-0000-0000E3010000}"/>
    <hyperlink ref="F488" r:id="rId485" xr:uid="{00000000-0004-0000-0000-0000E4010000}"/>
    <hyperlink ref="F489" r:id="rId486" xr:uid="{00000000-0004-0000-0000-0000E5010000}"/>
    <hyperlink ref="F490" r:id="rId487" xr:uid="{00000000-0004-0000-0000-0000E6010000}"/>
    <hyperlink ref="F491" r:id="rId488" xr:uid="{00000000-0004-0000-0000-0000E7010000}"/>
    <hyperlink ref="F492" r:id="rId489" xr:uid="{00000000-0004-0000-0000-0000E8010000}"/>
    <hyperlink ref="F493" r:id="rId490" xr:uid="{00000000-0004-0000-0000-0000E9010000}"/>
    <hyperlink ref="F494" r:id="rId491" xr:uid="{00000000-0004-0000-0000-0000EA010000}"/>
    <hyperlink ref="F495" r:id="rId492" xr:uid="{00000000-0004-0000-0000-0000EB010000}"/>
    <hyperlink ref="F496" r:id="rId493" xr:uid="{00000000-0004-0000-0000-0000EC010000}"/>
    <hyperlink ref="F497" r:id="rId494" xr:uid="{00000000-0004-0000-0000-0000ED010000}"/>
    <hyperlink ref="F498" r:id="rId495" xr:uid="{00000000-0004-0000-0000-0000EE010000}"/>
    <hyperlink ref="F499" r:id="rId496" xr:uid="{00000000-0004-0000-0000-0000EF010000}"/>
    <hyperlink ref="F500" r:id="rId497" xr:uid="{00000000-0004-0000-0000-0000F0010000}"/>
    <hyperlink ref="F501" r:id="rId498" xr:uid="{00000000-0004-0000-0000-0000F1010000}"/>
    <hyperlink ref="F502" r:id="rId499" xr:uid="{00000000-0004-0000-0000-0000F2010000}"/>
  </hyperlinks>
  <pageMargins left="0.75" right="0.75" top="1" bottom="1" header="0" footer="0"/>
  <pageSetup paperSize="9" orientation="portrait" r:id="rId500"/>
  <tableParts count="1">
    <tablePart r:id="rId50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14"/>
  <sheetViews>
    <sheetView workbookViewId="0">
      <pane ySplit="1" topLeftCell="A212" activePane="bottomLeft" state="frozen"/>
      <selection pane="bottomLeft" activeCell="R70" sqref="R70"/>
    </sheetView>
  </sheetViews>
  <sheetFormatPr defaultColWidth="9.42578125" defaultRowHeight="15" customHeight="1" x14ac:dyDescent="0.25"/>
  <cols>
    <col min="1" max="1" width="10.7109375" style="21" bestFit="1" customWidth="1"/>
    <col min="2" max="2" width="11.42578125" style="21" bestFit="1" customWidth="1"/>
    <col min="3" max="3" width="103.7109375" style="21" bestFit="1" customWidth="1"/>
    <col min="4" max="4" width="12.7109375" style="21" bestFit="1" customWidth="1"/>
    <col min="5" max="5" width="13.28515625" style="21" bestFit="1" customWidth="1"/>
    <col min="6" max="6" width="227.140625" style="21" bestFit="1" customWidth="1"/>
    <col min="7" max="7" width="53.5703125" style="21" bestFit="1" customWidth="1"/>
    <col min="8" max="8" width="28.5703125" style="21" bestFit="1" customWidth="1"/>
    <col min="9" max="9" width="9.85546875" style="21" bestFit="1" customWidth="1"/>
    <col min="10" max="10" width="7.85546875" style="21" bestFit="1" customWidth="1"/>
    <col min="11" max="11" width="8.7109375" style="21" bestFit="1" customWidth="1"/>
    <col min="12" max="12" width="7.28515625" style="21" bestFit="1" customWidth="1"/>
    <col min="13" max="13" width="21.7109375" style="21" bestFit="1" customWidth="1"/>
    <col min="14" max="14" width="103.7109375" style="21" hidden="1" customWidth="1"/>
    <col min="15" max="15" width="134.7109375" style="21" hidden="1" customWidth="1"/>
    <col min="16" max="16384" width="9.42578125" style="21"/>
  </cols>
  <sheetData>
    <row r="1" spans="1:15" ht="15.75" customHeight="1" x14ac:dyDescent="0.25">
      <c r="A1" s="24" t="s">
        <v>970</v>
      </c>
      <c r="B1" s="24" t="s">
        <v>2</v>
      </c>
      <c r="C1" s="25" t="s">
        <v>971</v>
      </c>
      <c r="D1" s="26" t="s">
        <v>4</v>
      </c>
      <c r="E1" s="26" t="s">
        <v>5</v>
      </c>
      <c r="F1" s="25" t="s">
        <v>972</v>
      </c>
      <c r="G1" s="25" t="s">
        <v>973</v>
      </c>
      <c r="H1" s="25" t="s">
        <v>974</v>
      </c>
      <c r="I1" s="25" t="s">
        <v>975</v>
      </c>
      <c r="J1" s="25" t="s">
        <v>976</v>
      </c>
      <c r="K1" s="24" t="s">
        <v>977</v>
      </c>
      <c r="L1" s="24" t="s">
        <v>978</v>
      </c>
      <c r="M1" s="25" t="s">
        <v>979</v>
      </c>
      <c r="N1" s="25" t="s">
        <v>971</v>
      </c>
      <c r="O1" s="26" t="s">
        <v>980</v>
      </c>
    </row>
    <row r="2" spans="1:15" x14ac:dyDescent="0.25">
      <c r="A2" s="15"/>
      <c r="B2" s="15">
        <v>1</v>
      </c>
      <c r="C2" s="27" t="str">
        <f t="shared" ref="C2:C714" si="0">HYPERLINK(O2, N2)</f>
        <v>Petrus 2009 (3 BT)</v>
      </c>
      <c r="D2" s="28">
        <v>9500</v>
      </c>
      <c r="E2" s="28">
        <v>14000</v>
      </c>
      <c r="F2" s="29" t="s">
        <v>981</v>
      </c>
      <c r="G2" s="29" t="s">
        <v>982</v>
      </c>
      <c r="H2" s="29"/>
      <c r="I2" s="29" t="s">
        <v>981</v>
      </c>
      <c r="J2" s="29">
        <v>2009</v>
      </c>
      <c r="K2" s="30">
        <v>3</v>
      </c>
      <c r="L2" s="30" t="s">
        <v>983</v>
      </c>
      <c r="M2" s="29" t="s">
        <v>984</v>
      </c>
      <c r="N2" s="29" t="s">
        <v>985</v>
      </c>
      <c r="O2" s="31" t="str">
        <f>VLOOKUP(B2, 'Concise Lot Listing'!$A$5:$F$502, 6)</f>
        <v>https://www.sothebys.com/en/buy/auction/2022/the-glass-cellar-30-years-of-collecting/petrus-2009-3-bt</v>
      </c>
    </row>
    <row r="3" spans="1:15" x14ac:dyDescent="0.25">
      <c r="A3" s="15"/>
      <c r="B3" s="15">
        <v>2</v>
      </c>
      <c r="C3" s="32" t="str">
        <f t="shared" si="0"/>
        <v>Petrus 2009 (6 BT)</v>
      </c>
      <c r="D3" s="33">
        <v>19000</v>
      </c>
      <c r="E3" s="33">
        <v>30000</v>
      </c>
      <c r="F3" s="34" t="s">
        <v>986</v>
      </c>
      <c r="G3" s="34" t="s">
        <v>982</v>
      </c>
      <c r="H3" s="34"/>
      <c r="I3" s="34" t="s">
        <v>986</v>
      </c>
      <c r="J3" s="34">
        <v>2009</v>
      </c>
      <c r="K3" s="35">
        <v>6</v>
      </c>
      <c r="L3" s="35" t="s">
        <v>983</v>
      </c>
      <c r="M3" s="34" t="s">
        <v>984</v>
      </c>
      <c r="N3" s="34" t="s">
        <v>987</v>
      </c>
      <c r="O3" s="36" t="str">
        <f>VLOOKUP(B3, 'Concise Lot Listing'!$A$5:$F$502, 6)</f>
        <v>https://www.sothebys.com/en/buy/auction/2022/the-glass-cellar-30-years-of-collecting/petrus-2009-6-bt</v>
      </c>
    </row>
    <row r="4" spans="1:15" x14ac:dyDescent="0.25">
      <c r="A4" s="15"/>
      <c r="B4" s="15">
        <v>3</v>
      </c>
      <c r="C4" s="27" t="str">
        <f t="shared" si="0"/>
        <v>Petrus 2009 (6 BT)</v>
      </c>
      <c r="D4" s="28">
        <v>19000</v>
      </c>
      <c r="E4" s="28">
        <v>30000</v>
      </c>
      <c r="F4" s="29" t="s">
        <v>986</v>
      </c>
      <c r="G4" s="29" t="s">
        <v>982</v>
      </c>
      <c r="H4" s="29"/>
      <c r="I4" s="29" t="s">
        <v>986</v>
      </c>
      <c r="J4" s="29">
        <v>2009</v>
      </c>
      <c r="K4" s="30">
        <v>6</v>
      </c>
      <c r="L4" s="30" t="s">
        <v>983</v>
      </c>
      <c r="M4" s="29" t="s">
        <v>984</v>
      </c>
      <c r="N4" s="29" t="s">
        <v>987</v>
      </c>
      <c r="O4" s="31" t="str">
        <f>VLOOKUP(B4, 'Concise Lot Listing'!$A$5:$F$502, 6)</f>
        <v>https://www.sothebys.com/en/buy/auction/2022/the-glass-cellar-30-years-of-collecting/petrus-2009-6-bt-2</v>
      </c>
    </row>
    <row r="5" spans="1:15" x14ac:dyDescent="0.25">
      <c r="A5" s="15"/>
      <c r="B5" s="15">
        <v>4</v>
      </c>
      <c r="C5" s="32" t="str">
        <f t="shared" si="0"/>
        <v>Petrus 2008 (5 BT)</v>
      </c>
      <c r="D5" s="33">
        <v>11000</v>
      </c>
      <c r="E5" s="33">
        <v>16000</v>
      </c>
      <c r="F5" s="34" t="s">
        <v>981</v>
      </c>
      <c r="G5" s="34" t="s">
        <v>982</v>
      </c>
      <c r="H5" s="34"/>
      <c r="I5" s="34" t="s">
        <v>981</v>
      </c>
      <c r="J5" s="34">
        <v>2008</v>
      </c>
      <c r="K5" s="35">
        <v>5</v>
      </c>
      <c r="L5" s="35" t="s">
        <v>983</v>
      </c>
      <c r="M5" s="34" t="s">
        <v>984</v>
      </c>
      <c r="N5" s="34" t="s">
        <v>988</v>
      </c>
      <c r="O5" s="36" t="str">
        <f>VLOOKUP(B5, 'Concise Lot Listing'!$A$5:$F$502, 6)</f>
        <v>https://www.sothebys.com/en/buy/auction/2022/the-glass-cellar-30-years-of-collecting/petrus-2008-5-bt</v>
      </c>
    </row>
    <row r="6" spans="1:15" x14ac:dyDescent="0.25">
      <c r="A6" s="15"/>
      <c r="B6" s="15">
        <v>5</v>
      </c>
      <c r="C6" s="27" t="str">
        <f t="shared" si="0"/>
        <v>Petrus 2008 (6 BT)</v>
      </c>
      <c r="D6" s="28">
        <v>13000</v>
      </c>
      <c r="E6" s="28">
        <v>19000</v>
      </c>
      <c r="F6" s="29" t="s">
        <v>986</v>
      </c>
      <c r="G6" s="29" t="s">
        <v>982</v>
      </c>
      <c r="H6" s="29"/>
      <c r="I6" s="29" t="s">
        <v>986</v>
      </c>
      <c r="J6" s="29">
        <v>2008</v>
      </c>
      <c r="K6" s="30">
        <v>6</v>
      </c>
      <c r="L6" s="30" t="s">
        <v>983</v>
      </c>
      <c r="M6" s="29" t="s">
        <v>984</v>
      </c>
      <c r="N6" s="29" t="s">
        <v>989</v>
      </c>
      <c r="O6" s="31" t="str">
        <f>VLOOKUP(B6, 'Concise Lot Listing'!$A$5:$F$502, 6)</f>
        <v>https://www.sothebys.com/en/buy/auction/2022/the-glass-cellar-30-years-of-collecting/petrus-2008-6-bt</v>
      </c>
    </row>
    <row r="7" spans="1:15" x14ac:dyDescent="0.25">
      <c r="A7" s="15"/>
      <c r="B7" s="15">
        <v>6</v>
      </c>
      <c r="C7" s="32" t="str">
        <f t="shared" si="0"/>
        <v>Petrus 2007 (1 BT)</v>
      </c>
      <c r="D7" s="33">
        <v>2000</v>
      </c>
      <c r="E7" s="33">
        <v>3000</v>
      </c>
      <c r="F7" s="34" t="s">
        <v>981</v>
      </c>
      <c r="G7" s="34" t="s">
        <v>982</v>
      </c>
      <c r="H7" s="34"/>
      <c r="I7" s="34" t="s">
        <v>981</v>
      </c>
      <c r="J7" s="34">
        <v>2007</v>
      </c>
      <c r="K7" s="35">
        <v>1</v>
      </c>
      <c r="L7" s="35" t="s">
        <v>983</v>
      </c>
      <c r="M7" s="34" t="s">
        <v>984</v>
      </c>
      <c r="N7" s="34" t="s">
        <v>990</v>
      </c>
      <c r="O7" s="36" t="str">
        <f>VLOOKUP(B7, 'Concise Lot Listing'!$A$5:$F$502, 6)</f>
        <v>https://www.sothebys.com/en/buy/auction/2022/the-glass-cellar-30-years-of-collecting/petrus-2007-1-bt</v>
      </c>
    </row>
    <row r="8" spans="1:15" x14ac:dyDescent="0.25">
      <c r="A8" s="15"/>
      <c r="B8" s="15">
        <v>7</v>
      </c>
      <c r="C8" s="27" t="str">
        <f t="shared" si="0"/>
        <v>Petrus 2003 (10 BT)</v>
      </c>
      <c r="D8" s="28">
        <v>22000</v>
      </c>
      <c r="E8" s="28">
        <v>30000</v>
      </c>
      <c r="F8" s="29" t="s">
        <v>991</v>
      </c>
      <c r="G8" s="29" t="s">
        <v>982</v>
      </c>
      <c r="H8" s="29"/>
      <c r="I8" s="29" t="s">
        <v>981</v>
      </c>
      <c r="J8" s="29">
        <v>2003</v>
      </c>
      <c r="K8" s="30">
        <v>10</v>
      </c>
      <c r="L8" s="30" t="s">
        <v>983</v>
      </c>
      <c r="M8" s="29" t="s">
        <v>984</v>
      </c>
      <c r="N8" s="29" t="s">
        <v>992</v>
      </c>
      <c r="O8" s="31" t="str">
        <f>VLOOKUP(B8, 'Concise Lot Listing'!$A$5:$F$502, 6)</f>
        <v>https://www.sothebys.com/en/buy/auction/2022/the-glass-cellar-30-years-of-collecting/petrus-2003-10-bt</v>
      </c>
    </row>
    <row r="9" spans="1:15" x14ac:dyDescent="0.25">
      <c r="A9" s="15"/>
      <c r="B9" s="15">
        <v>8</v>
      </c>
      <c r="C9" s="32" t="str">
        <f t="shared" si="0"/>
        <v>Petrus 2002 (7 BT)</v>
      </c>
      <c r="D9" s="33">
        <v>15000</v>
      </c>
      <c r="E9" s="33">
        <v>20000</v>
      </c>
      <c r="F9" s="34" t="s">
        <v>993</v>
      </c>
      <c r="G9" s="34" t="s">
        <v>982</v>
      </c>
      <c r="H9" s="34"/>
      <c r="I9" s="34" t="s">
        <v>981</v>
      </c>
      <c r="J9" s="34">
        <v>2002</v>
      </c>
      <c r="K9" s="35">
        <v>7</v>
      </c>
      <c r="L9" s="35" t="s">
        <v>983</v>
      </c>
      <c r="M9" s="34" t="s">
        <v>984</v>
      </c>
      <c r="N9" s="34" t="s">
        <v>994</v>
      </c>
      <c r="O9" s="36" t="str">
        <f>VLOOKUP(B9, 'Concise Lot Listing'!$A$5:$F$502, 6)</f>
        <v>https://www.sothebys.com/en/buy/auction/2022/the-glass-cellar-30-years-of-collecting/petrus-2002-7-bt</v>
      </c>
    </row>
    <row r="10" spans="1:15" x14ac:dyDescent="0.25">
      <c r="A10" s="15"/>
      <c r="B10" s="15">
        <v>9</v>
      </c>
      <c r="C10" s="27" t="str">
        <f t="shared" si="0"/>
        <v>Petrus 2002 (12 BT)</v>
      </c>
      <c r="D10" s="28">
        <v>26000</v>
      </c>
      <c r="E10" s="28">
        <v>35000</v>
      </c>
      <c r="F10" s="29" t="s">
        <v>993</v>
      </c>
      <c r="G10" s="29" t="s">
        <v>982</v>
      </c>
      <c r="H10" s="29"/>
      <c r="I10" s="29" t="s">
        <v>981</v>
      </c>
      <c r="J10" s="29">
        <v>2002</v>
      </c>
      <c r="K10" s="30">
        <v>12</v>
      </c>
      <c r="L10" s="30" t="s">
        <v>983</v>
      </c>
      <c r="M10" s="29" t="s">
        <v>984</v>
      </c>
      <c r="N10" s="29" t="s">
        <v>995</v>
      </c>
      <c r="O10" s="31" t="str">
        <f>VLOOKUP(B10, 'Concise Lot Listing'!$A$5:$F$502, 6)</f>
        <v>https://www.sothebys.com/en/buy/auction/2022/the-glass-cellar-30-years-of-collecting/petrus-2002-12-bt</v>
      </c>
    </row>
    <row r="11" spans="1:15" x14ac:dyDescent="0.25">
      <c r="A11" s="15"/>
      <c r="B11" s="15">
        <v>10</v>
      </c>
      <c r="C11" s="32" t="str">
        <f t="shared" si="0"/>
        <v>Petrus 2002 (12 BT)</v>
      </c>
      <c r="D11" s="33">
        <v>26000</v>
      </c>
      <c r="E11" s="33">
        <v>35000</v>
      </c>
      <c r="F11" s="34" t="s">
        <v>996</v>
      </c>
      <c r="G11" s="34" t="s">
        <v>982</v>
      </c>
      <c r="H11" s="34"/>
      <c r="I11" s="34" t="s">
        <v>981</v>
      </c>
      <c r="J11" s="34">
        <v>2002</v>
      </c>
      <c r="K11" s="35">
        <v>12</v>
      </c>
      <c r="L11" s="35" t="s">
        <v>983</v>
      </c>
      <c r="M11" s="34" t="s">
        <v>984</v>
      </c>
      <c r="N11" s="34" t="s">
        <v>995</v>
      </c>
      <c r="O11" s="36" t="str">
        <f>VLOOKUP(B11, 'Concise Lot Listing'!$A$5:$F$502, 6)</f>
        <v>https://www.sothebys.com/en/buy/auction/2022/the-glass-cellar-30-years-of-collecting/petrus-2002-12-bt-2</v>
      </c>
    </row>
    <row r="12" spans="1:15" x14ac:dyDescent="0.25">
      <c r="A12" s="15"/>
      <c r="B12" s="15">
        <v>11</v>
      </c>
      <c r="C12" s="27" t="str">
        <f t="shared" si="0"/>
        <v>Petrus 2001 (4 BT)</v>
      </c>
      <c r="D12" s="28">
        <v>9000</v>
      </c>
      <c r="E12" s="28">
        <v>14000</v>
      </c>
      <c r="F12" s="29" t="s">
        <v>997</v>
      </c>
      <c r="G12" s="29" t="s">
        <v>982</v>
      </c>
      <c r="H12" s="29"/>
      <c r="I12" s="29" t="s">
        <v>981</v>
      </c>
      <c r="J12" s="29">
        <v>2001</v>
      </c>
      <c r="K12" s="30">
        <v>4</v>
      </c>
      <c r="L12" s="30" t="s">
        <v>983</v>
      </c>
      <c r="M12" s="29" t="s">
        <v>984</v>
      </c>
      <c r="N12" s="29" t="s">
        <v>998</v>
      </c>
      <c r="O12" s="31" t="str">
        <f>VLOOKUP(B12, 'Concise Lot Listing'!$A$5:$F$502, 6)</f>
        <v>https://www.sothebys.com/en/buy/auction/2022/the-glass-cellar-30-years-of-collecting/petrus-2001-4-bt</v>
      </c>
    </row>
    <row r="13" spans="1:15" x14ac:dyDescent="0.25">
      <c r="A13" s="15"/>
      <c r="B13" s="15">
        <v>12</v>
      </c>
      <c r="C13" s="32" t="str">
        <f t="shared" si="0"/>
        <v>Petrus 2001 (5 BT)</v>
      </c>
      <c r="D13" s="33">
        <v>11000</v>
      </c>
      <c r="E13" s="33">
        <v>16000</v>
      </c>
      <c r="F13" s="34" t="s">
        <v>993</v>
      </c>
      <c r="G13" s="34" t="s">
        <v>982</v>
      </c>
      <c r="H13" s="34"/>
      <c r="I13" s="34" t="s">
        <v>981</v>
      </c>
      <c r="J13" s="34">
        <v>2001</v>
      </c>
      <c r="K13" s="35">
        <v>5</v>
      </c>
      <c r="L13" s="35" t="s">
        <v>983</v>
      </c>
      <c r="M13" s="34" t="s">
        <v>984</v>
      </c>
      <c r="N13" s="34" t="s">
        <v>999</v>
      </c>
      <c r="O13" s="36" t="str">
        <f>VLOOKUP(B13, 'Concise Lot Listing'!$A$5:$F$502, 6)</f>
        <v>https://www.sothebys.com/en/buy/auction/2022/the-glass-cellar-30-years-of-collecting/petrus-2001-5-bt</v>
      </c>
    </row>
    <row r="14" spans="1:15" x14ac:dyDescent="0.25">
      <c r="A14" s="15"/>
      <c r="B14" s="15">
        <v>13</v>
      </c>
      <c r="C14" s="27" t="str">
        <f t="shared" si="0"/>
        <v>Petrus 2000 (1 BT)</v>
      </c>
      <c r="D14" s="28">
        <v>3800</v>
      </c>
      <c r="E14" s="28">
        <v>4800</v>
      </c>
      <c r="F14" s="29" t="s">
        <v>997</v>
      </c>
      <c r="G14" s="29" t="s">
        <v>982</v>
      </c>
      <c r="H14" s="29"/>
      <c r="I14" s="29" t="s">
        <v>981</v>
      </c>
      <c r="J14" s="29">
        <v>2000</v>
      </c>
      <c r="K14" s="30">
        <v>1</v>
      </c>
      <c r="L14" s="30" t="s">
        <v>983</v>
      </c>
      <c r="M14" s="29" t="s">
        <v>984</v>
      </c>
      <c r="N14" s="29" t="s">
        <v>1000</v>
      </c>
      <c r="O14" s="31" t="str">
        <f>VLOOKUP(B14, 'Concise Lot Listing'!$A$5:$F$502, 6)</f>
        <v>https://www.sothebys.com/en/buy/auction/2022/the-glass-cellar-30-years-of-collecting/petrus-2000-1-bt</v>
      </c>
    </row>
    <row r="15" spans="1:15" x14ac:dyDescent="0.25">
      <c r="A15" s="15"/>
      <c r="B15" s="15">
        <v>14</v>
      </c>
      <c r="C15" s="32" t="str">
        <f t="shared" si="0"/>
        <v>Petrus 2000 (8 BT)</v>
      </c>
      <c r="D15" s="33">
        <v>30000</v>
      </c>
      <c r="E15" s="33">
        <v>50000</v>
      </c>
      <c r="F15" s="34" t="s">
        <v>1001</v>
      </c>
      <c r="G15" s="34" t="s">
        <v>982</v>
      </c>
      <c r="H15" s="34"/>
      <c r="I15" s="34" t="s">
        <v>981</v>
      </c>
      <c r="J15" s="34">
        <v>2000</v>
      </c>
      <c r="K15" s="35">
        <v>8</v>
      </c>
      <c r="L15" s="35" t="s">
        <v>983</v>
      </c>
      <c r="M15" s="34" t="s">
        <v>984</v>
      </c>
      <c r="N15" s="34" t="s">
        <v>1002</v>
      </c>
      <c r="O15" s="36" t="str">
        <f>VLOOKUP(B15, 'Concise Lot Listing'!$A$5:$F$502, 6)</f>
        <v>https://www.sothebys.com/en/buy/auction/2022/the-glass-cellar-30-years-of-collecting/petrus-2000-8-bt</v>
      </c>
    </row>
    <row r="16" spans="1:15" x14ac:dyDescent="0.25">
      <c r="A16" s="15"/>
      <c r="B16" s="15">
        <v>15</v>
      </c>
      <c r="C16" s="27" t="str">
        <f t="shared" si="0"/>
        <v>Petrus 1999 (9 BT)</v>
      </c>
      <c r="D16" s="28">
        <v>18000</v>
      </c>
      <c r="E16" s="28">
        <v>26000</v>
      </c>
      <c r="F16" s="29" t="s">
        <v>1003</v>
      </c>
      <c r="G16" s="29" t="s">
        <v>982</v>
      </c>
      <c r="H16" s="29"/>
      <c r="I16" s="29" t="s">
        <v>981</v>
      </c>
      <c r="J16" s="29">
        <v>1999</v>
      </c>
      <c r="K16" s="30">
        <v>9</v>
      </c>
      <c r="L16" s="30" t="s">
        <v>983</v>
      </c>
      <c r="M16" s="29" t="s">
        <v>984</v>
      </c>
      <c r="N16" s="29" t="s">
        <v>1004</v>
      </c>
      <c r="O16" s="31" t="str">
        <f>VLOOKUP(B16, 'Concise Lot Listing'!$A$5:$F$502, 6)</f>
        <v>https://www.sothebys.com/en/buy/auction/2022/the-glass-cellar-30-years-of-collecting/petrus-1999-9-bt</v>
      </c>
    </row>
    <row r="17" spans="1:15" x14ac:dyDescent="0.25">
      <c r="A17" s="15"/>
      <c r="B17" s="15">
        <v>16</v>
      </c>
      <c r="C17" s="32" t="str">
        <f t="shared" si="0"/>
        <v>Petrus 1995 (12 BT)</v>
      </c>
      <c r="D17" s="33">
        <v>26000</v>
      </c>
      <c r="E17" s="33">
        <v>38000</v>
      </c>
      <c r="F17" s="34" t="s">
        <v>1005</v>
      </c>
      <c r="G17" s="34" t="s">
        <v>982</v>
      </c>
      <c r="H17" s="34"/>
      <c r="I17" s="34" t="s">
        <v>981</v>
      </c>
      <c r="J17" s="34">
        <v>1995</v>
      </c>
      <c r="K17" s="35">
        <v>12</v>
      </c>
      <c r="L17" s="35" t="s">
        <v>983</v>
      </c>
      <c r="M17" s="34" t="s">
        <v>984</v>
      </c>
      <c r="N17" s="34" t="s">
        <v>1006</v>
      </c>
      <c r="O17" s="36" t="str">
        <f>VLOOKUP(B17, 'Concise Lot Listing'!$A$5:$F$502, 6)</f>
        <v>https://www.sothebys.com/en/buy/auction/2022/the-glass-cellar-30-years-of-collecting/petrus-1995-12-bt</v>
      </c>
    </row>
    <row r="18" spans="1:15" x14ac:dyDescent="0.25">
      <c r="A18" s="15"/>
      <c r="B18" s="15">
        <v>17</v>
      </c>
      <c r="C18" s="27" t="str">
        <f t="shared" si="0"/>
        <v>Petrus 1990 (4 BT)</v>
      </c>
      <c r="D18" s="28">
        <v>14000</v>
      </c>
      <c r="E18" s="28">
        <v>20000</v>
      </c>
      <c r="F18" s="29" t="s">
        <v>1007</v>
      </c>
      <c r="G18" s="29" t="s">
        <v>982</v>
      </c>
      <c r="H18" s="29"/>
      <c r="I18" s="29" t="s">
        <v>981</v>
      </c>
      <c r="J18" s="29">
        <v>1990</v>
      </c>
      <c r="K18" s="30">
        <v>4</v>
      </c>
      <c r="L18" s="30" t="s">
        <v>983</v>
      </c>
      <c r="M18" s="29" t="s">
        <v>984</v>
      </c>
      <c r="N18" s="29" t="s">
        <v>1008</v>
      </c>
      <c r="O18" s="31" t="str">
        <f>VLOOKUP(B18, 'Concise Lot Listing'!$A$5:$F$502, 6)</f>
        <v>https://www.sothebys.com/en/buy/auction/2022/the-glass-cellar-30-years-of-collecting/petrus-1990-4-bt</v>
      </c>
    </row>
    <row r="19" spans="1:15" x14ac:dyDescent="0.25">
      <c r="A19" s="15"/>
      <c r="B19" s="15">
        <v>18</v>
      </c>
      <c r="C19" s="32" t="str">
        <f t="shared" si="0"/>
        <v>Petrus 1989 (1 BT)</v>
      </c>
      <c r="D19" s="33">
        <v>3200</v>
      </c>
      <c r="E19" s="33">
        <v>4800</v>
      </c>
      <c r="F19" s="34" t="s">
        <v>1009</v>
      </c>
      <c r="G19" s="34" t="s">
        <v>982</v>
      </c>
      <c r="H19" s="34"/>
      <c r="I19" s="34" t="s">
        <v>1010</v>
      </c>
      <c r="J19" s="34">
        <v>1989</v>
      </c>
      <c r="K19" s="35">
        <v>1</v>
      </c>
      <c r="L19" s="35" t="s">
        <v>983</v>
      </c>
      <c r="M19" s="34" t="s">
        <v>984</v>
      </c>
      <c r="N19" s="34" t="s">
        <v>1011</v>
      </c>
      <c r="O19" s="36" t="str">
        <f>VLOOKUP(B19, 'Concise Lot Listing'!$A$5:$F$502, 6)</f>
        <v>https://www.sothebys.com/en/buy/auction/2022/the-glass-cellar-30-years-of-collecting/petrus-1989-1-bt</v>
      </c>
    </row>
    <row r="20" spans="1:15" x14ac:dyDescent="0.25">
      <c r="A20" s="15"/>
      <c r="B20" s="15">
        <v>19</v>
      </c>
      <c r="C20" s="27" t="str">
        <f t="shared" si="0"/>
        <v>Petrus 1989 (12 BT)</v>
      </c>
      <c r="D20" s="28">
        <v>40000</v>
      </c>
      <c r="E20" s="28">
        <v>60000</v>
      </c>
      <c r="F20" s="29" t="s">
        <v>1012</v>
      </c>
      <c r="G20" s="29" t="s">
        <v>982</v>
      </c>
      <c r="H20" s="29"/>
      <c r="I20" s="29" t="s">
        <v>986</v>
      </c>
      <c r="J20" s="29">
        <v>1989</v>
      </c>
      <c r="K20" s="30">
        <v>12</v>
      </c>
      <c r="L20" s="30" t="s">
        <v>983</v>
      </c>
      <c r="M20" s="29" t="s">
        <v>984</v>
      </c>
      <c r="N20" s="29" t="s">
        <v>1013</v>
      </c>
      <c r="O20" s="31" t="str">
        <f>VLOOKUP(B20, 'Concise Lot Listing'!$A$5:$F$502, 6)</f>
        <v>https://www.sothebys.com/en/buy/auction/2022/the-glass-cellar-30-years-of-collecting/petrus-1989-12-bt</v>
      </c>
    </row>
    <row r="21" spans="1:15" x14ac:dyDescent="0.25">
      <c r="A21" s="15"/>
      <c r="B21" s="15">
        <v>20</v>
      </c>
      <c r="C21" s="32" t="str">
        <f t="shared" si="0"/>
        <v>Petrus 1989 (12 BT)</v>
      </c>
      <c r="D21" s="33">
        <v>40000</v>
      </c>
      <c r="E21" s="33">
        <v>60000</v>
      </c>
      <c r="F21" s="34" t="s">
        <v>1014</v>
      </c>
      <c r="G21" s="34" t="s">
        <v>982</v>
      </c>
      <c r="H21" s="34"/>
      <c r="I21" s="34" t="s">
        <v>986</v>
      </c>
      <c r="J21" s="34">
        <v>1989</v>
      </c>
      <c r="K21" s="35">
        <v>12</v>
      </c>
      <c r="L21" s="35" t="s">
        <v>983</v>
      </c>
      <c r="M21" s="34" t="s">
        <v>984</v>
      </c>
      <c r="N21" s="34" t="s">
        <v>1013</v>
      </c>
      <c r="O21" s="36" t="str">
        <f>VLOOKUP(B21, 'Concise Lot Listing'!$A$5:$F$502, 6)</f>
        <v>https://www.sothebys.com/en/buy/auction/2022/the-glass-cellar-30-years-of-collecting/petrus-1989-12-bt-2</v>
      </c>
    </row>
    <row r="22" spans="1:15" ht="15.75" customHeight="1" x14ac:dyDescent="0.25">
      <c r="A22" s="15"/>
      <c r="B22" s="15">
        <v>21</v>
      </c>
      <c r="C22" s="27" t="str">
        <f t="shared" si="0"/>
        <v>Petrus 1989 (12 BT)</v>
      </c>
      <c r="D22" s="28">
        <v>40000</v>
      </c>
      <c r="E22" s="28">
        <v>60000</v>
      </c>
      <c r="F22" s="29" t="s">
        <v>1015</v>
      </c>
      <c r="G22" s="29" t="s">
        <v>982</v>
      </c>
      <c r="H22" s="29"/>
      <c r="I22" s="29" t="s">
        <v>981</v>
      </c>
      <c r="J22" s="29">
        <v>1989</v>
      </c>
      <c r="K22" s="30">
        <v>12</v>
      </c>
      <c r="L22" s="30" t="s">
        <v>983</v>
      </c>
      <c r="M22" s="29" t="s">
        <v>984</v>
      </c>
      <c r="N22" s="29" t="s">
        <v>1013</v>
      </c>
      <c r="O22" s="31" t="str">
        <f>VLOOKUP(B22, 'Concise Lot Listing'!$A$5:$F$502, 6)</f>
        <v>https://www.sothebys.com/en/buy/auction/2022/the-glass-cellar-30-years-of-collecting/petrus-1989-12-bt-3</v>
      </c>
    </row>
    <row r="23" spans="1:15" ht="15.75" customHeight="1" x14ac:dyDescent="0.25">
      <c r="A23" s="15"/>
      <c r="B23" s="15">
        <v>22</v>
      </c>
      <c r="C23" s="32" t="str">
        <f t="shared" si="0"/>
        <v>Petrus 1988 (1 MAG)</v>
      </c>
      <c r="D23" s="33">
        <v>3500</v>
      </c>
      <c r="E23" s="33">
        <v>5500</v>
      </c>
      <c r="F23" s="34" t="s">
        <v>1016</v>
      </c>
      <c r="G23" s="34" t="s">
        <v>982</v>
      </c>
      <c r="H23" s="34"/>
      <c r="I23" s="34" t="s">
        <v>1010</v>
      </c>
      <c r="J23" s="34">
        <v>1988</v>
      </c>
      <c r="K23" s="35">
        <v>1</v>
      </c>
      <c r="L23" s="35" t="s">
        <v>1017</v>
      </c>
      <c r="M23" s="34" t="s">
        <v>984</v>
      </c>
      <c r="N23" s="34" t="s">
        <v>1018</v>
      </c>
      <c r="O23" s="36" t="str">
        <f>VLOOKUP(B23, 'Concise Lot Listing'!$A$5:$F$502, 6)</f>
        <v>https://www.sothebys.com/en/buy/auction/2022/the-glass-cellar-30-years-of-collecting/petrus-1988-1-mag</v>
      </c>
    </row>
    <row r="24" spans="1:15" ht="15.75" customHeight="1" x14ac:dyDescent="0.25">
      <c r="A24" s="15"/>
      <c r="B24" s="15">
        <v>23</v>
      </c>
      <c r="C24" s="27" t="str">
        <f t="shared" si="0"/>
        <v>Petrus 1986 (2 BT)</v>
      </c>
      <c r="D24" s="28">
        <v>3500</v>
      </c>
      <c r="E24" s="28">
        <v>5500</v>
      </c>
      <c r="F24" s="29" t="s">
        <v>1019</v>
      </c>
      <c r="G24" s="29" t="s">
        <v>982</v>
      </c>
      <c r="H24" s="29"/>
      <c r="I24" s="29" t="s">
        <v>981</v>
      </c>
      <c r="J24" s="29">
        <v>1986</v>
      </c>
      <c r="K24" s="30">
        <v>2</v>
      </c>
      <c r="L24" s="30" t="s">
        <v>983</v>
      </c>
      <c r="M24" s="29" t="s">
        <v>984</v>
      </c>
      <c r="N24" s="29" t="s">
        <v>1020</v>
      </c>
      <c r="O24" s="31" t="str">
        <f>VLOOKUP(B24, 'Concise Lot Listing'!$A$5:$F$502, 6)</f>
        <v>https://www.sothebys.com/en/buy/auction/2022/the-glass-cellar-30-years-of-collecting/petrus-1986-2-bt</v>
      </c>
    </row>
    <row r="25" spans="1:15" ht="15.75" customHeight="1" x14ac:dyDescent="0.25">
      <c r="A25" s="15"/>
      <c r="B25" s="15">
        <v>24</v>
      </c>
      <c r="C25" s="32" t="str">
        <f t="shared" si="0"/>
        <v>Petrus 1986 (1 MAG)</v>
      </c>
      <c r="D25" s="33">
        <v>3500</v>
      </c>
      <c r="E25" s="33">
        <v>5500</v>
      </c>
      <c r="F25" s="34" t="s">
        <v>1021</v>
      </c>
      <c r="G25" s="34" t="s">
        <v>982</v>
      </c>
      <c r="H25" s="34"/>
      <c r="I25" s="34" t="s">
        <v>1010</v>
      </c>
      <c r="J25" s="34">
        <v>1986</v>
      </c>
      <c r="K25" s="35">
        <v>1</v>
      </c>
      <c r="L25" s="35" t="s">
        <v>1017</v>
      </c>
      <c r="M25" s="34" t="s">
        <v>984</v>
      </c>
      <c r="N25" s="34" t="s">
        <v>1022</v>
      </c>
      <c r="O25" s="36" t="str">
        <f>VLOOKUP(B25, 'Concise Lot Listing'!$A$5:$F$502, 6)</f>
        <v>https://www.sothebys.com/en/buy/auction/2022/the-glass-cellar-30-years-of-collecting/petrus-1986-1-mag</v>
      </c>
    </row>
    <row r="26" spans="1:15" ht="15.75" customHeight="1" x14ac:dyDescent="0.25">
      <c r="A26" s="15"/>
      <c r="B26" s="15">
        <v>25</v>
      </c>
      <c r="C26" s="27" t="str">
        <f t="shared" si="0"/>
        <v>Petrus 1985 (1 BT)</v>
      </c>
      <c r="D26" s="28">
        <v>1700</v>
      </c>
      <c r="E26" s="28">
        <v>2600</v>
      </c>
      <c r="F26" s="29" t="s">
        <v>1023</v>
      </c>
      <c r="G26" s="29" t="s">
        <v>982</v>
      </c>
      <c r="H26" s="29"/>
      <c r="I26" s="29" t="s">
        <v>1010</v>
      </c>
      <c r="J26" s="29">
        <v>1985</v>
      </c>
      <c r="K26" s="30">
        <v>1</v>
      </c>
      <c r="L26" s="30" t="s">
        <v>983</v>
      </c>
      <c r="M26" s="29" t="s">
        <v>984</v>
      </c>
      <c r="N26" s="29" t="s">
        <v>1024</v>
      </c>
      <c r="O26" s="31" t="str">
        <f>VLOOKUP(B26, 'Concise Lot Listing'!$A$5:$F$502, 6)</f>
        <v>https://www.sothebys.com/en/buy/auction/2022/the-glass-cellar-30-years-of-collecting/petrus-1985-1-bt</v>
      </c>
    </row>
    <row r="27" spans="1:15" ht="15.75" customHeight="1" x14ac:dyDescent="0.25">
      <c r="A27" s="15"/>
      <c r="B27" s="15">
        <v>26</v>
      </c>
      <c r="C27" s="32" t="str">
        <f t="shared" si="0"/>
        <v>Petrus 1985 (12 BT)</v>
      </c>
      <c r="D27" s="33">
        <v>20000</v>
      </c>
      <c r="E27" s="33">
        <v>30000</v>
      </c>
      <c r="F27" s="34" t="s">
        <v>1025</v>
      </c>
      <c r="G27" s="34" t="s">
        <v>982</v>
      </c>
      <c r="H27" s="34"/>
      <c r="I27" s="34" t="s">
        <v>981</v>
      </c>
      <c r="J27" s="34">
        <v>1985</v>
      </c>
      <c r="K27" s="35">
        <v>12</v>
      </c>
      <c r="L27" s="35" t="s">
        <v>983</v>
      </c>
      <c r="M27" s="34" t="s">
        <v>984</v>
      </c>
      <c r="N27" s="34" t="s">
        <v>1026</v>
      </c>
      <c r="O27" s="36" t="str">
        <f>VLOOKUP(B27, 'Concise Lot Listing'!$A$5:$F$502, 6)</f>
        <v>https://www.sothebys.com/en/buy/auction/2022/the-glass-cellar-30-years-of-collecting/petrus-1985-12-bt</v>
      </c>
    </row>
    <row r="28" spans="1:15" ht="15.75" customHeight="1" x14ac:dyDescent="0.25">
      <c r="A28" s="15"/>
      <c r="B28" s="15">
        <v>27</v>
      </c>
      <c r="C28" s="27" t="str">
        <f t="shared" si="0"/>
        <v>Petrus 1985 (1 MAG)</v>
      </c>
      <c r="D28" s="28">
        <v>3500</v>
      </c>
      <c r="E28" s="28">
        <v>5500</v>
      </c>
      <c r="F28" s="29" t="s">
        <v>1027</v>
      </c>
      <c r="G28" s="29" t="s">
        <v>982</v>
      </c>
      <c r="H28" s="29"/>
      <c r="I28" s="29" t="s">
        <v>1010</v>
      </c>
      <c r="J28" s="29">
        <v>1985</v>
      </c>
      <c r="K28" s="30">
        <v>1</v>
      </c>
      <c r="L28" s="30" t="s">
        <v>1017</v>
      </c>
      <c r="M28" s="29" t="s">
        <v>984</v>
      </c>
      <c r="N28" s="29" t="s">
        <v>1028</v>
      </c>
      <c r="O28" s="31" t="str">
        <f>VLOOKUP(B28, 'Concise Lot Listing'!$A$5:$F$502, 6)</f>
        <v>https://www.sothebys.com/en/buy/auction/2022/the-glass-cellar-30-years-of-collecting/petrus-1985-1-mag</v>
      </c>
    </row>
    <row r="29" spans="1:15" ht="15.75" customHeight="1" x14ac:dyDescent="0.25">
      <c r="A29" s="15"/>
      <c r="B29" s="15">
        <v>28</v>
      </c>
      <c r="C29" s="32" t="str">
        <f t="shared" si="0"/>
        <v>Petrus 1983 (1 BT)</v>
      </c>
      <c r="D29" s="33">
        <v>1800</v>
      </c>
      <c r="E29" s="33">
        <v>2400</v>
      </c>
      <c r="F29" s="34" t="s">
        <v>1029</v>
      </c>
      <c r="G29" s="34" t="s">
        <v>982</v>
      </c>
      <c r="H29" s="34"/>
      <c r="I29" s="34" t="s">
        <v>1010</v>
      </c>
      <c r="J29" s="34">
        <v>1983</v>
      </c>
      <c r="K29" s="35">
        <v>1</v>
      </c>
      <c r="L29" s="35" t="s">
        <v>983</v>
      </c>
      <c r="M29" s="34" t="s">
        <v>984</v>
      </c>
      <c r="N29" s="34" t="s">
        <v>1030</v>
      </c>
      <c r="O29" s="36" t="str">
        <f>VLOOKUP(B29, 'Concise Lot Listing'!$A$5:$F$502, 6)</f>
        <v>https://www.sothebys.com/en/buy/auction/2022/the-glass-cellar-30-years-of-collecting/petrus-1983-1-bt</v>
      </c>
    </row>
    <row r="30" spans="1:15" ht="15.75" customHeight="1" x14ac:dyDescent="0.25">
      <c r="A30" s="15"/>
      <c r="B30" s="15">
        <v>29</v>
      </c>
      <c r="C30" s="27" t="str">
        <f t="shared" si="0"/>
        <v>Petrus 1983 (1 MAG)</v>
      </c>
      <c r="D30" s="28">
        <v>3800</v>
      </c>
      <c r="E30" s="28">
        <v>5500</v>
      </c>
      <c r="F30" s="29" t="s">
        <v>1031</v>
      </c>
      <c r="G30" s="29" t="s">
        <v>982</v>
      </c>
      <c r="H30" s="29"/>
      <c r="I30" s="29" t="s">
        <v>1010</v>
      </c>
      <c r="J30" s="29">
        <v>1983</v>
      </c>
      <c r="K30" s="30">
        <v>1</v>
      </c>
      <c r="L30" s="30" t="s">
        <v>1017</v>
      </c>
      <c r="M30" s="29" t="s">
        <v>984</v>
      </c>
      <c r="N30" s="29" t="s">
        <v>1032</v>
      </c>
      <c r="O30" s="31" t="str">
        <f>VLOOKUP(B30, 'Concise Lot Listing'!$A$5:$F$502, 6)</f>
        <v>https://www.sothebys.com/en/buy/auction/2022/the-glass-cellar-30-years-of-collecting/petrus-1983-1-mag</v>
      </c>
    </row>
    <row r="31" spans="1:15" ht="15.75" customHeight="1" x14ac:dyDescent="0.25">
      <c r="A31" s="15"/>
      <c r="B31" s="15">
        <v>30</v>
      </c>
      <c r="C31" s="32" t="str">
        <f t="shared" si="0"/>
        <v>Petrus 1982 (9 BT)</v>
      </c>
      <c r="D31" s="33">
        <v>30000</v>
      </c>
      <c r="E31" s="33">
        <v>50000</v>
      </c>
      <c r="F31" s="34" t="s">
        <v>1033</v>
      </c>
      <c r="G31" s="34" t="s">
        <v>982</v>
      </c>
      <c r="H31" s="34"/>
      <c r="I31" s="34" t="s">
        <v>981</v>
      </c>
      <c r="J31" s="34">
        <v>1982</v>
      </c>
      <c r="K31" s="35">
        <v>9</v>
      </c>
      <c r="L31" s="35" t="s">
        <v>983</v>
      </c>
      <c r="M31" s="34" t="s">
        <v>984</v>
      </c>
      <c r="N31" s="34" t="s">
        <v>1034</v>
      </c>
      <c r="O31" s="36" t="str">
        <f>VLOOKUP(B31, 'Concise Lot Listing'!$A$5:$F$502, 6)</f>
        <v>https://www.sothebys.com/en/buy/auction/2022/the-glass-cellar-30-years-of-collecting/petrus-1982-9-bt</v>
      </c>
    </row>
    <row r="32" spans="1:15" ht="15.75" customHeight="1" x14ac:dyDescent="0.25">
      <c r="A32" s="15"/>
      <c r="B32" s="15">
        <v>31</v>
      </c>
      <c r="C32" s="27" t="str">
        <f t="shared" si="0"/>
        <v>Petrus 1982 (4 MAG)</v>
      </c>
      <c r="D32" s="28">
        <v>26000</v>
      </c>
      <c r="E32" s="28">
        <v>38000</v>
      </c>
      <c r="F32" s="29" t="s">
        <v>1035</v>
      </c>
      <c r="G32" s="29" t="s">
        <v>982</v>
      </c>
      <c r="H32" s="29"/>
      <c r="I32" s="29" t="s">
        <v>1010</v>
      </c>
      <c r="J32" s="29">
        <v>1982</v>
      </c>
      <c r="K32" s="30">
        <v>4</v>
      </c>
      <c r="L32" s="30" t="s">
        <v>1017</v>
      </c>
      <c r="M32" s="29" t="s">
        <v>984</v>
      </c>
      <c r="N32" s="29" t="s">
        <v>1036</v>
      </c>
      <c r="O32" s="31" t="str">
        <f>VLOOKUP(B32, 'Concise Lot Listing'!$A$5:$F$502, 6)</f>
        <v>https://www.sothebys.com/en/buy/auction/2022/the-glass-cellar-30-years-of-collecting/petrus-1982-4-mag</v>
      </c>
    </row>
    <row r="33" spans="1:15" ht="15.75" customHeight="1" x14ac:dyDescent="0.25">
      <c r="A33" s="15"/>
      <c r="B33" s="15">
        <v>32</v>
      </c>
      <c r="C33" s="32" t="str">
        <f t="shared" si="0"/>
        <v>Petrus 1976 (3 BT)</v>
      </c>
      <c r="D33" s="33">
        <v>3800</v>
      </c>
      <c r="E33" s="33">
        <v>5500</v>
      </c>
      <c r="F33" s="34" t="s">
        <v>1037</v>
      </c>
      <c r="G33" s="34" t="s">
        <v>982</v>
      </c>
      <c r="H33" s="34"/>
      <c r="I33" s="34" t="s">
        <v>981</v>
      </c>
      <c r="J33" s="34">
        <v>1976</v>
      </c>
      <c r="K33" s="35">
        <v>3</v>
      </c>
      <c r="L33" s="35" t="s">
        <v>983</v>
      </c>
      <c r="M33" s="34" t="s">
        <v>984</v>
      </c>
      <c r="N33" s="34" t="s">
        <v>1038</v>
      </c>
      <c r="O33" s="36" t="str">
        <f>VLOOKUP(B33, 'Concise Lot Listing'!$A$5:$F$502, 6)</f>
        <v>https://www.sothebys.com/en/buy/auction/2022/the-glass-cellar-30-years-of-collecting/petrus-1976-3-bt</v>
      </c>
    </row>
    <row r="34" spans="1:15" ht="15.75" customHeight="1" x14ac:dyDescent="0.25">
      <c r="A34" s="15"/>
      <c r="B34" s="15">
        <v>33</v>
      </c>
      <c r="C34" s="27" t="str">
        <f t="shared" si="0"/>
        <v>Petrus 1970 (2 BT)</v>
      </c>
      <c r="D34" s="28">
        <v>4500</v>
      </c>
      <c r="E34" s="28">
        <v>6500</v>
      </c>
      <c r="F34" s="29" t="s">
        <v>1039</v>
      </c>
      <c r="G34" s="29" t="s">
        <v>982</v>
      </c>
      <c r="H34" s="29"/>
      <c r="I34" s="29" t="s">
        <v>981</v>
      </c>
      <c r="J34" s="29">
        <v>1970</v>
      </c>
      <c r="K34" s="30">
        <v>2</v>
      </c>
      <c r="L34" s="30" t="s">
        <v>983</v>
      </c>
      <c r="M34" s="29" t="s">
        <v>984</v>
      </c>
      <c r="N34" s="29" t="s">
        <v>1040</v>
      </c>
      <c r="O34" s="31" t="str">
        <f>VLOOKUP(B34, 'Concise Lot Listing'!$A$5:$F$502, 6)</f>
        <v>https://www.sothebys.com/en/buy/auction/2022/the-glass-cellar-30-years-of-collecting/petrus-1970-2-bt</v>
      </c>
    </row>
    <row r="35" spans="1:15" ht="15.75" customHeight="1" x14ac:dyDescent="0.25">
      <c r="A35" s="15"/>
      <c r="B35" s="15">
        <v>34</v>
      </c>
      <c r="C35" s="32" t="str">
        <f t="shared" si="0"/>
        <v>Petrus 1970 (12 BT)</v>
      </c>
      <c r="D35" s="33">
        <v>28000</v>
      </c>
      <c r="E35" s="33">
        <v>45000</v>
      </c>
      <c r="F35" s="34" t="s">
        <v>1041</v>
      </c>
      <c r="G35" s="34" t="s">
        <v>982</v>
      </c>
      <c r="H35" s="34"/>
      <c r="I35" s="34" t="s">
        <v>981</v>
      </c>
      <c r="J35" s="34">
        <v>1970</v>
      </c>
      <c r="K35" s="35">
        <v>12</v>
      </c>
      <c r="L35" s="35" t="s">
        <v>983</v>
      </c>
      <c r="M35" s="34" t="s">
        <v>984</v>
      </c>
      <c r="N35" s="34" t="s">
        <v>1042</v>
      </c>
      <c r="O35" s="36" t="str">
        <f>VLOOKUP(B35, 'Concise Lot Listing'!$A$5:$F$502, 6)</f>
        <v>https://www.sothebys.com/en/buy/auction/2022/the-glass-cellar-30-years-of-collecting/petrus-1970-12-bt</v>
      </c>
    </row>
    <row r="36" spans="1:15" ht="15.75" customHeight="1" x14ac:dyDescent="0.25">
      <c r="A36" s="15"/>
      <c r="B36" s="15">
        <v>35</v>
      </c>
      <c r="C36" s="27" t="str">
        <f t="shared" si="0"/>
        <v>Petrus 1964 (1 BT)</v>
      </c>
      <c r="D36" s="28">
        <v>2800</v>
      </c>
      <c r="E36" s="28">
        <v>4200</v>
      </c>
      <c r="F36" s="29" t="s">
        <v>1043</v>
      </c>
      <c r="G36" s="29" t="s">
        <v>982</v>
      </c>
      <c r="H36" s="29"/>
      <c r="I36" s="29" t="s">
        <v>1010</v>
      </c>
      <c r="J36" s="29">
        <v>1964</v>
      </c>
      <c r="K36" s="30">
        <v>1</v>
      </c>
      <c r="L36" s="30" t="s">
        <v>983</v>
      </c>
      <c r="M36" s="29" t="s">
        <v>984</v>
      </c>
      <c r="N36" s="29" t="s">
        <v>1044</v>
      </c>
      <c r="O36" s="31" t="str">
        <f>VLOOKUP(B36, 'Concise Lot Listing'!$A$5:$F$502, 6)</f>
        <v>https://www.sothebys.com/en/buy/auction/2022/the-glass-cellar-30-years-of-collecting/petrus-1964-1-bt</v>
      </c>
    </row>
    <row r="37" spans="1:15" ht="15.75" customHeight="1" x14ac:dyDescent="0.25">
      <c r="A37" s="15"/>
      <c r="B37" s="15">
        <v>36</v>
      </c>
      <c r="C37" s="32" t="str">
        <f t="shared" si="0"/>
        <v>Petrus 1961 (1 BT)</v>
      </c>
      <c r="D37" s="33">
        <v>6500</v>
      </c>
      <c r="E37" s="33">
        <v>9500</v>
      </c>
      <c r="F37" s="34" t="s">
        <v>1045</v>
      </c>
      <c r="G37" s="34" t="s">
        <v>982</v>
      </c>
      <c r="H37" s="34"/>
      <c r="I37" s="34" t="s">
        <v>1010</v>
      </c>
      <c r="J37" s="34">
        <v>1961</v>
      </c>
      <c r="K37" s="35">
        <v>1</v>
      </c>
      <c r="L37" s="35" t="s">
        <v>983</v>
      </c>
      <c r="M37" s="34" t="s">
        <v>984</v>
      </c>
      <c r="N37" s="34" t="s">
        <v>1046</v>
      </c>
      <c r="O37" s="36" t="str">
        <f>VLOOKUP(B37, 'Concise Lot Listing'!$A$5:$F$502, 6)</f>
        <v>https://www.sothebys.com/en/buy/auction/2022/the-glass-cellar-30-years-of-collecting/petrus-1961-1-bt</v>
      </c>
    </row>
    <row r="38" spans="1:15" ht="15.75" customHeight="1" x14ac:dyDescent="0.25">
      <c r="A38" s="15"/>
      <c r="B38" s="15">
        <v>37</v>
      </c>
      <c r="C38" s="27" t="str">
        <f t="shared" si="0"/>
        <v>Petrus 1959 (2 BT)</v>
      </c>
      <c r="D38" s="28">
        <v>6000</v>
      </c>
      <c r="E38" s="28">
        <v>9000</v>
      </c>
      <c r="F38" s="29" t="s">
        <v>1047</v>
      </c>
      <c r="G38" s="29" t="s">
        <v>982</v>
      </c>
      <c r="H38" s="29"/>
      <c r="I38" s="29" t="s">
        <v>981</v>
      </c>
      <c r="J38" s="29">
        <v>1959</v>
      </c>
      <c r="K38" s="30">
        <v>2</v>
      </c>
      <c r="L38" s="30" t="s">
        <v>983</v>
      </c>
      <c r="M38" s="29" t="s">
        <v>984</v>
      </c>
      <c r="N38" s="29" t="s">
        <v>1048</v>
      </c>
      <c r="O38" s="31" t="str">
        <f>VLOOKUP(B38, 'Concise Lot Listing'!$A$5:$F$502, 6)</f>
        <v>https://www.sothebys.com/en/buy/auction/2022/the-glass-cellar-30-years-of-collecting/petrus-1959-2-bt</v>
      </c>
    </row>
    <row r="39" spans="1:15" ht="15.75" customHeight="1" x14ac:dyDescent="0.25">
      <c r="A39" s="15"/>
      <c r="B39" s="15">
        <v>38</v>
      </c>
      <c r="C39" s="32" t="str">
        <f t="shared" si="0"/>
        <v>Petrus 1945 (1 BT)</v>
      </c>
      <c r="D39" s="33">
        <v>5500</v>
      </c>
      <c r="E39" s="33">
        <v>8500</v>
      </c>
      <c r="F39" s="34" t="s">
        <v>1049</v>
      </c>
      <c r="G39" s="34" t="s">
        <v>982</v>
      </c>
      <c r="H39" s="34"/>
      <c r="I39" s="34" t="s">
        <v>1010</v>
      </c>
      <c r="J39" s="34">
        <v>1945</v>
      </c>
      <c r="K39" s="35">
        <v>1</v>
      </c>
      <c r="L39" s="35" t="s">
        <v>983</v>
      </c>
      <c r="M39" s="34" t="s">
        <v>984</v>
      </c>
      <c r="N39" s="34" t="s">
        <v>1050</v>
      </c>
      <c r="O39" s="36" t="str">
        <f>VLOOKUP(B39, 'Concise Lot Listing'!$A$5:$F$502, 6)</f>
        <v>https://www.sothebys.com/en/buy/auction/2022/the-glass-cellar-30-years-of-collecting/petrus-1945-1-bt</v>
      </c>
    </row>
    <row r="40" spans="1:15" ht="15.75" customHeight="1" x14ac:dyDescent="0.25">
      <c r="A40" s="15"/>
      <c r="B40" s="15">
        <v>39</v>
      </c>
      <c r="C40" s="27" t="str">
        <f t="shared" si="0"/>
        <v>Château Latour 2000 (4 BT)</v>
      </c>
      <c r="D40" s="28">
        <v>3200</v>
      </c>
      <c r="E40" s="28">
        <v>4500</v>
      </c>
      <c r="F40" s="29" t="s">
        <v>1051</v>
      </c>
      <c r="G40" s="29" t="s">
        <v>1052</v>
      </c>
      <c r="H40" s="29"/>
      <c r="I40" s="29" t="s">
        <v>981</v>
      </c>
      <c r="J40" s="29">
        <v>2000</v>
      </c>
      <c r="K40" s="30">
        <v>4</v>
      </c>
      <c r="L40" s="30" t="s">
        <v>983</v>
      </c>
      <c r="M40" s="29" t="s">
        <v>984</v>
      </c>
      <c r="N40" s="29" t="s">
        <v>1053</v>
      </c>
      <c r="O40" s="31" t="str">
        <f>VLOOKUP(B40, 'Concise Lot Listing'!$A$5:$F$502, 6)</f>
        <v>https://www.sothebys.com/en/buy/auction/2022/the-glass-cellar-30-years-of-collecting/chateau-latour-2000-4-bt</v>
      </c>
    </row>
    <row r="41" spans="1:15" ht="15.75" customHeight="1" x14ac:dyDescent="0.25">
      <c r="A41" s="15"/>
      <c r="B41" s="15">
        <v>40</v>
      </c>
      <c r="C41" s="32" t="str">
        <f t="shared" si="0"/>
        <v>Château Latour 2000 (10 BT)</v>
      </c>
      <c r="D41" s="33">
        <v>8000</v>
      </c>
      <c r="E41" s="33">
        <v>12000</v>
      </c>
      <c r="F41" s="34" t="s">
        <v>1054</v>
      </c>
      <c r="G41" s="34" t="s">
        <v>1052</v>
      </c>
      <c r="H41" s="34"/>
      <c r="I41" s="34" t="s">
        <v>981</v>
      </c>
      <c r="J41" s="34">
        <v>2000</v>
      </c>
      <c r="K41" s="35">
        <v>10</v>
      </c>
      <c r="L41" s="35" t="s">
        <v>983</v>
      </c>
      <c r="M41" s="34" t="s">
        <v>984</v>
      </c>
      <c r="N41" s="34" t="s">
        <v>1055</v>
      </c>
      <c r="O41" s="36" t="str">
        <f>VLOOKUP(B41, 'Concise Lot Listing'!$A$5:$F$502, 6)</f>
        <v>https://www.sothebys.com/en/buy/auction/2022/the-glass-cellar-30-years-of-collecting/chateau-latour-2000-10-bt</v>
      </c>
    </row>
    <row r="42" spans="1:15" ht="15.75" customHeight="1" x14ac:dyDescent="0.25">
      <c r="A42" s="15"/>
      <c r="B42" s="15">
        <v>41</v>
      </c>
      <c r="C42" s="27" t="str">
        <f t="shared" si="0"/>
        <v>Château Latour 1997 (2 BT)</v>
      </c>
      <c r="D42" s="28">
        <v>700</v>
      </c>
      <c r="E42" s="28">
        <v>1100</v>
      </c>
      <c r="F42" s="29" t="s">
        <v>1056</v>
      </c>
      <c r="G42" s="29" t="s">
        <v>1052</v>
      </c>
      <c r="H42" s="29"/>
      <c r="I42" s="29" t="s">
        <v>981</v>
      </c>
      <c r="J42" s="29">
        <v>1997</v>
      </c>
      <c r="K42" s="30">
        <v>2</v>
      </c>
      <c r="L42" s="30" t="s">
        <v>983</v>
      </c>
      <c r="M42" s="29" t="s">
        <v>984</v>
      </c>
      <c r="N42" s="29" t="s">
        <v>1057</v>
      </c>
      <c r="O42" s="31" t="str">
        <f>VLOOKUP(B42, 'Concise Lot Listing'!$A$5:$F$502, 6)</f>
        <v>https://www.sothebys.com/en/buy/auction/2022/the-glass-cellar-30-years-of-collecting/chateau-latour-1997-2-bt</v>
      </c>
    </row>
    <row r="43" spans="1:15" ht="15.75" customHeight="1" x14ac:dyDescent="0.25">
      <c r="A43" s="15"/>
      <c r="B43" s="15">
        <v>42</v>
      </c>
      <c r="C43" s="32" t="str">
        <f t="shared" si="0"/>
        <v>Château Latour 1990 (5 BT)</v>
      </c>
      <c r="D43" s="33">
        <v>3500</v>
      </c>
      <c r="E43" s="33">
        <v>5500</v>
      </c>
      <c r="F43" s="34" t="s">
        <v>1058</v>
      </c>
      <c r="G43" s="34" t="s">
        <v>1052</v>
      </c>
      <c r="H43" s="34"/>
      <c r="I43" s="34" t="s">
        <v>981</v>
      </c>
      <c r="J43" s="34">
        <v>1990</v>
      </c>
      <c r="K43" s="35">
        <v>5</v>
      </c>
      <c r="L43" s="35" t="s">
        <v>983</v>
      </c>
      <c r="M43" s="34" t="s">
        <v>984</v>
      </c>
      <c r="N43" s="34" t="s">
        <v>1059</v>
      </c>
      <c r="O43" s="36" t="str">
        <f>VLOOKUP(B43, 'Concise Lot Listing'!$A$5:$F$502, 6)</f>
        <v>https://www.sothebys.com/en/buy/auction/2022/the-glass-cellar-30-years-of-collecting/chateau-latour-1990-5-bt</v>
      </c>
    </row>
    <row r="44" spans="1:15" ht="15.75" customHeight="1" x14ac:dyDescent="0.25">
      <c r="A44" s="15"/>
      <c r="B44" s="15">
        <v>43</v>
      </c>
      <c r="C44" s="27" t="str">
        <f t="shared" si="0"/>
        <v>Château Latour 1990 (5 BT)</v>
      </c>
      <c r="D44" s="28">
        <v>3500</v>
      </c>
      <c r="E44" s="28">
        <v>5500</v>
      </c>
      <c r="F44" s="29" t="s">
        <v>1060</v>
      </c>
      <c r="G44" s="29" t="s">
        <v>1052</v>
      </c>
      <c r="H44" s="29"/>
      <c r="I44" s="29" t="s">
        <v>981</v>
      </c>
      <c r="J44" s="29">
        <v>1990</v>
      </c>
      <c r="K44" s="30">
        <v>5</v>
      </c>
      <c r="L44" s="30" t="s">
        <v>983</v>
      </c>
      <c r="M44" s="29" t="s">
        <v>984</v>
      </c>
      <c r="N44" s="29" t="s">
        <v>1059</v>
      </c>
      <c r="O44" s="31" t="str">
        <f>VLOOKUP(B44, 'Concise Lot Listing'!$A$5:$F$502, 6)</f>
        <v>https://www.sothebys.com/en/buy/auction/2022/the-glass-cellar-30-years-of-collecting/chateau-latour-1990-5-bt-2</v>
      </c>
    </row>
    <row r="45" spans="1:15" ht="15.75" customHeight="1" x14ac:dyDescent="0.25">
      <c r="A45" s="15"/>
      <c r="B45" s="15">
        <v>44</v>
      </c>
      <c r="C45" s="32" t="str">
        <f t="shared" si="0"/>
        <v>Château Latour 1990 (7 BT)</v>
      </c>
      <c r="D45" s="33">
        <v>5000</v>
      </c>
      <c r="E45" s="33">
        <v>8000</v>
      </c>
      <c r="F45" s="34" t="s">
        <v>1061</v>
      </c>
      <c r="G45" s="34" t="s">
        <v>1052</v>
      </c>
      <c r="H45" s="34"/>
      <c r="I45" s="34" t="s">
        <v>981</v>
      </c>
      <c r="J45" s="34">
        <v>1990</v>
      </c>
      <c r="K45" s="35">
        <v>7</v>
      </c>
      <c r="L45" s="35" t="s">
        <v>983</v>
      </c>
      <c r="M45" s="34" t="s">
        <v>984</v>
      </c>
      <c r="N45" s="34" t="s">
        <v>1062</v>
      </c>
      <c r="O45" s="36" t="str">
        <f>VLOOKUP(B45, 'Concise Lot Listing'!$A$5:$F$502, 6)</f>
        <v>https://www.sothebys.com/en/buy/auction/2022/the-glass-cellar-30-years-of-collecting/chateau-latour-1990-7-bt</v>
      </c>
    </row>
    <row r="46" spans="1:15" ht="15.75" customHeight="1" x14ac:dyDescent="0.25">
      <c r="A46" s="15"/>
      <c r="B46" s="15">
        <v>45</v>
      </c>
      <c r="C46" s="27" t="str">
        <f t="shared" si="0"/>
        <v>Château Latour 1990 (12 BT)</v>
      </c>
      <c r="D46" s="28">
        <v>8500</v>
      </c>
      <c r="E46" s="28">
        <v>12000</v>
      </c>
      <c r="F46" s="29" t="s">
        <v>1061</v>
      </c>
      <c r="G46" s="29" t="s">
        <v>1052</v>
      </c>
      <c r="H46" s="29"/>
      <c r="I46" s="29" t="s">
        <v>981</v>
      </c>
      <c r="J46" s="29">
        <v>1990</v>
      </c>
      <c r="K46" s="30">
        <v>12</v>
      </c>
      <c r="L46" s="30" t="s">
        <v>983</v>
      </c>
      <c r="M46" s="29" t="s">
        <v>984</v>
      </c>
      <c r="N46" s="29" t="s">
        <v>1063</v>
      </c>
      <c r="O46" s="31" t="str">
        <f>VLOOKUP(B46, 'Concise Lot Listing'!$A$5:$F$502, 6)</f>
        <v>https://www.sothebys.com/en/buy/auction/2022/the-glass-cellar-30-years-of-collecting/chateau-latour-1990-12-bt</v>
      </c>
    </row>
    <row r="47" spans="1:15" ht="15.75" customHeight="1" x14ac:dyDescent="0.25">
      <c r="A47" s="15"/>
      <c r="B47" s="15">
        <v>46</v>
      </c>
      <c r="C47" s="32" t="str">
        <f t="shared" si="0"/>
        <v>Château Latour 1989 (3 BT)</v>
      </c>
      <c r="D47" s="33">
        <v>1200</v>
      </c>
      <c r="E47" s="33">
        <v>1800</v>
      </c>
      <c r="F47" s="34" t="s">
        <v>1064</v>
      </c>
      <c r="G47" s="34" t="s">
        <v>1052</v>
      </c>
      <c r="H47" s="34"/>
      <c r="I47" s="34" t="s">
        <v>981</v>
      </c>
      <c r="J47" s="34">
        <v>1989</v>
      </c>
      <c r="K47" s="35">
        <v>3</v>
      </c>
      <c r="L47" s="35" t="s">
        <v>983</v>
      </c>
      <c r="M47" s="34" t="s">
        <v>984</v>
      </c>
      <c r="N47" s="34" t="s">
        <v>1065</v>
      </c>
      <c r="O47" s="36" t="str">
        <f>VLOOKUP(B47, 'Concise Lot Listing'!$A$5:$F$502, 6)</f>
        <v>https://www.sothebys.com/en/buy/auction/2022/the-glass-cellar-30-years-of-collecting/chateau-latour-1989-3-bt</v>
      </c>
    </row>
    <row r="48" spans="1:15" ht="15.75" customHeight="1" x14ac:dyDescent="0.25">
      <c r="A48" s="15"/>
      <c r="B48" s="15">
        <v>47</v>
      </c>
      <c r="C48" s="27" t="str">
        <f t="shared" si="0"/>
        <v>Château Latour 1989 (1 MAG)</v>
      </c>
      <c r="D48" s="28">
        <v>850</v>
      </c>
      <c r="E48" s="28">
        <v>1200</v>
      </c>
      <c r="F48" s="29" t="s">
        <v>1066</v>
      </c>
      <c r="G48" s="29" t="s">
        <v>1052</v>
      </c>
      <c r="H48" s="29"/>
      <c r="I48" s="29" t="s">
        <v>1010</v>
      </c>
      <c r="J48" s="29">
        <v>1989</v>
      </c>
      <c r="K48" s="30">
        <v>1</v>
      </c>
      <c r="L48" s="30" t="s">
        <v>1017</v>
      </c>
      <c r="M48" s="29" t="s">
        <v>984</v>
      </c>
      <c r="N48" s="29" t="s">
        <v>1067</v>
      </c>
      <c r="O48" s="31" t="str">
        <f>VLOOKUP(B48, 'Concise Lot Listing'!$A$5:$F$502, 6)</f>
        <v>https://www.sothebys.com/en/buy/auction/2022/the-glass-cellar-30-years-of-collecting/chateau-latour-1989-1-mag</v>
      </c>
    </row>
    <row r="49" spans="1:15" ht="15.75" customHeight="1" x14ac:dyDescent="0.25">
      <c r="A49" s="15"/>
      <c r="B49" s="15">
        <v>48</v>
      </c>
      <c r="C49" s="32" t="str">
        <f t="shared" si="0"/>
        <v>Château Latour 1982 (3 BT)</v>
      </c>
      <c r="D49" s="33">
        <v>3800</v>
      </c>
      <c r="E49" s="33">
        <v>5500</v>
      </c>
      <c r="F49" s="34" t="s">
        <v>1068</v>
      </c>
      <c r="G49" s="34" t="s">
        <v>1052</v>
      </c>
      <c r="H49" s="34"/>
      <c r="I49" s="34" t="s">
        <v>981</v>
      </c>
      <c r="J49" s="34">
        <v>1982</v>
      </c>
      <c r="K49" s="35">
        <v>3</v>
      </c>
      <c r="L49" s="35" t="s">
        <v>983</v>
      </c>
      <c r="M49" s="34" t="s">
        <v>984</v>
      </c>
      <c r="N49" s="34" t="s">
        <v>1069</v>
      </c>
      <c r="O49" s="36" t="str">
        <f>VLOOKUP(B49, 'Concise Lot Listing'!$A$5:$F$502, 6)</f>
        <v>https://www.sothebys.com/en/buy/auction/2022/the-glass-cellar-30-years-of-collecting/chateau-latour-1982-3-bt</v>
      </c>
    </row>
    <row r="50" spans="1:15" ht="15.75" customHeight="1" x14ac:dyDescent="0.25">
      <c r="A50" s="15"/>
      <c r="B50" s="15">
        <v>49</v>
      </c>
      <c r="C50" s="27" t="str">
        <f t="shared" si="0"/>
        <v>Château Latour 1982 (12 BT)</v>
      </c>
      <c r="D50" s="28">
        <v>15000</v>
      </c>
      <c r="E50" s="28">
        <v>20000</v>
      </c>
      <c r="F50" s="29" t="s">
        <v>1070</v>
      </c>
      <c r="G50" s="29" t="s">
        <v>1052</v>
      </c>
      <c r="H50" s="29"/>
      <c r="I50" s="29" t="s">
        <v>981</v>
      </c>
      <c r="J50" s="29">
        <v>1982</v>
      </c>
      <c r="K50" s="30">
        <v>12</v>
      </c>
      <c r="L50" s="30" t="s">
        <v>983</v>
      </c>
      <c r="M50" s="29" t="s">
        <v>984</v>
      </c>
      <c r="N50" s="29" t="s">
        <v>1071</v>
      </c>
      <c r="O50" s="31" t="str">
        <f>VLOOKUP(B50, 'Concise Lot Listing'!$A$5:$F$502, 6)</f>
        <v>https://www.sothebys.com/en/buy/auction/2022/the-glass-cellar-30-years-of-collecting/chateau-latour-1982-12-bt</v>
      </c>
    </row>
    <row r="51" spans="1:15" ht="15.75" customHeight="1" x14ac:dyDescent="0.25">
      <c r="A51" s="15"/>
      <c r="B51" s="15">
        <v>50</v>
      </c>
      <c r="C51" s="32" t="str">
        <f t="shared" si="0"/>
        <v>Château Latour 1970 (6 BT)</v>
      </c>
      <c r="D51" s="33">
        <v>2400</v>
      </c>
      <c r="E51" s="33">
        <v>3500</v>
      </c>
      <c r="F51" s="34" t="s">
        <v>1072</v>
      </c>
      <c r="G51" s="34" t="s">
        <v>1052</v>
      </c>
      <c r="H51" s="34"/>
      <c r="I51" s="34" t="s">
        <v>981</v>
      </c>
      <c r="J51" s="34">
        <v>1970</v>
      </c>
      <c r="K51" s="35">
        <v>6</v>
      </c>
      <c r="L51" s="35" t="s">
        <v>983</v>
      </c>
      <c r="M51" s="34" t="s">
        <v>984</v>
      </c>
      <c r="N51" s="34" t="s">
        <v>1073</v>
      </c>
      <c r="O51" s="36" t="str">
        <f>VLOOKUP(B51, 'Concise Lot Listing'!$A$5:$F$502, 6)</f>
        <v>https://www.sothebys.com/en/buy/auction/2022/the-glass-cellar-30-years-of-collecting/chateau-latour-1970-6-bt</v>
      </c>
    </row>
    <row r="52" spans="1:15" ht="15.75" customHeight="1" x14ac:dyDescent="0.25">
      <c r="A52" s="15"/>
      <c r="B52" s="15">
        <v>51</v>
      </c>
      <c r="C52" s="27" t="str">
        <f t="shared" si="0"/>
        <v>Château Latour 1970 (1 MAG)</v>
      </c>
      <c r="D52" s="28">
        <v>900</v>
      </c>
      <c r="E52" s="28">
        <v>1300</v>
      </c>
      <c r="F52" s="29" t="s">
        <v>1074</v>
      </c>
      <c r="G52" s="29" t="s">
        <v>1052</v>
      </c>
      <c r="H52" s="29"/>
      <c r="I52" s="29" t="s">
        <v>1010</v>
      </c>
      <c r="J52" s="29">
        <v>1970</v>
      </c>
      <c r="K52" s="30">
        <v>1</v>
      </c>
      <c r="L52" s="30" t="s">
        <v>1017</v>
      </c>
      <c r="M52" s="29" t="s">
        <v>984</v>
      </c>
      <c r="N52" s="29" t="s">
        <v>1075</v>
      </c>
      <c r="O52" s="31" t="str">
        <f>VLOOKUP(B52, 'Concise Lot Listing'!$A$5:$F$502, 6)</f>
        <v>https://www.sothebys.com/en/buy/auction/2022/the-glass-cellar-30-years-of-collecting/chateau-latour-1970-1-mag</v>
      </c>
    </row>
    <row r="53" spans="1:15" ht="15.75" customHeight="1" x14ac:dyDescent="0.25">
      <c r="A53" s="15"/>
      <c r="B53" s="15">
        <v>52</v>
      </c>
      <c r="C53" s="32" t="str">
        <f t="shared" si="0"/>
        <v>Château Latour 1961 (1 BT)</v>
      </c>
      <c r="D53" s="33">
        <v>3000</v>
      </c>
      <c r="E53" s="33">
        <v>5000</v>
      </c>
      <c r="F53" s="34" t="s">
        <v>1076</v>
      </c>
      <c r="G53" s="34" t="s">
        <v>1052</v>
      </c>
      <c r="H53" s="34"/>
      <c r="I53" s="34" t="s">
        <v>1010</v>
      </c>
      <c r="J53" s="34">
        <v>1961</v>
      </c>
      <c r="K53" s="35">
        <v>1</v>
      </c>
      <c r="L53" s="35" t="s">
        <v>983</v>
      </c>
      <c r="M53" s="34" t="s">
        <v>984</v>
      </c>
      <c r="N53" s="34" t="s">
        <v>1077</v>
      </c>
      <c r="O53" s="36" t="str">
        <f>VLOOKUP(B53, 'Concise Lot Listing'!$A$5:$F$502, 6)</f>
        <v>https://www.sothebys.com/en/buy/auction/2022/the-glass-cellar-30-years-of-collecting/chateau-latour-1961-1-bt</v>
      </c>
    </row>
    <row r="54" spans="1:15" ht="15.75" customHeight="1" x14ac:dyDescent="0.25">
      <c r="A54" s="15"/>
      <c r="B54" s="15">
        <v>53</v>
      </c>
      <c r="C54" s="27" t="str">
        <f t="shared" si="0"/>
        <v>Château Latour 1959 (2 BT)</v>
      </c>
      <c r="D54" s="28">
        <v>5500</v>
      </c>
      <c r="E54" s="28">
        <v>8500</v>
      </c>
      <c r="F54" s="29" t="s">
        <v>1078</v>
      </c>
      <c r="G54" s="29" t="s">
        <v>1052</v>
      </c>
      <c r="H54" s="29"/>
      <c r="I54" s="29" t="s">
        <v>981</v>
      </c>
      <c r="J54" s="29">
        <v>1959</v>
      </c>
      <c r="K54" s="30">
        <v>2</v>
      </c>
      <c r="L54" s="30" t="s">
        <v>983</v>
      </c>
      <c r="M54" s="29" t="s">
        <v>984</v>
      </c>
      <c r="N54" s="29" t="s">
        <v>1079</v>
      </c>
      <c r="O54" s="31" t="str">
        <f>VLOOKUP(B54, 'Concise Lot Listing'!$A$5:$F$502, 6)</f>
        <v>https://www.sothebys.com/en/buy/auction/2022/the-glass-cellar-30-years-of-collecting/chateau-latour-1959-2-bt</v>
      </c>
    </row>
    <row r="55" spans="1:15" ht="15.75" customHeight="1" x14ac:dyDescent="0.25">
      <c r="A55" s="15"/>
      <c r="B55" s="15">
        <v>54</v>
      </c>
      <c r="C55" s="32" t="str">
        <f t="shared" si="0"/>
        <v>Château Latour 1955 (1 BT)</v>
      </c>
      <c r="D55" s="33">
        <v>750</v>
      </c>
      <c r="E55" s="33">
        <v>1200</v>
      </c>
      <c r="F55" s="34" t="s">
        <v>1080</v>
      </c>
      <c r="G55" s="34" t="s">
        <v>1052</v>
      </c>
      <c r="H55" s="34"/>
      <c r="I55" s="34" t="s">
        <v>1010</v>
      </c>
      <c r="J55" s="34">
        <v>1955</v>
      </c>
      <c r="K55" s="35">
        <v>1</v>
      </c>
      <c r="L55" s="35" t="s">
        <v>983</v>
      </c>
      <c r="M55" s="34" t="s">
        <v>984</v>
      </c>
      <c r="N55" s="34" t="s">
        <v>1081</v>
      </c>
      <c r="O55" s="36" t="str">
        <f>VLOOKUP(B55, 'Concise Lot Listing'!$A$5:$F$502, 6)</f>
        <v>https://www.sothebys.com/en/buy/auction/2022/the-glass-cellar-30-years-of-collecting/chateau-latour-1955-1-bt</v>
      </c>
    </row>
    <row r="56" spans="1:15" ht="15.75" customHeight="1" x14ac:dyDescent="0.25">
      <c r="A56" s="15"/>
      <c r="B56" s="15">
        <v>55</v>
      </c>
      <c r="C56" s="27" t="str">
        <f t="shared" si="0"/>
        <v>Château Latour 1949 (1 BT)</v>
      </c>
      <c r="D56" s="28">
        <v>1700</v>
      </c>
      <c r="E56" s="28">
        <v>2400</v>
      </c>
      <c r="F56" s="29" t="s">
        <v>1082</v>
      </c>
      <c r="G56" s="29" t="s">
        <v>1052</v>
      </c>
      <c r="H56" s="29"/>
      <c r="I56" s="29" t="s">
        <v>1010</v>
      </c>
      <c r="J56" s="29">
        <v>1949</v>
      </c>
      <c r="K56" s="30">
        <v>1</v>
      </c>
      <c r="L56" s="30" t="s">
        <v>983</v>
      </c>
      <c r="M56" s="29" t="s">
        <v>984</v>
      </c>
      <c r="N56" s="29" t="s">
        <v>1083</v>
      </c>
      <c r="O56" s="31" t="str">
        <f>VLOOKUP(B56, 'Concise Lot Listing'!$A$5:$F$502, 6)</f>
        <v>https://www.sothebys.com/en/buy/auction/2022/the-glass-cellar-30-years-of-collecting/chateau-latour-1949-1-bt</v>
      </c>
    </row>
    <row r="57" spans="1:15" ht="15.75" customHeight="1" x14ac:dyDescent="0.25">
      <c r="A57" s="15"/>
      <c r="B57" s="15">
        <v>56</v>
      </c>
      <c r="C57" s="32" t="str">
        <f t="shared" si="0"/>
        <v>Château Latour 1945 (1 BT)</v>
      </c>
      <c r="D57" s="33">
        <v>3800</v>
      </c>
      <c r="E57" s="33">
        <v>5500</v>
      </c>
      <c r="F57" s="34" t="s">
        <v>1084</v>
      </c>
      <c r="G57" s="34" t="s">
        <v>1052</v>
      </c>
      <c r="H57" s="34"/>
      <c r="I57" s="34" t="s">
        <v>1010</v>
      </c>
      <c r="J57" s="34">
        <v>1945</v>
      </c>
      <c r="K57" s="35">
        <v>1</v>
      </c>
      <c r="L57" s="35" t="s">
        <v>983</v>
      </c>
      <c r="M57" s="34" t="s">
        <v>984</v>
      </c>
      <c r="N57" s="34" t="s">
        <v>1085</v>
      </c>
      <c r="O57" s="36" t="str">
        <f>VLOOKUP(B57, 'Concise Lot Listing'!$A$5:$F$502, 6)</f>
        <v>https://www.sothebys.com/en/buy/auction/2022/the-glass-cellar-30-years-of-collecting/chateau-latour-1945-1-bt</v>
      </c>
    </row>
    <row r="58" spans="1:15" ht="15.75" customHeight="1" x14ac:dyDescent="0.25">
      <c r="A58" s="15"/>
      <c r="B58" s="15">
        <v>57</v>
      </c>
      <c r="C58" s="27" t="str">
        <f t="shared" si="0"/>
        <v>Château Latour 1926 (1 BT)</v>
      </c>
      <c r="D58" s="28">
        <v>1700</v>
      </c>
      <c r="E58" s="28">
        <v>2600</v>
      </c>
      <c r="F58" s="29" t="s">
        <v>1086</v>
      </c>
      <c r="G58" s="29" t="s">
        <v>1052</v>
      </c>
      <c r="H58" s="29"/>
      <c r="I58" s="29" t="s">
        <v>1010</v>
      </c>
      <c r="J58" s="29">
        <v>1926</v>
      </c>
      <c r="K58" s="30">
        <v>1</v>
      </c>
      <c r="L58" s="30" t="s">
        <v>983</v>
      </c>
      <c r="M58" s="29" t="s">
        <v>984</v>
      </c>
      <c r="N58" s="29" t="s">
        <v>1087</v>
      </c>
      <c r="O58" s="31" t="str">
        <f>VLOOKUP(B58, 'Concise Lot Listing'!$A$5:$F$502, 6)</f>
        <v>https://www.sothebys.com/en/buy/auction/2022/the-glass-cellar-30-years-of-collecting/chateau-latour-1926-1-bt</v>
      </c>
    </row>
    <row r="59" spans="1:15" ht="15.75" customHeight="1" x14ac:dyDescent="0.25">
      <c r="A59" s="15" t="s">
        <v>1088</v>
      </c>
      <c r="B59" s="15">
        <v>58</v>
      </c>
      <c r="C59" s="32" t="str">
        <f t="shared" si="0"/>
        <v>Château Latour 1975 (1 BT)</v>
      </c>
      <c r="D59" s="33">
        <v>600</v>
      </c>
      <c r="E59" s="33">
        <v>1000</v>
      </c>
      <c r="F59" s="34" t="s">
        <v>1089</v>
      </c>
      <c r="G59" s="34" t="s">
        <v>1052</v>
      </c>
      <c r="H59" s="34"/>
      <c r="I59" s="34" t="s">
        <v>981</v>
      </c>
      <c r="J59" s="34">
        <v>1975</v>
      </c>
      <c r="K59" s="35">
        <v>1</v>
      </c>
      <c r="L59" s="35" t="s">
        <v>983</v>
      </c>
      <c r="M59" s="34" t="s">
        <v>984</v>
      </c>
      <c r="N59" s="34" t="s">
        <v>1090</v>
      </c>
      <c r="O59" s="36" t="str">
        <f>VLOOKUP(B59, 'Concise Lot Listing'!$A$5:$F$502, 6)</f>
        <v>https://www.sothebys.com/en/buy/auction/2022/the-glass-cellar-30-years-of-collecting/chateau-latour-vertical-2-bt</v>
      </c>
    </row>
    <row r="60" spans="1:15" ht="15.75" customHeight="1" x14ac:dyDescent="0.25">
      <c r="A60" s="15" t="s">
        <v>1088</v>
      </c>
      <c r="B60" s="15">
        <v>58</v>
      </c>
      <c r="C60" s="27" t="str">
        <f t="shared" si="0"/>
        <v>Château Latour 1981 (1 BT)</v>
      </c>
      <c r="D60" s="28">
        <v>600</v>
      </c>
      <c r="E60" s="28">
        <v>1000</v>
      </c>
      <c r="F60" s="29" t="s">
        <v>1091</v>
      </c>
      <c r="G60" s="29" t="s">
        <v>1052</v>
      </c>
      <c r="H60" s="29"/>
      <c r="I60" s="29" t="s">
        <v>981</v>
      </c>
      <c r="J60" s="29">
        <v>1981</v>
      </c>
      <c r="K60" s="30">
        <v>1</v>
      </c>
      <c r="L60" s="30" t="s">
        <v>983</v>
      </c>
      <c r="M60" s="29" t="s">
        <v>984</v>
      </c>
      <c r="N60" s="29" t="s">
        <v>1092</v>
      </c>
      <c r="O60" s="31" t="str">
        <f>VLOOKUP(B60, 'Concise Lot Listing'!$A$5:$F$502, 6)</f>
        <v>https://www.sothebys.com/en/buy/auction/2022/the-glass-cellar-30-years-of-collecting/chateau-latour-vertical-2-bt</v>
      </c>
    </row>
    <row r="61" spans="1:15" ht="15.75" customHeight="1" x14ac:dyDescent="0.25">
      <c r="A61" s="15"/>
      <c r="B61" s="15">
        <v>59</v>
      </c>
      <c r="C61" s="32" t="str">
        <f t="shared" si="0"/>
        <v>Château Lafite 2007 (2 BT)</v>
      </c>
      <c r="D61" s="33">
        <v>1000</v>
      </c>
      <c r="E61" s="33">
        <v>1600</v>
      </c>
      <c r="F61" s="34" t="s">
        <v>1093</v>
      </c>
      <c r="G61" s="34" t="s">
        <v>1094</v>
      </c>
      <c r="H61" s="34"/>
      <c r="I61" s="34" t="s">
        <v>981</v>
      </c>
      <c r="J61" s="34">
        <v>2007</v>
      </c>
      <c r="K61" s="35">
        <v>2</v>
      </c>
      <c r="L61" s="35" t="s">
        <v>983</v>
      </c>
      <c r="M61" s="34" t="s">
        <v>984</v>
      </c>
      <c r="N61" s="34" t="s">
        <v>1095</v>
      </c>
      <c r="O61" s="36" t="str">
        <f>VLOOKUP(B61, 'Concise Lot Listing'!$A$5:$F$502, 6)</f>
        <v>https://www.sothebys.com/en/buy/auction/2022/the-glass-cellar-30-years-of-collecting/chateau-lafite-2007-2-bt</v>
      </c>
    </row>
    <row r="62" spans="1:15" ht="15.75" customHeight="1" x14ac:dyDescent="0.25">
      <c r="A62" s="15"/>
      <c r="B62" s="15">
        <v>60</v>
      </c>
      <c r="C62" s="27" t="str">
        <f t="shared" si="0"/>
        <v>Château Lafite 2001 (10 BT)</v>
      </c>
      <c r="D62" s="28">
        <v>5500</v>
      </c>
      <c r="E62" s="28">
        <v>8500</v>
      </c>
      <c r="F62" s="29" t="s">
        <v>1096</v>
      </c>
      <c r="G62" s="29" t="s">
        <v>1094</v>
      </c>
      <c r="H62" s="29"/>
      <c r="I62" s="29" t="s">
        <v>981</v>
      </c>
      <c r="J62" s="29">
        <v>2001</v>
      </c>
      <c r="K62" s="30">
        <v>10</v>
      </c>
      <c r="L62" s="30" t="s">
        <v>983</v>
      </c>
      <c r="M62" s="29" t="s">
        <v>984</v>
      </c>
      <c r="N62" s="29" t="s">
        <v>1097</v>
      </c>
      <c r="O62" s="31" t="str">
        <f>VLOOKUP(B62, 'Concise Lot Listing'!$A$5:$F$502, 6)</f>
        <v>https://www.sothebys.com/en/buy/auction/2022/the-glass-cellar-30-years-of-collecting/chateau-lafite-2001-10-bt</v>
      </c>
    </row>
    <row r="63" spans="1:15" ht="15.75" customHeight="1" x14ac:dyDescent="0.25">
      <c r="A63" s="15"/>
      <c r="B63" s="15">
        <v>61</v>
      </c>
      <c r="C63" s="32" t="str">
        <f t="shared" si="0"/>
        <v>Château Lafite 2000 (9 BT)</v>
      </c>
      <c r="D63" s="33">
        <v>9000</v>
      </c>
      <c r="E63" s="33">
        <v>14000</v>
      </c>
      <c r="F63" s="34" t="s">
        <v>1098</v>
      </c>
      <c r="G63" s="34" t="s">
        <v>1094</v>
      </c>
      <c r="H63" s="34"/>
      <c r="I63" s="34" t="s">
        <v>981</v>
      </c>
      <c r="J63" s="34">
        <v>2000</v>
      </c>
      <c r="K63" s="35">
        <v>9</v>
      </c>
      <c r="L63" s="35" t="s">
        <v>983</v>
      </c>
      <c r="M63" s="34" t="s">
        <v>984</v>
      </c>
      <c r="N63" s="34" t="s">
        <v>1099</v>
      </c>
      <c r="O63" s="36" t="str">
        <f>VLOOKUP(B63, 'Concise Lot Listing'!$A$5:$F$502, 6)</f>
        <v>https://www.sothebys.com/en/buy/auction/2022/the-glass-cellar-30-years-of-collecting/chateau-lafite-2000-9-bt</v>
      </c>
    </row>
    <row r="64" spans="1:15" ht="15.75" customHeight="1" x14ac:dyDescent="0.25">
      <c r="A64" s="15"/>
      <c r="B64" s="15">
        <v>62</v>
      </c>
      <c r="C64" s="27" t="str">
        <f t="shared" si="0"/>
        <v>Château Lafite 1997 (1 BT)</v>
      </c>
      <c r="D64" s="28">
        <v>500</v>
      </c>
      <c r="E64" s="28">
        <v>800</v>
      </c>
      <c r="F64" s="29" t="s">
        <v>1100</v>
      </c>
      <c r="G64" s="29" t="s">
        <v>1094</v>
      </c>
      <c r="H64" s="29"/>
      <c r="I64" s="29" t="s">
        <v>1010</v>
      </c>
      <c r="J64" s="29">
        <v>1997</v>
      </c>
      <c r="K64" s="30">
        <v>1</v>
      </c>
      <c r="L64" s="30" t="s">
        <v>983</v>
      </c>
      <c r="M64" s="29" t="s">
        <v>984</v>
      </c>
      <c r="N64" s="29" t="s">
        <v>1101</v>
      </c>
      <c r="O64" s="31" t="str">
        <f>VLOOKUP(B64, 'Concise Lot Listing'!$A$5:$F$502, 6)</f>
        <v>https://www.sothebys.com/en/buy/auction/2022/the-glass-cellar-30-years-of-collecting/chateau-lafite-1997-1-bt</v>
      </c>
    </row>
    <row r="65" spans="1:15" ht="15.75" customHeight="1" x14ac:dyDescent="0.25">
      <c r="A65" s="15"/>
      <c r="B65" s="15">
        <v>63</v>
      </c>
      <c r="C65" s="32" t="str">
        <f t="shared" si="0"/>
        <v>Château Lafite 1995 (2 BT)</v>
      </c>
      <c r="D65" s="33">
        <v>1200</v>
      </c>
      <c r="E65" s="33">
        <v>1800</v>
      </c>
      <c r="F65" s="34" t="s">
        <v>1102</v>
      </c>
      <c r="G65" s="34" t="s">
        <v>1094</v>
      </c>
      <c r="H65" s="34"/>
      <c r="I65" s="34" t="s">
        <v>981</v>
      </c>
      <c r="J65" s="34">
        <v>1995</v>
      </c>
      <c r="K65" s="35">
        <v>2</v>
      </c>
      <c r="L65" s="35" t="s">
        <v>983</v>
      </c>
      <c r="M65" s="34" t="s">
        <v>984</v>
      </c>
      <c r="N65" s="34" t="s">
        <v>1103</v>
      </c>
      <c r="O65" s="36" t="str">
        <f>VLOOKUP(B65, 'Concise Lot Listing'!$A$5:$F$502, 6)</f>
        <v>https://www.sothebys.com/en/buy/auction/2022/the-glass-cellar-30-years-of-collecting/chateau-lafite-1995-2-bt</v>
      </c>
    </row>
    <row r="66" spans="1:15" ht="15.75" customHeight="1" x14ac:dyDescent="0.25">
      <c r="A66" s="15"/>
      <c r="B66" s="15">
        <v>64</v>
      </c>
      <c r="C66" s="27" t="str">
        <f t="shared" si="0"/>
        <v>Château Lafite 1990 (3 BT)</v>
      </c>
      <c r="D66" s="28">
        <v>2200</v>
      </c>
      <c r="E66" s="28">
        <v>3500</v>
      </c>
      <c r="F66" s="29" t="s">
        <v>1104</v>
      </c>
      <c r="G66" s="29" t="s">
        <v>1094</v>
      </c>
      <c r="H66" s="29"/>
      <c r="I66" s="29" t="s">
        <v>981</v>
      </c>
      <c r="J66" s="29">
        <v>1990</v>
      </c>
      <c r="K66" s="30">
        <v>3</v>
      </c>
      <c r="L66" s="30" t="s">
        <v>983</v>
      </c>
      <c r="M66" s="29" t="s">
        <v>984</v>
      </c>
      <c r="N66" s="29" t="s">
        <v>1105</v>
      </c>
      <c r="O66" s="31" t="str">
        <f>VLOOKUP(B66, 'Concise Lot Listing'!$A$5:$F$502, 6)</f>
        <v>https://www.sothebys.com/en/buy/auction/2022/the-glass-cellar-30-years-of-collecting/chateau-lafite-1990-3-bt</v>
      </c>
    </row>
    <row r="67" spans="1:15" ht="15.75" customHeight="1" x14ac:dyDescent="0.25">
      <c r="A67" s="15"/>
      <c r="B67" s="15">
        <v>65</v>
      </c>
      <c r="C67" s="32" t="str">
        <f t="shared" si="0"/>
        <v>Château Lafite 1989 (3 BT)</v>
      </c>
      <c r="D67" s="33">
        <v>1800</v>
      </c>
      <c r="E67" s="33">
        <v>2800</v>
      </c>
      <c r="F67" s="34" t="s">
        <v>1106</v>
      </c>
      <c r="G67" s="34" t="s">
        <v>1094</v>
      </c>
      <c r="H67" s="34"/>
      <c r="I67" s="34" t="s">
        <v>981</v>
      </c>
      <c r="J67" s="34">
        <v>1989</v>
      </c>
      <c r="K67" s="35">
        <v>3</v>
      </c>
      <c r="L67" s="35" t="s">
        <v>983</v>
      </c>
      <c r="M67" s="34" t="s">
        <v>984</v>
      </c>
      <c r="N67" s="34" t="s">
        <v>1107</v>
      </c>
      <c r="O67" s="36" t="str">
        <f>VLOOKUP(B67, 'Concise Lot Listing'!$A$5:$F$502, 6)</f>
        <v>https://www.sothebys.com/en/buy/auction/2022/the-glass-cellar-30-years-of-collecting/chateau-lafite-1989-3-bt</v>
      </c>
    </row>
    <row r="68" spans="1:15" ht="15.75" customHeight="1" x14ac:dyDescent="0.25">
      <c r="A68" s="15"/>
      <c r="B68" s="15">
        <v>66</v>
      </c>
      <c r="C68" s="27" t="str">
        <f t="shared" si="0"/>
        <v>Château Lafite 1982 (1 MAG)</v>
      </c>
      <c r="D68" s="28">
        <v>5000</v>
      </c>
      <c r="E68" s="28">
        <v>8500</v>
      </c>
      <c r="F68" s="29" t="s">
        <v>1108</v>
      </c>
      <c r="G68" s="29" t="s">
        <v>1094</v>
      </c>
      <c r="H68" s="29"/>
      <c r="I68" s="29" t="s">
        <v>1010</v>
      </c>
      <c r="J68" s="29">
        <v>1982</v>
      </c>
      <c r="K68" s="30">
        <v>1</v>
      </c>
      <c r="L68" s="30" t="s">
        <v>1017</v>
      </c>
      <c r="M68" s="29" t="s">
        <v>984</v>
      </c>
      <c r="N68" s="29" t="s">
        <v>1109</v>
      </c>
      <c r="O68" s="31" t="str">
        <f>VLOOKUP(B68, 'Concise Lot Listing'!$A$5:$F$502, 6)</f>
        <v>https://www.sothebys.com/en/buy/auction/2022/the-glass-cellar-30-years-of-collecting/chateau-lafite-1982-1-mag</v>
      </c>
    </row>
    <row r="69" spans="1:15" ht="15.75" customHeight="1" x14ac:dyDescent="0.25">
      <c r="A69" s="15"/>
      <c r="B69" s="15">
        <v>67</v>
      </c>
      <c r="C69" s="32" t="str">
        <f t="shared" si="0"/>
        <v>Château Lafite 1979 (2 MAG)</v>
      </c>
      <c r="D69" s="33">
        <v>1700</v>
      </c>
      <c r="E69" s="33">
        <v>2600</v>
      </c>
      <c r="F69" s="34" t="s">
        <v>1110</v>
      </c>
      <c r="G69" s="34" t="s">
        <v>1094</v>
      </c>
      <c r="H69" s="34"/>
      <c r="I69" s="34" t="s">
        <v>1010</v>
      </c>
      <c r="J69" s="34">
        <v>1979</v>
      </c>
      <c r="K69" s="35">
        <v>2</v>
      </c>
      <c r="L69" s="35" t="s">
        <v>1017</v>
      </c>
      <c r="M69" s="34" t="s">
        <v>984</v>
      </c>
      <c r="N69" s="34" t="s">
        <v>1111</v>
      </c>
      <c r="O69" s="37" t="str">
        <f>VLOOKUP(B69, 'Concise Lot Listing'!$A$5:$F$502, 6)</f>
        <v>https://www.sothebys.com/en/buy/auction/2022/the-glass-cellar-30-years-of-collecting/chateau-lafite-1979-2-mag</v>
      </c>
    </row>
    <row r="70" spans="1:15" ht="15.75" customHeight="1" x14ac:dyDescent="0.25">
      <c r="A70" s="15"/>
      <c r="B70" s="15">
        <v>68</v>
      </c>
      <c r="C70" s="27" t="str">
        <f t="shared" si="0"/>
        <v>Château Lafite 1961 (3 BT)</v>
      </c>
      <c r="D70" s="28">
        <v>5000</v>
      </c>
      <c r="E70" s="28">
        <v>8000</v>
      </c>
      <c r="F70" s="29" t="s">
        <v>1112</v>
      </c>
      <c r="G70" s="29" t="s">
        <v>1094</v>
      </c>
      <c r="H70" s="29"/>
      <c r="I70" s="29" t="s">
        <v>981</v>
      </c>
      <c r="J70" s="29">
        <v>1961</v>
      </c>
      <c r="K70" s="30">
        <v>3</v>
      </c>
      <c r="L70" s="30" t="s">
        <v>983</v>
      </c>
      <c r="M70" s="29" t="s">
        <v>984</v>
      </c>
      <c r="N70" s="29" t="s">
        <v>1113</v>
      </c>
      <c r="O70" s="31" t="str">
        <f>VLOOKUP(B70, 'Concise Lot Listing'!$A$5:$F$502, 6)</f>
        <v>https://www.sothebys.com/en/buy/auction/2022/the-glass-cellar-30-years-of-collecting/chateau-lafite-1961-3-bt</v>
      </c>
    </row>
    <row r="71" spans="1:15" ht="15.75" customHeight="1" x14ac:dyDescent="0.25">
      <c r="A71" s="15"/>
      <c r="B71" s="15">
        <v>69</v>
      </c>
      <c r="C71" s="32" t="str">
        <f t="shared" si="0"/>
        <v>Château Lafite 1955 (1 BT)</v>
      </c>
      <c r="D71" s="33">
        <v>1300</v>
      </c>
      <c r="E71" s="33">
        <v>1900</v>
      </c>
      <c r="F71" s="34" t="s">
        <v>1114</v>
      </c>
      <c r="G71" s="34" t="s">
        <v>1094</v>
      </c>
      <c r="H71" s="34"/>
      <c r="I71" s="34" t="s">
        <v>1010</v>
      </c>
      <c r="J71" s="34">
        <v>1955</v>
      </c>
      <c r="K71" s="35">
        <v>1</v>
      </c>
      <c r="L71" s="35" t="s">
        <v>983</v>
      </c>
      <c r="M71" s="34" t="s">
        <v>984</v>
      </c>
      <c r="N71" s="34" t="s">
        <v>1115</v>
      </c>
      <c r="O71" s="36" t="str">
        <f>VLOOKUP(B71, 'Concise Lot Listing'!$A$5:$F$502, 6)</f>
        <v>https://www.sothebys.com/en/buy/auction/2022/the-glass-cellar-30-years-of-collecting/chateau-lafite-1955-1-bt</v>
      </c>
    </row>
    <row r="72" spans="1:15" ht="15.75" customHeight="1" x14ac:dyDescent="0.25">
      <c r="A72" s="15"/>
      <c r="B72" s="15">
        <v>70</v>
      </c>
      <c r="C72" s="27" t="str">
        <f t="shared" si="0"/>
        <v>Château Lafite 1945 (3 BT)</v>
      </c>
      <c r="D72" s="28">
        <v>6500</v>
      </c>
      <c r="E72" s="28">
        <v>9500</v>
      </c>
      <c r="F72" s="29" t="s">
        <v>1116</v>
      </c>
      <c r="G72" s="29" t="s">
        <v>1094</v>
      </c>
      <c r="H72" s="29"/>
      <c r="I72" s="29" t="s">
        <v>981</v>
      </c>
      <c r="J72" s="29">
        <v>1945</v>
      </c>
      <c r="K72" s="30">
        <v>3</v>
      </c>
      <c r="L72" s="30" t="s">
        <v>983</v>
      </c>
      <c r="M72" s="29" t="s">
        <v>984</v>
      </c>
      <c r="N72" s="29" t="s">
        <v>1117</v>
      </c>
      <c r="O72" s="31" t="str">
        <f>VLOOKUP(B72, 'Concise Lot Listing'!$A$5:$F$502, 6)</f>
        <v>https://www.sothebys.com/en/buy/auction/2022/the-glass-cellar-30-years-of-collecting/chateau-lafite-1945-3-bt</v>
      </c>
    </row>
    <row r="73" spans="1:15" ht="15.75" customHeight="1" x14ac:dyDescent="0.25">
      <c r="A73" s="15"/>
      <c r="B73" s="15">
        <v>71</v>
      </c>
      <c r="C73" s="32" t="str">
        <f t="shared" si="0"/>
        <v>Château Lafite 1911 (1 BT)</v>
      </c>
      <c r="D73" s="33">
        <v>2000</v>
      </c>
      <c r="E73" s="33">
        <v>3000</v>
      </c>
      <c r="F73" s="34" t="s">
        <v>1118</v>
      </c>
      <c r="G73" s="34" t="s">
        <v>1094</v>
      </c>
      <c r="H73" s="34"/>
      <c r="I73" s="34" t="s">
        <v>1010</v>
      </c>
      <c r="J73" s="34">
        <v>1911</v>
      </c>
      <c r="K73" s="35">
        <v>1</v>
      </c>
      <c r="L73" s="35" t="s">
        <v>983</v>
      </c>
      <c r="M73" s="34" t="s">
        <v>984</v>
      </c>
      <c r="N73" s="34" t="s">
        <v>1119</v>
      </c>
      <c r="O73" s="36" t="str">
        <f>VLOOKUP(B73, 'Concise Lot Listing'!$A$5:$F$502, 6)</f>
        <v>https://www.sothebys.com/en/buy/auction/2022/the-glass-cellar-30-years-of-collecting/chateau-lafite-1911-1-bt</v>
      </c>
    </row>
    <row r="74" spans="1:15" ht="15.75" customHeight="1" x14ac:dyDescent="0.25">
      <c r="A74" s="15" t="s">
        <v>1088</v>
      </c>
      <c r="B74" s="15">
        <v>72</v>
      </c>
      <c r="C74" s="27" t="str">
        <f t="shared" si="0"/>
        <v>Château Lafite 1981 (1 BT)</v>
      </c>
      <c r="D74" s="28">
        <v>1400</v>
      </c>
      <c r="E74" s="28">
        <v>2200</v>
      </c>
      <c r="F74" s="29" t="s">
        <v>1120</v>
      </c>
      <c r="G74" s="29" t="s">
        <v>1094</v>
      </c>
      <c r="H74" s="29"/>
      <c r="I74" s="29" t="s">
        <v>981</v>
      </c>
      <c r="J74" s="29">
        <v>1981</v>
      </c>
      <c r="K74" s="30">
        <v>1</v>
      </c>
      <c r="L74" s="30" t="s">
        <v>983</v>
      </c>
      <c r="M74" s="29" t="s">
        <v>984</v>
      </c>
      <c r="N74" s="29" t="s">
        <v>1121</v>
      </c>
      <c r="O74" s="31" t="str">
        <f>VLOOKUP(B74, 'Concise Lot Listing'!$A$5:$F$502, 6)</f>
        <v>https://www.sothebys.com/en/buy/auction/2022/the-glass-cellar-30-years-of-collecting/chateau-lafite-vertical-3-bt</v>
      </c>
    </row>
    <row r="75" spans="1:15" ht="15.75" customHeight="1" x14ac:dyDescent="0.25">
      <c r="A75" s="15" t="s">
        <v>1088</v>
      </c>
      <c r="B75" s="15">
        <v>72</v>
      </c>
      <c r="C75" s="32" t="str">
        <f t="shared" si="0"/>
        <v>Château Lafite 1985 (2 BT)</v>
      </c>
      <c r="D75" s="33">
        <v>1400</v>
      </c>
      <c r="E75" s="33">
        <v>2200</v>
      </c>
      <c r="F75" s="34" t="s">
        <v>1122</v>
      </c>
      <c r="G75" s="34" t="s">
        <v>1094</v>
      </c>
      <c r="H75" s="34"/>
      <c r="I75" s="34" t="s">
        <v>981</v>
      </c>
      <c r="J75" s="34">
        <v>1985</v>
      </c>
      <c r="K75" s="35">
        <v>2</v>
      </c>
      <c r="L75" s="35" t="s">
        <v>983</v>
      </c>
      <c r="M75" s="34" t="s">
        <v>984</v>
      </c>
      <c r="N75" s="34" t="s">
        <v>1123</v>
      </c>
      <c r="O75" s="36" t="str">
        <f>VLOOKUP(B75, 'Concise Lot Listing'!$A$5:$F$502, 6)</f>
        <v>https://www.sothebys.com/en/buy/auction/2022/the-glass-cellar-30-years-of-collecting/chateau-lafite-vertical-3-bt</v>
      </c>
    </row>
    <row r="76" spans="1:15" ht="15.75" customHeight="1" x14ac:dyDescent="0.25">
      <c r="A76" s="15" t="s">
        <v>1088</v>
      </c>
      <c r="B76" s="15">
        <v>73</v>
      </c>
      <c r="C76" s="27" t="str">
        <f t="shared" si="0"/>
        <v>Château Lafite 1970 (1 BT)</v>
      </c>
      <c r="D76" s="28">
        <v>850</v>
      </c>
      <c r="E76" s="28">
        <v>1200</v>
      </c>
      <c r="F76" s="29" t="s">
        <v>1124</v>
      </c>
      <c r="G76" s="29" t="s">
        <v>1094</v>
      </c>
      <c r="H76" s="29"/>
      <c r="I76" s="29" t="s">
        <v>981</v>
      </c>
      <c r="J76" s="29">
        <v>1970</v>
      </c>
      <c r="K76" s="30">
        <v>1</v>
      </c>
      <c r="L76" s="30" t="s">
        <v>983</v>
      </c>
      <c r="M76" s="29" t="s">
        <v>984</v>
      </c>
      <c r="N76" s="29" t="s">
        <v>1125</v>
      </c>
      <c r="O76" s="31" t="str">
        <f>VLOOKUP(B76, 'Concise Lot Listing'!$A$5:$F$502, 6)</f>
        <v>https://www.sothebys.com/en/buy/auction/2022/the-glass-cellar-30-years-of-collecting/chateau-lafite-vertical-2-bt</v>
      </c>
    </row>
    <row r="77" spans="1:15" ht="15.75" customHeight="1" x14ac:dyDescent="0.25">
      <c r="A77" s="15" t="s">
        <v>1088</v>
      </c>
      <c r="B77" s="15">
        <v>73</v>
      </c>
      <c r="C77" s="32" t="str">
        <f t="shared" si="0"/>
        <v>Château Lafite 1975 (1 BT)</v>
      </c>
      <c r="D77" s="33">
        <v>850</v>
      </c>
      <c r="E77" s="33">
        <v>1200</v>
      </c>
      <c r="F77" s="34" t="s">
        <v>1126</v>
      </c>
      <c r="G77" s="34" t="s">
        <v>1094</v>
      </c>
      <c r="H77" s="34"/>
      <c r="I77" s="34" t="s">
        <v>981</v>
      </c>
      <c r="J77" s="34">
        <v>1975</v>
      </c>
      <c r="K77" s="35">
        <v>1</v>
      </c>
      <c r="L77" s="35" t="s">
        <v>983</v>
      </c>
      <c r="M77" s="34" t="s">
        <v>984</v>
      </c>
      <c r="N77" s="34" t="s">
        <v>1127</v>
      </c>
      <c r="O77" s="36" t="str">
        <f>VLOOKUP(B77, 'Concise Lot Listing'!$A$5:$F$502, 6)</f>
        <v>https://www.sothebys.com/en/buy/auction/2022/the-glass-cellar-30-years-of-collecting/chateau-lafite-vertical-2-bt</v>
      </c>
    </row>
    <row r="78" spans="1:15" ht="15.75" customHeight="1" x14ac:dyDescent="0.25">
      <c r="A78" s="15"/>
      <c r="B78" s="15">
        <v>74</v>
      </c>
      <c r="C78" s="27" t="str">
        <f t="shared" si="0"/>
        <v>Château Haut Brion 1986 (4 BT)</v>
      </c>
      <c r="D78" s="28">
        <v>1600</v>
      </c>
      <c r="E78" s="28">
        <v>2400</v>
      </c>
      <c r="F78" s="29" t="s">
        <v>1128</v>
      </c>
      <c r="G78" s="29" t="s">
        <v>1129</v>
      </c>
      <c r="H78" s="29"/>
      <c r="I78" s="29" t="s">
        <v>981</v>
      </c>
      <c r="J78" s="29">
        <v>1986</v>
      </c>
      <c r="K78" s="30">
        <v>4</v>
      </c>
      <c r="L78" s="30" t="s">
        <v>983</v>
      </c>
      <c r="M78" s="29" t="s">
        <v>984</v>
      </c>
      <c r="N78" s="29" t="s">
        <v>1130</v>
      </c>
      <c r="O78" s="31" t="str">
        <f>VLOOKUP(B78, 'Concise Lot Listing'!$A$5:$F$502, 6)</f>
        <v>https://www.sothebys.com/en/buy/auction/2022/the-glass-cellar-30-years-of-collecting/chateau-haut-brion-1986-4-bt</v>
      </c>
    </row>
    <row r="79" spans="1:15" ht="15.75" customHeight="1" x14ac:dyDescent="0.25">
      <c r="A79" s="15"/>
      <c r="B79" s="15">
        <v>75</v>
      </c>
      <c r="C79" s="32" t="str">
        <f t="shared" si="0"/>
        <v>Château Haut Brion 1982 (3 BT)</v>
      </c>
      <c r="D79" s="33">
        <v>1900</v>
      </c>
      <c r="E79" s="33">
        <v>2600</v>
      </c>
      <c r="F79" s="34" t="s">
        <v>1131</v>
      </c>
      <c r="G79" s="34" t="s">
        <v>1129</v>
      </c>
      <c r="H79" s="34"/>
      <c r="I79" s="34" t="s">
        <v>981</v>
      </c>
      <c r="J79" s="34">
        <v>1982</v>
      </c>
      <c r="K79" s="35">
        <v>3</v>
      </c>
      <c r="L79" s="35" t="s">
        <v>983</v>
      </c>
      <c r="M79" s="34" t="s">
        <v>984</v>
      </c>
      <c r="N79" s="34" t="s">
        <v>1132</v>
      </c>
      <c r="O79" s="36" t="str">
        <f>VLOOKUP(B79, 'Concise Lot Listing'!$A$5:$F$502, 6)</f>
        <v>https://www.sothebys.com/en/buy/auction/2022/the-glass-cellar-30-years-of-collecting/chateau-haut-brion-1982-3-bt</v>
      </c>
    </row>
    <row r="80" spans="1:15" ht="15.75" customHeight="1" x14ac:dyDescent="0.25">
      <c r="A80" s="15"/>
      <c r="B80" s="15">
        <v>76</v>
      </c>
      <c r="C80" s="27" t="str">
        <f t="shared" si="0"/>
        <v>Château Haut Brion 1982 (12 BT)</v>
      </c>
      <c r="D80" s="28">
        <v>7500</v>
      </c>
      <c r="E80" s="28">
        <v>11000</v>
      </c>
      <c r="F80" s="29" t="s">
        <v>1133</v>
      </c>
      <c r="G80" s="29" t="s">
        <v>1129</v>
      </c>
      <c r="H80" s="29"/>
      <c r="I80" s="29" t="s">
        <v>981</v>
      </c>
      <c r="J80" s="29">
        <v>1982</v>
      </c>
      <c r="K80" s="30">
        <v>12</v>
      </c>
      <c r="L80" s="30" t="s">
        <v>983</v>
      </c>
      <c r="M80" s="29" t="s">
        <v>984</v>
      </c>
      <c r="N80" s="29" t="s">
        <v>1134</v>
      </c>
      <c r="O80" s="31" t="str">
        <f>VLOOKUP(B80, 'Concise Lot Listing'!$A$5:$F$502, 6)</f>
        <v>https://www.sothebys.com/en/buy/auction/2022/the-glass-cellar-30-years-of-collecting/chateau-haut-brion-1982-12-bt</v>
      </c>
    </row>
    <row r="81" spans="1:15" ht="15.75" customHeight="1" x14ac:dyDescent="0.25">
      <c r="A81" s="15"/>
      <c r="B81" s="15">
        <v>77</v>
      </c>
      <c r="C81" s="32" t="str">
        <f t="shared" si="0"/>
        <v>Château Haut Brion 1982 (1 MAG)</v>
      </c>
      <c r="D81" s="33">
        <v>1300</v>
      </c>
      <c r="E81" s="33">
        <v>1900</v>
      </c>
      <c r="F81" s="34" t="s">
        <v>1135</v>
      </c>
      <c r="G81" s="34" t="s">
        <v>1129</v>
      </c>
      <c r="H81" s="34"/>
      <c r="I81" s="34" t="s">
        <v>1010</v>
      </c>
      <c r="J81" s="34">
        <v>1982</v>
      </c>
      <c r="K81" s="35">
        <v>1</v>
      </c>
      <c r="L81" s="35" t="s">
        <v>1017</v>
      </c>
      <c r="M81" s="34" t="s">
        <v>984</v>
      </c>
      <c r="N81" s="34" t="s">
        <v>1136</v>
      </c>
      <c r="O81" s="36" t="str">
        <f>VLOOKUP(B81, 'Concise Lot Listing'!$A$5:$F$502, 6)</f>
        <v>https://www.sothebys.com/en/buy/auction/2022/the-glass-cellar-30-years-of-collecting/chateau-haut-brion-1982-1-mag</v>
      </c>
    </row>
    <row r="82" spans="1:15" ht="15.75" customHeight="1" x14ac:dyDescent="0.25">
      <c r="A82" s="15"/>
      <c r="B82" s="15">
        <v>78</v>
      </c>
      <c r="C82" s="27" t="str">
        <f t="shared" si="0"/>
        <v>Château Haut Brion 1975 (2 BT)</v>
      </c>
      <c r="D82" s="28">
        <v>700</v>
      </c>
      <c r="E82" s="28">
        <v>1100</v>
      </c>
      <c r="F82" s="29" t="s">
        <v>1137</v>
      </c>
      <c r="G82" s="29" t="s">
        <v>1129</v>
      </c>
      <c r="H82" s="29"/>
      <c r="I82" s="29" t="s">
        <v>981</v>
      </c>
      <c r="J82" s="29">
        <v>1975</v>
      </c>
      <c r="K82" s="30">
        <v>2</v>
      </c>
      <c r="L82" s="30" t="s">
        <v>983</v>
      </c>
      <c r="M82" s="29" t="s">
        <v>984</v>
      </c>
      <c r="N82" s="29" t="s">
        <v>1138</v>
      </c>
      <c r="O82" s="31" t="str">
        <f>VLOOKUP(B82, 'Concise Lot Listing'!$A$5:$F$502, 6)</f>
        <v>https://www.sothebys.com/en/buy/auction/2022/the-glass-cellar-30-years-of-collecting/chateau-haut-brion-1975-2-bt</v>
      </c>
    </row>
    <row r="83" spans="1:15" ht="15.75" customHeight="1" x14ac:dyDescent="0.25">
      <c r="A83" s="15"/>
      <c r="B83" s="15">
        <v>79</v>
      </c>
      <c r="C83" s="32" t="str">
        <f t="shared" si="0"/>
        <v>Château Haut Brion 1961 (4 BT)</v>
      </c>
      <c r="D83" s="33">
        <v>11000</v>
      </c>
      <c r="E83" s="33">
        <v>16000</v>
      </c>
      <c r="F83" s="34" t="s">
        <v>1139</v>
      </c>
      <c r="G83" s="34" t="s">
        <v>1129</v>
      </c>
      <c r="H83" s="34"/>
      <c r="I83" s="34" t="s">
        <v>981</v>
      </c>
      <c r="J83" s="34">
        <v>1961</v>
      </c>
      <c r="K83" s="35">
        <v>4</v>
      </c>
      <c r="L83" s="35" t="s">
        <v>983</v>
      </c>
      <c r="M83" s="34" t="s">
        <v>984</v>
      </c>
      <c r="N83" s="34" t="s">
        <v>1140</v>
      </c>
      <c r="O83" s="36" t="str">
        <f>VLOOKUP(B83, 'Concise Lot Listing'!$A$5:$F$502, 6)</f>
        <v>https://www.sothebys.com/en/buy/auction/2022/the-glass-cellar-30-years-of-collecting/chateau-haut-brion-1961-4-bt</v>
      </c>
    </row>
    <row r="84" spans="1:15" ht="15.75" customHeight="1" x14ac:dyDescent="0.25">
      <c r="A84" s="15"/>
      <c r="B84" s="15">
        <v>80</v>
      </c>
      <c r="C84" s="27" t="str">
        <f t="shared" si="0"/>
        <v>Château Haut Brion 1961 (1 MAG)</v>
      </c>
      <c r="D84" s="28">
        <v>6000</v>
      </c>
      <c r="E84" s="28">
        <v>9000</v>
      </c>
      <c r="F84" s="29" t="s">
        <v>1141</v>
      </c>
      <c r="G84" s="29" t="s">
        <v>1129</v>
      </c>
      <c r="H84" s="29"/>
      <c r="I84" s="29" t="s">
        <v>1010</v>
      </c>
      <c r="J84" s="29">
        <v>1961</v>
      </c>
      <c r="K84" s="30">
        <v>1</v>
      </c>
      <c r="L84" s="30" t="s">
        <v>1017</v>
      </c>
      <c r="M84" s="29" t="s">
        <v>984</v>
      </c>
      <c r="N84" s="29" t="s">
        <v>1142</v>
      </c>
      <c r="O84" s="31" t="str">
        <f>VLOOKUP(B84, 'Concise Lot Listing'!$A$5:$F$502, 6)</f>
        <v>https://www.sothebys.com/en/buy/auction/2022/the-glass-cellar-30-years-of-collecting/chateau-haut-brion-1961-1-mag</v>
      </c>
    </row>
    <row r="85" spans="1:15" ht="15.75" customHeight="1" x14ac:dyDescent="0.25">
      <c r="A85" s="15"/>
      <c r="B85" s="15">
        <v>81</v>
      </c>
      <c r="C85" s="32" t="str">
        <f t="shared" si="0"/>
        <v>Château Haut Brion 1959 (2 BT)</v>
      </c>
      <c r="D85" s="33">
        <v>6000</v>
      </c>
      <c r="E85" s="33">
        <v>9000</v>
      </c>
      <c r="F85" s="34" t="s">
        <v>1143</v>
      </c>
      <c r="G85" s="34" t="s">
        <v>1129</v>
      </c>
      <c r="H85" s="34"/>
      <c r="I85" s="34" t="s">
        <v>981</v>
      </c>
      <c r="J85" s="34">
        <v>1959</v>
      </c>
      <c r="K85" s="35">
        <v>2</v>
      </c>
      <c r="L85" s="35" t="s">
        <v>983</v>
      </c>
      <c r="M85" s="34" t="s">
        <v>984</v>
      </c>
      <c r="N85" s="34" t="s">
        <v>1144</v>
      </c>
      <c r="O85" s="36" t="str">
        <f>VLOOKUP(B85, 'Concise Lot Listing'!$A$5:$F$502, 6)</f>
        <v>https://www.sothebys.com/en/buy/auction/2022/the-glass-cellar-30-years-of-collecting/chateau-haut-brion-1959-2-bt</v>
      </c>
    </row>
    <row r="86" spans="1:15" ht="15.75" customHeight="1" x14ac:dyDescent="0.25">
      <c r="A86" s="15"/>
      <c r="B86" s="15">
        <v>82</v>
      </c>
      <c r="C86" s="27" t="str">
        <f t="shared" si="0"/>
        <v>Château Haut Brion 1955 (2 BT)</v>
      </c>
      <c r="D86" s="28">
        <v>3500</v>
      </c>
      <c r="E86" s="28">
        <v>4500</v>
      </c>
      <c r="F86" s="29" t="s">
        <v>1145</v>
      </c>
      <c r="G86" s="29" t="s">
        <v>1129</v>
      </c>
      <c r="H86" s="29"/>
      <c r="I86" s="29" t="s">
        <v>981</v>
      </c>
      <c r="J86" s="29">
        <v>1955</v>
      </c>
      <c r="K86" s="30">
        <v>2</v>
      </c>
      <c r="L86" s="30" t="s">
        <v>983</v>
      </c>
      <c r="M86" s="29" t="s">
        <v>984</v>
      </c>
      <c r="N86" s="29" t="s">
        <v>1146</v>
      </c>
      <c r="O86" s="31" t="str">
        <f>VLOOKUP(B86, 'Concise Lot Listing'!$A$5:$F$502, 6)</f>
        <v>https://www.sothebys.com/en/buy/auction/2022/the-glass-cellar-30-years-of-collecting/chateau-haut-brion-1955-2-bt</v>
      </c>
    </row>
    <row r="87" spans="1:15" ht="15.75" customHeight="1" x14ac:dyDescent="0.25">
      <c r="A87" s="15"/>
      <c r="B87" s="15">
        <v>83</v>
      </c>
      <c r="C87" s="32" t="str">
        <f t="shared" si="0"/>
        <v>Château Haut Brion 1953 (1 BT)</v>
      </c>
      <c r="D87" s="33">
        <v>1500</v>
      </c>
      <c r="E87" s="33">
        <v>2200</v>
      </c>
      <c r="F87" s="34" t="s">
        <v>1147</v>
      </c>
      <c r="G87" s="34" t="s">
        <v>1129</v>
      </c>
      <c r="H87" s="34"/>
      <c r="I87" s="34" t="s">
        <v>1010</v>
      </c>
      <c r="J87" s="34">
        <v>1953</v>
      </c>
      <c r="K87" s="35">
        <v>1</v>
      </c>
      <c r="L87" s="35" t="s">
        <v>983</v>
      </c>
      <c r="M87" s="34" t="s">
        <v>984</v>
      </c>
      <c r="N87" s="34" t="s">
        <v>1148</v>
      </c>
      <c r="O87" s="36" t="str">
        <f>VLOOKUP(B87, 'Concise Lot Listing'!$A$5:$F$502, 6)</f>
        <v>https://www.sothebys.com/en/buy/auction/2022/the-glass-cellar-30-years-of-collecting/chateau-haut-brion-1953-1-bt</v>
      </c>
    </row>
    <row r="88" spans="1:15" ht="15.75" customHeight="1" x14ac:dyDescent="0.25">
      <c r="A88" s="15"/>
      <c r="B88" s="15">
        <v>84</v>
      </c>
      <c r="C88" s="27" t="str">
        <f t="shared" si="0"/>
        <v>Château Haut Brion 1949 (1 BT)</v>
      </c>
      <c r="D88" s="28">
        <v>1000</v>
      </c>
      <c r="E88" s="28">
        <v>1500</v>
      </c>
      <c r="F88" s="29" t="s">
        <v>1149</v>
      </c>
      <c r="G88" s="29" t="s">
        <v>1129</v>
      </c>
      <c r="H88" s="29"/>
      <c r="I88" s="29" t="s">
        <v>1010</v>
      </c>
      <c r="J88" s="29">
        <v>1949</v>
      </c>
      <c r="K88" s="30">
        <v>1</v>
      </c>
      <c r="L88" s="30" t="s">
        <v>983</v>
      </c>
      <c r="M88" s="29" t="s">
        <v>984</v>
      </c>
      <c r="N88" s="29" t="s">
        <v>1150</v>
      </c>
      <c r="O88" s="31" t="str">
        <f>VLOOKUP(B88, 'Concise Lot Listing'!$A$5:$F$502, 6)</f>
        <v>https://www.sothebys.com/en/buy/auction/2022/the-glass-cellar-30-years-of-collecting/chateau-haut-brion-1949-1-bt</v>
      </c>
    </row>
    <row r="89" spans="1:15" ht="15.75" customHeight="1" x14ac:dyDescent="0.25">
      <c r="A89" s="15"/>
      <c r="B89" s="15">
        <v>85</v>
      </c>
      <c r="C89" s="32" t="str">
        <f t="shared" si="0"/>
        <v>Château Haut Brion 1928 (1 BT)</v>
      </c>
      <c r="D89" s="33">
        <v>2400</v>
      </c>
      <c r="E89" s="33">
        <v>3500</v>
      </c>
      <c r="F89" s="34" t="s">
        <v>1151</v>
      </c>
      <c r="G89" s="34" t="s">
        <v>1129</v>
      </c>
      <c r="H89" s="34"/>
      <c r="I89" s="34" t="s">
        <v>1010</v>
      </c>
      <c r="J89" s="34">
        <v>1928</v>
      </c>
      <c r="K89" s="35">
        <v>1</v>
      </c>
      <c r="L89" s="35" t="s">
        <v>983</v>
      </c>
      <c r="M89" s="34" t="s">
        <v>984</v>
      </c>
      <c r="N89" s="34" t="s">
        <v>1152</v>
      </c>
      <c r="O89" s="36" t="str">
        <f>VLOOKUP(B89, 'Concise Lot Listing'!$A$5:$F$502, 6)</f>
        <v>https://www.sothebys.com/en/buy/auction/2022/the-glass-cellar-30-years-of-collecting/chateau-haut-brion-1928-1-bt</v>
      </c>
    </row>
    <row r="90" spans="1:15" ht="15.75" customHeight="1" x14ac:dyDescent="0.25">
      <c r="A90" s="15"/>
      <c r="B90" s="15">
        <v>86</v>
      </c>
      <c r="C90" s="27" t="str">
        <f t="shared" si="0"/>
        <v>Château Margaux 2005 (1 BT)</v>
      </c>
      <c r="D90" s="28">
        <v>650</v>
      </c>
      <c r="E90" s="28">
        <v>950</v>
      </c>
      <c r="F90" s="29" t="s">
        <v>1153</v>
      </c>
      <c r="G90" s="29" t="s">
        <v>1154</v>
      </c>
      <c r="H90" s="29"/>
      <c r="I90" s="29" t="s">
        <v>1010</v>
      </c>
      <c r="J90" s="29">
        <v>2005</v>
      </c>
      <c r="K90" s="30">
        <v>1</v>
      </c>
      <c r="L90" s="30" t="s">
        <v>983</v>
      </c>
      <c r="M90" s="29" t="s">
        <v>984</v>
      </c>
      <c r="N90" s="29" t="s">
        <v>1155</v>
      </c>
      <c r="O90" s="31" t="str">
        <f>VLOOKUP(B90, 'Concise Lot Listing'!$A$5:$F$502, 6)</f>
        <v>https://www.sothebys.com/en/buy/auction/2022/the-glass-cellar-30-years-of-collecting/chateau-margaux-2005-1-bt</v>
      </c>
    </row>
    <row r="91" spans="1:15" ht="15.75" customHeight="1" x14ac:dyDescent="0.25">
      <c r="A91" s="15"/>
      <c r="B91" s="15">
        <v>87</v>
      </c>
      <c r="C91" s="32" t="str">
        <f t="shared" si="0"/>
        <v>Château Margaux 2005 (1 MAG)</v>
      </c>
      <c r="D91" s="33">
        <v>1300</v>
      </c>
      <c r="E91" s="33">
        <v>1900</v>
      </c>
      <c r="F91" s="34" t="s">
        <v>1156</v>
      </c>
      <c r="G91" s="34" t="s">
        <v>1154</v>
      </c>
      <c r="H91" s="34"/>
      <c r="I91" s="34" t="s">
        <v>1010</v>
      </c>
      <c r="J91" s="34">
        <v>2005</v>
      </c>
      <c r="K91" s="35">
        <v>1</v>
      </c>
      <c r="L91" s="35" t="s">
        <v>1017</v>
      </c>
      <c r="M91" s="34" t="s">
        <v>984</v>
      </c>
      <c r="N91" s="34" t="s">
        <v>1157</v>
      </c>
      <c r="O91" s="36" t="str">
        <f>VLOOKUP(B91, 'Concise Lot Listing'!$A$5:$F$502, 6)</f>
        <v>https://www.sothebys.com/en/buy/auction/2022/the-glass-cellar-30-years-of-collecting/chateau-margaux-2005-1-mag</v>
      </c>
    </row>
    <row r="92" spans="1:15" ht="15.75" customHeight="1" x14ac:dyDescent="0.25">
      <c r="A92" s="15"/>
      <c r="B92" s="15">
        <v>88</v>
      </c>
      <c r="C92" s="27" t="str">
        <f t="shared" si="0"/>
        <v>Château Margaux 2000 (3 BT)</v>
      </c>
      <c r="D92" s="28">
        <v>2200</v>
      </c>
      <c r="E92" s="28">
        <v>3000</v>
      </c>
      <c r="F92" s="29" t="s">
        <v>1158</v>
      </c>
      <c r="G92" s="29" t="s">
        <v>1154</v>
      </c>
      <c r="H92" s="29"/>
      <c r="I92" s="29" t="s">
        <v>981</v>
      </c>
      <c r="J92" s="29">
        <v>2000</v>
      </c>
      <c r="K92" s="30">
        <v>3</v>
      </c>
      <c r="L92" s="30" t="s">
        <v>983</v>
      </c>
      <c r="M92" s="29" t="s">
        <v>984</v>
      </c>
      <c r="N92" s="29" t="s">
        <v>1159</v>
      </c>
      <c r="O92" s="31" t="str">
        <f>VLOOKUP(B92, 'Concise Lot Listing'!$A$5:$F$502, 6)</f>
        <v>https://www.sothebys.com/en/buy/auction/2022/the-glass-cellar-30-years-of-collecting/chateau-margaux-2000-3-bt</v>
      </c>
    </row>
    <row r="93" spans="1:15" ht="15.75" customHeight="1" x14ac:dyDescent="0.25">
      <c r="A93" s="15"/>
      <c r="B93" s="15">
        <v>89</v>
      </c>
      <c r="C93" s="32" t="str">
        <f t="shared" si="0"/>
        <v>Château Margaux 1996 (1 MAG)</v>
      </c>
      <c r="D93" s="33">
        <v>1300</v>
      </c>
      <c r="E93" s="33">
        <v>1900</v>
      </c>
      <c r="F93" s="34" t="s">
        <v>1160</v>
      </c>
      <c r="G93" s="34" t="s">
        <v>1154</v>
      </c>
      <c r="H93" s="34"/>
      <c r="I93" s="34" t="s">
        <v>1010</v>
      </c>
      <c r="J93" s="34">
        <v>1996</v>
      </c>
      <c r="K93" s="35">
        <v>1</v>
      </c>
      <c r="L93" s="35" t="s">
        <v>1017</v>
      </c>
      <c r="M93" s="34" t="s">
        <v>984</v>
      </c>
      <c r="N93" s="34" t="s">
        <v>1161</v>
      </c>
      <c r="O93" s="36" t="str">
        <f>VLOOKUP(B93, 'Concise Lot Listing'!$A$5:$F$502, 6)</f>
        <v>https://www.sothebys.com/en/buy/auction/2022/the-glass-cellar-30-years-of-collecting/chateau-margaux-1996-1-mag</v>
      </c>
    </row>
    <row r="94" spans="1:15" ht="15.75" customHeight="1" x14ac:dyDescent="0.25">
      <c r="A94" s="15"/>
      <c r="B94" s="15">
        <v>90</v>
      </c>
      <c r="C94" s="27" t="str">
        <f t="shared" si="0"/>
        <v>Château Margaux 1990 (9 BT)</v>
      </c>
      <c r="D94" s="28">
        <v>7000</v>
      </c>
      <c r="E94" s="28">
        <v>10000</v>
      </c>
      <c r="F94" s="29" t="s">
        <v>1162</v>
      </c>
      <c r="G94" s="29" t="s">
        <v>1154</v>
      </c>
      <c r="H94" s="29"/>
      <c r="I94" s="29" t="s">
        <v>981</v>
      </c>
      <c r="J94" s="29">
        <v>1990</v>
      </c>
      <c r="K94" s="30">
        <v>9</v>
      </c>
      <c r="L94" s="30" t="s">
        <v>983</v>
      </c>
      <c r="M94" s="29" t="s">
        <v>984</v>
      </c>
      <c r="N94" s="29" t="s">
        <v>1163</v>
      </c>
      <c r="O94" s="31" t="str">
        <f>VLOOKUP(B94, 'Concise Lot Listing'!$A$5:$F$502, 6)</f>
        <v>https://www.sothebys.com/en/buy/auction/2022/the-glass-cellar-30-years-of-collecting/chateau-margaux-1990-9-bt</v>
      </c>
    </row>
    <row r="95" spans="1:15" ht="15.75" customHeight="1" x14ac:dyDescent="0.25">
      <c r="A95" s="15"/>
      <c r="B95" s="15">
        <v>91</v>
      </c>
      <c r="C95" s="32" t="str">
        <f t="shared" si="0"/>
        <v>Château Margaux 1988 (1 MAG)</v>
      </c>
      <c r="D95" s="33">
        <v>600</v>
      </c>
      <c r="E95" s="33">
        <v>900</v>
      </c>
      <c r="F95" s="34" t="s">
        <v>1164</v>
      </c>
      <c r="G95" s="34" t="s">
        <v>1154</v>
      </c>
      <c r="H95" s="34"/>
      <c r="I95" s="34" t="s">
        <v>1010</v>
      </c>
      <c r="J95" s="34">
        <v>1988</v>
      </c>
      <c r="K95" s="35">
        <v>1</v>
      </c>
      <c r="L95" s="35" t="s">
        <v>1017</v>
      </c>
      <c r="M95" s="34" t="s">
        <v>984</v>
      </c>
      <c r="N95" s="34" t="s">
        <v>1165</v>
      </c>
      <c r="O95" s="36" t="str">
        <f>VLOOKUP(B95, 'Concise Lot Listing'!$A$5:$F$502, 6)</f>
        <v>https://www.sothebys.com/en/buy/auction/2022/the-glass-cellar-30-years-of-collecting/chateau-margaux-1988-1-mag</v>
      </c>
    </row>
    <row r="96" spans="1:15" ht="15.75" customHeight="1" x14ac:dyDescent="0.25">
      <c r="A96" s="15"/>
      <c r="B96" s="15">
        <v>92</v>
      </c>
      <c r="C96" s="27" t="str">
        <f t="shared" si="0"/>
        <v>Château Margaux 1986 (7 BT)</v>
      </c>
      <c r="D96" s="28">
        <v>3200</v>
      </c>
      <c r="E96" s="28">
        <v>5000</v>
      </c>
      <c r="F96" s="29" t="s">
        <v>1166</v>
      </c>
      <c r="G96" s="29" t="s">
        <v>1154</v>
      </c>
      <c r="H96" s="29"/>
      <c r="I96" s="29" t="s">
        <v>981</v>
      </c>
      <c r="J96" s="29">
        <v>1986</v>
      </c>
      <c r="K96" s="30">
        <v>7</v>
      </c>
      <c r="L96" s="30" t="s">
        <v>983</v>
      </c>
      <c r="M96" s="29" t="s">
        <v>984</v>
      </c>
      <c r="N96" s="29" t="s">
        <v>1167</v>
      </c>
      <c r="O96" s="31" t="str">
        <f>VLOOKUP(B96, 'Concise Lot Listing'!$A$5:$F$502, 6)</f>
        <v>https://www.sothebys.com/en/buy/auction/2022/the-glass-cellar-30-years-of-collecting/chateau-margaux-1986-7-bt</v>
      </c>
    </row>
    <row r="97" spans="1:15" ht="15.75" customHeight="1" x14ac:dyDescent="0.25">
      <c r="A97" s="15"/>
      <c r="B97" s="15">
        <v>93</v>
      </c>
      <c r="C97" s="32" t="str">
        <f t="shared" si="0"/>
        <v>Château Margaux 1983 (7 BT)</v>
      </c>
      <c r="D97" s="33">
        <v>3200</v>
      </c>
      <c r="E97" s="33">
        <v>5000</v>
      </c>
      <c r="F97" s="34" t="s">
        <v>1168</v>
      </c>
      <c r="G97" s="34" t="s">
        <v>1154</v>
      </c>
      <c r="H97" s="34"/>
      <c r="I97" s="34" t="s">
        <v>981</v>
      </c>
      <c r="J97" s="34">
        <v>1983</v>
      </c>
      <c r="K97" s="35">
        <v>7</v>
      </c>
      <c r="L97" s="35" t="s">
        <v>983</v>
      </c>
      <c r="M97" s="34" t="s">
        <v>984</v>
      </c>
      <c r="N97" s="34" t="s">
        <v>1169</v>
      </c>
      <c r="O97" s="36" t="str">
        <f>VLOOKUP(B97, 'Concise Lot Listing'!$A$5:$F$502, 6)</f>
        <v>https://www.sothebys.com/en/buy/auction/2022/the-glass-cellar-30-years-of-collecting/chateau-margaux-1983-7-bt</v>
      </c>
    </row>
    <row r="98" spans="1:15" ht="15.75" customHeight="1" x14ac:dyDescent="0.25">
      <c r="A98" s="15"/>
      <c r="B98" s="15">
        <v>94</v>
      </c>
      <c r="C98" s="27" t="str">
        <f t="shared" si="0"/>
        <v>Château Margaux 1982 (6 BT)</v>
      </c>
      <c r="D98" s="28">
        <v>4500</v>
      </c>
      <c r="E98" s="28">
        <v>6500</v>
      </c>
      <c r="F98" s="29" t="s">
        <v>1170</v>
      </c>
      <c r="G98" s="29" t="s">
        <v>1154</v>
      </c>
      <c r="H98" s="29"/>
      <c r="I98" s="29" t="s">
        <v>981</v>
      </c>
      <c r="J98" s="29">
        <v>1982</v>
      </c>
      <c r="K98" s="30">
        <v>6</v>
      </c>
      <c r="L98" s="30" t="s">
        <v>983</v>
      </c>
      <c r="M98" s="29" t="s">
        <v>984</v>
      </c>
      <c r="N98" s="29" t="s">
        <v>1171</v>
      </c>
      <c r="O98" s="31" t="str">
        <f>VLOOKUP(B98, 'Concise Lot Listing'!$A$5:$F$502, 6)</f>
        <v>https://www.sothebys.com/en/buy/auction/2022/the-glass-cellar-30-years-of-collecting/chateau-margaux-1982-6-bt</v>
      </c>
    </row>
    <row r="99" spans="1:15" ht="15.75" customHeight="1" x14ac:dyDescent="0.25">
      <c r="A99" s="15"/>
      <c r="B99" s="15">
        <v>95</v>
      </c>
      <c r="C99" s="32" t="str">
        <f t="shared" si="0"/>
        <v>Château Margaux 1982 (12 BT)</v>
      </c>
      <c r="D99" s="33">
        <v>9000</v>
      </c>
      <c r="E99" s="33">
        <v>13000</v>
      </c>
      <c r="F99" s="34" t="s">
        <v>1172</v>
      </c>
      <c r="G99" s="34" t="s">
        <v>1154</v>
      </c>
      <c r="H99" s="34"/>
      <c r="I99" s="34" t="s">
        <v>981</v>
      </c>
      <c r="J99" s="34">
        <v>1982</v>
      </c>
      <c r="K99" s="35">
        <v>12</v>
      </c>
      <c r="L99" s="35" t="s">
        <v>983</v>
      </c>
      <c r="M99" s="34" t="s">
        <v>984</v>
      </c>
      <c r="N99" s="34" t="s">
        <v>1173</v>
      </c>
      <c r="O99" s="36" t="str">
        <f>VLOOKUP(B99, 'Concise Lot Listing'!$A$5:$F$502, 6)</f>
        <v>https://www.sothebys.com/en/buy/auction/2022/the-glass-cellar-30-years-of-collecting/chateau-margaux-1982-12-bt</v>
      </c>
    </row>
    <row r="100" spans="1:15" ht="15.75" customHeight="1" x14ac:dyDescent="0.25">
      <c r="A100" s="15"/>
      <c r="B100" s="15">
        <v>96</v>
      </c>
      <c r="C100" s="27" t="str">
        <f t="shared" si="0"/>
        <v>Château Margaux 1982 (12 BT)</v>
      </c>
      <c r="D100" s="28">
        <v>9000</v>
      </c>
      <c r="E100" s="28">
        <v>13000</v>
      </c>
      <c r="F100" s="29" t="s">
        <v>1174</v>
      </c>
      <c r="G100" s="29" t="s">
        <v>1154</v>
      </c>
      <c r="H100" s="29"/>
      <c r="I100" s="29" t="s">
        <v>981</v>
      </c>
      <c r="J100" s="29">
        <v>1982</v>
      </c>
      <c r="K100" s="30">
        <v>12</v>
      </c>
      <c r="L100" s="30" t="s">
        <v>983</v>
      </c>
      <c r="M100" s="29" t="s">
        <v>984</v>
      </c>
      <c r="N100" s="29" t="s">
        <v>1173</v>
      </c>
      <c r="O100" s="31" t="str">
        <f>VLOOKUP(B100, 'Concise Lot Listing'!$A$5:$F$502, 6)</f>
        <v>https://www.sothebys.com/en/buy/auction/2022/the-glass-cellar-30-years-of-collecting/chateau-margaux-1982-12-bt-2</v>
      </c>
    </row>
    <row r="101" spans="1:15" ht="15.75" customHeight="1" x14ac:dyDescent="0.25">
      <c r="A101" s="15"/>
      <c r="B101" s="15">
        <v>97</v>
      </c>
      <c r="C101" s="32" t="str">
        <f t="shared" si="0"/>
        <v>Château Margaux 1982 (1 MAG)</v>
      </c>
      <c r="D101" s="33">
        <v>1500</v>
      </c>
      <c r="E101" s="33">
        <v>2000</v>
      </c>
      <c r="F101" s="34" t="s">
        <v>1175</v>
      </c>
      <c r="G101" s="34" t="s">
        <v>1154</v>
      </c>
      <c r="H101" s="34"/>
      <c r="I101" s="34" t="s">
        <v>1010</v>
      </c>
      <c r="J101" s="34">
        <v>1982</v>
      </c>
      <c r="K101" s="35">
        <v>1</v>
      </c>
      <c r="L101" s="35" t="s">
        <v>1017</v>
      </c>
      <c r="M101" s="34" t="s">
        <v>984</v>
      </c>
      <c r="N101" s="34" t="s">
        <v>1176</v>
      </c>
      <c r="O101" s="36" t="str">
        <f>VLOOKUP(B101, 'Concise Lot Listing'!$A$5:$F$502, 6)</f>
        <v>https://www.sothebys.com/en/buy/auction/2022/the-glass-cellar-30-years-of-collecting/chateau-margaux-1982-1-mag</v>
      </c>
    </row>
    <row r="102" spans="1:15" ht="15.75" customHeight="1" x14ac:dyDescent="0.25">
      <c r="A102" s="15"/>
      <c r="B102" s="15">
        <v>98</v>
      </c>
      <c r="C102" s="27" t="str">
        <f t="shared" si="0"/>
        <v>Château Margaux 1970 (1 BT)</v>
      </c>
      <c r="D102" s="28">
        <v>200</v>
      </c>
      <c r="E102" s="28">
        <v>400</v>
      </c>
      <c r="F102" s="29" t="s">
        <v>1177</v>
      </c>
      <c r="G102" s="29" t="s">
        <v>1154</v>
      </c>
      <c r="H102" s="29"/>
      <c r="I102" s="29" t="s">
        <v>1010</v>
      </c>
      <c r="J102" s="29">
        <v>1970</v>
      </c>
      <c r="K102" s="30">
        <v>1</v>
      </c>
      <c r="L102" s="30" t="s">
        <v>983</v>
      </c>
      <c r="M102" s="29" t="s">
        <v>984</v>
      </c>
      <c r="N102" s="29" t="s">
        <v>1178</v>
      </c>
      <c r="O102" s="31" t="str">
        <f>VLOOKUP(B102, 'Concise Lot Listing'!$A$5:$F$502, 6)</f>
        <v>https://www.sothebys.com/en/buy/auction/2022/the-glass-cellar-30-years-of-collecting/chateau-margaux-1970-1-bt</v>
      </c>
    </row>
    <row r="103" spans="1:15" ht="15.75" customHeight="1" x14ac:dyDescent="0.25">
      <c r="A103" s="15"/>
      <c r="B103" s="15">
        <v>99</v>
      </c>
      <c r="C103" s="32" t="str">
        <f t="shared" si="0"/>
        <v>Château Margaux 1961 (1 BT)</v>
      </c>
      <c r="D103" s="33">
        <v>700</v>
      </c>
      <c r="E103" s="33">
        <v>1200</v>
      </c>
      <c r="F103" s="34" t="s">
        <v>1179</v>
      </c>
      <c r="G103" s="34" t="s">
        <v>1154</v>
      </c>
      <c r="H103" s="34"/>
      <c r="I103" s="34" t="s">
        <v>1010</v>
      </c>
      <c r="J103" s="34">
        <v>1961</v>
      </c>
      <c r="K103" s="35">
        <v>1</v>
      </c>
      <c r="L103" s="35" t="s">
        <v>983</v>
      </c>
      <c r="M103" s="34" t="s">
        <v>984</v>
      </c>
      <c r="N103" s="34" t="s">
        <v>1180</v>
      </c>
      <c r="O103" s="36" t="str">
        <f>VLOOKUP(B103, 'Concise Lot Listing'!$A$5:$F$502, 6)</f>
        <v>https://www.sothebys.com/en/buy/auction/2022/the-glass-cellar-30-years-of-collecting/chateau-margaux-1961-1-bt</v>
      </c>
    </row>
    <row r="104" spans="1:15" ht="15.75" customHeight="1" x14ac:dyDescent="0.25">
      <c r="A104" s="15"/>
      <c r="B104" s="15">
        <v>100</v>
      </c>
      <c r="C104" s="27" t="str">
        <f t="shared" si="0"/>
        <v>Château Margaux 1959 (1 BT)</v>
      </c>
      <c r="D104" s="28">
        <v>750</v>
      </c>
      <c r="E104" s="28">
        <v>1200</v>
      </c>
      <c r="F104" s="29" t="s">
        <v>1181</v>
      </c>
      <c r="G104" s="29" t="s">
        <v>1154</v>
      </c>
      <c r="H104" s="29"/>
      <c r="I104" s="29" t="s">
        <v>1010</v>
      </c>
      <c r="J104" s="29">
        <v>1959</v>
      </c>
      <c r="K104" s="30">
        <v>1</v>
      </c>
      <c r="L104" s="30" t="s">
        <v>983</v>
      </c>
      <c r="M104" s="29" t="s">
        <v>984</v>
      </c>
      <c r="N104" s="29" t="s">
        <v>1182</v>
      </c>
      <c r="O104" s="31" t="str">
        <f>VLOOKUP(B104, 'Concise Lot Listing'!$A$5:$F$502, 6)</f>
        <v>https://www.sothebys.com/en/buy/auction/2022/the-glass-cellar-30-years-of-collecting/chateau-margaux-1959-1-bt</v>
      </c>
    </row>
    <row r="105" spans="1:15" ht="15.75" customHeight="1" x14ac:dyDescent="0.25">
      <c r="A105" s="15"/>
      <c r="B105" s="15">
        <v>101</v>
      </c>
      <c r="C105" s="32" t="str">
        <f t="shared" si="0"/>
        <v>Château Margaux 1945 (1 BT)</v>
      </c>
      <c r="D105" s="33">
        <v>1500</v>
      </c>
      <c r="E105" s="33">
        <v>2600</v>
      </c>
      <c r="F105" s="34" t="s">
        <v>1183</v>
      </c>
      <c r="G105" s="34" t="s">
        <v>1154</v>
      </c>
      <c r="H105" s="34"/>
      <c r="I105" s="34" t="s">
        <v>1010</v>
      </c>
      <c r="J105" s="34">
        <v>1945</v>
      </c>
      <c r="K105" s="35">
        <v>1</v>
      </c>
      <c r="L105" s="35" t="s">
        <v>983</v>
      </c>
      <c r="M105" s="34" t="s">
        <v>984</v>
      </c>
      <c r="N105" s="34" t="s">
        <v>1184</v>
      </c>
      <c r="O105" s="36" t="str">
        <f>VLOOKUP(B105, 'Concise Lot Listing'!$A$5:$F$502, 6)</f>
        <v>https://www.sothebys.com/en/buy/auction/2022/the-glass-cellar-30-years-of-collecting/chateau-margaux-1945-1-bt</v>
      </c>
    </row>
    <row r="106" spans="1:15" ht="15.75" customHeight="1" x14ac:dyDescent="0.25">
      <c r="A106" s="15"/>
      <c r="B106" s="15">
        <v>102</v>
      </c>
      <c r="C106" s="27" t="str">
        <f t="shared" si="0"/>
        <v>Château Margaux 1928 (1 BT)</v>
      </c>
      <c r="D106" s="28">
        <v>1200</v>
      </c>
      <c r="E106" s="28">
        <v>1800</v>
      </c>
      <c r="F106" s="29" t="s">
        <v>1185</v>
      </c>
      <c r="G106" s="29" t="s">
        <v>1154</v>
      </c>
      <c r="H106" s="29"/>
      <c r="I106" s="29" t="s">
        <v>1010</v>
      </c>
      <c r="J106" s="29">
        <v>1928</v>
      </c>
      <c r="K106" s="30">
        <v>1</v>
      </c>
      <c r="L106" s="30" t="s">
        <v>983</v>
      </c>
      <c r="M106" s="29" t="s">
        <v>984</v>
      </c>
      <c r="N106" s="29" t="s">
        <v>1186</v>
      </c>
      <c r="O106" s="31" t="str">
        <f>VLOOKUP(B106, 'Concise Lot Listing'!$A$5:$F$502, 6)</f>
        <v>https://www.sothebys.com/en/buy/auction/2022/the-glass-cellar-30-years-of-collecting/chateau-margaux-1928-1-bt</v>
      </c>
    </row>
    <row r="107" spans="1:15" ht="15.75" customHeight="1" x14ac:dyDescent="0.25">
      <c r="A107" s="15"/>
      <c r="B107" s="15">
        <v>103</v>
      </c>
      <c r="C107" s="32" t="str">
        <f t="shared" si="0"/>
        <v>Château Mouton Rothschild 2009 (6 BT)</v>
      </c>
      <c r="D107" s="33">
        <v>3000</v>
      </c>
      <c r="E107" s="33">
        <v>5000</v>
      </c>
      <c r="F107" s="34" t="s">
        <v>1187</v>
      </c>
      <c r="G107" s="34" t="s">
        <v>1188</v>
      </c>
      <c r="H107" s="34"/>
      <c r="I107" s="34" t="s">
        <v>981</v>
      </c>
      <c r="J107" s="34">
        <v>2009</v>
      </c>
      <c r="K107" s="35">
        <v>6</v>
      </c>
      <c r="L107" s="35" t="s">
        <v>983</v>
      </c>
      <c r="M107" s="34" t="s">
        <v>984</v>
      </c>
      <c r="N107" s="34" t="s">
        <v>1189</v>
      </c>
      <c r="O107" s="36" t="str">
        <f>VLOOKUP(B107, 'Concise Lot Listing'!$A$5:$F$502, 6)</f>
        <v>https://www.sothebys.com/en/buy/auction/2022/the-glass-cellar-30-years-of-collecting/chateau-mouton-rothschild-2009-6-bt</v>
      </c>
    </row>
    <row r="108" spans="1:15" ht="15.75" customHeight="1" x14ac:dyDescent="0.25">
      <c r="A108" s="15"/>
      <c r="B108" s="15">
        <v>104</v>
      </c>
      <c r="C108" s="27" t="str">
        <f t="shared" si="0"/>
        <v>Château Mouton Rothschild 2000 (2 BT)</v>
      </c>
      <c r="D108" s="28">
        <v>3000</v>
      </c>
      <c r="E108" s="28">
        <v>5000</v>
      </c>
      <c r="F108" s="29" t="s">
        <v>1190</v>
      </c>
      <c r="G108" s="29" t="s">
        <v>1188</v>
      </c>
      <c r="H108" s="29"/>
      <c r="I108" s="29" t="s">
        <v>981</v>
      </c>
      <c r="J108" s="29">
        <v>2000</v>
      </c>
      <c r="K108" s="30">
        <v>2</v>
      </c>
      <c r="L108" s="30" t="s">
        <v>983</v>
      </c>
      <c r="M108" s="29" t="s">
        <v>984</v>
      </c>
      <c r="N108" s="29" t="s">
        <v>1191</v>
      </c>
      <c r="O108" s="31" t="str">
        <f>VLOOKUP(B108, 'Concise Lot Listing'!$A$5:$F$502, 6)</f>
        <v>https://www.sothebys.com/en/buy/auction/2022/the-glass-cellar-30-years-of-collecting/chateau-mouton-rothschild-2000-2-bt</v>
      </c>
    </row>
    <row r="109" spans="1:15" ht="15.75" customHeight="1" x14ac:dyDescent="0.25">
      <c r="A109" s="15"/>
      <c r="B109" s="15">
        <v>105</v>
      </c>
      <c r="C109" s="32" t="str">
        <f t="shared" si="0"/>
        <v>Château Mouton Rothschild 2000 (3 BT)</v>
      </c>
      <c r="D109" s="33">
        <v>9500</v>
      </c>
      <c r="E109" s="33">
        <v>14000</v>
      </c>
      <c r="F109" s="34" t="s">
        <v>1192</v>
      </c>
      <c r="G109" s="34" t="s">
        <v>1188</v>
      </c>
      <c r="H109" s="34"/>
      <c r="I109" s="34" t="s">
        <v>981</v>
      </c>
      <c r="J109" s="34">
        <v>2000</v>
      </c>
      <c r="K109" s="35">
        <v>3</v>
      </c>
      <c r="L109" s="35" t="s">
        <v>983</v>
      </c>
      <c r="M109" s="34" t="s">
        <v>984</v>
      </c>
      <c r="N109" s="34" t="s">
        <v>1193</v>
      </c>
      <c r="O109" s="36" t="str">
        <f>VLOOKUP(B109, 'Concise Lot Listing'!$A$5:$F$502, 6)</f>
        <v>https://www.sothebys.com/en/buy/auction/2022/the-glass-cellar-30-years-of-collecting/chateau-mouton-rothschild-2000-3-bt</v>
      </c>
    </row>
    <row r="110" spans="1:15" ht="15.75" customHeight="1" x14ac:dyDescent="0.25">
      <c r="A110" s="15"/>
      <c r="B110" s="15">
        <v>106</v>
      </c>
      <c r="C110" s="27" t="str">
        <f t="shared" si="0"/>
        <v>Château Mouton Rothschild 2000 (10 BT)</v>
      </c>
      <c r="D110" s="28">
        <v>15000</v>
      </c>
      <c r="E110" s="28">
        <v>20000</v>
      </c>
      <c r="F110" s="29" t="s">
        <v>1194</v>
      </c>
      <c r="G110" s="29" t="s">
        <v>1188</v>
      </c>
      <c r="H110" s="29"/>
      <c r="I110" s="29" t="s">
        <v>981</v>
      </c>
      <c r="J110" s="29">
        <v>2000</v>
      </c>
      <c r="K110" s="30">
        <v>10</v>
      </c>
      <c r="L110" s="30" t="s">
        <v>983</v>
      </c>
      <c r="M110" s="29" t="s">
        <v>984</v>
      </c>
      <c r="N110" s="29" t="s">
        <v>1195</v>
      </c>
      <c r="O110" s="31" t="str">
        <f>VLOOKUP(B110, 'Concise Lot Listing'!$A$5:$F$502, 6)</f>
        <v>https://www.sothebys.com/en/buy/auction/2022/the-glass-cellar-30-years-of-collecting/chateau-mouton-rothschild-2000-10-bt</v>
      </c>
    </row>
    <row r="111" spans="1:15" ht="15.75" customHeight="1" x14ac:dyDescent="0.25">
      <c r="A111" s="15"/>
      <c r="B111" s="15">
        <v>107</v>
      </c>
      <c r="C111" s="32" t="str">
        <f t="shared" si="0"/>
        <v>Château Mouton Rothschild 2000 (2 MAG)</v>
      </c>
      <c r="D111" s="33">
        <v>6000</v>
      </c>
      <c r="E111" s="33">
        <v>9000</v>
      </c>
      <c r="F111" s="34" t="s">
        <v>1196</v>
      </c>
      <c r="G111" s="34" t="s">
        <v>1188</v>
      </c>
      <c r="H111" s="34"/>
      <c r="I111" s="34" t="s">
        <v>1010</v>
      </c>
      <c r="J111" s="34">
        <v>2000</v>
      </c>
      <c r="K111" s="35">
        <v>2</v>
      </c>
      <c r="L111" s="35" t="s">
        <v>1017</v>
      </c>
      <c r="M111" s="34" t="s">
        <v>984</v>
      </c>
      <c r="N111" s="34" t="s">
        <v>1197</v>
      </c>
      <c r="O111" s="36" t="str">
        <f>VLOOKUP(B111, 'Concise Lot Listing'!$A$5:$F$502, 6)</f>
        <v>https://www.sothebys.com/en/buy/auction/2022/the-glass-cellar-30-years-of-collecting/chateau-mouton-rothschild-2000-2-mag</v>
      </c>
    </row>
    <row r="112" spans="1:15" ht="15.75" customHeight="1" x14ac:dyDescent="0.25">
      <c r="A112" s="15"/>
      <c r="B112" s="15">
        <v>108</v>
      </c>
      <c r="C112" s="27" t="str">
        <f t="shared" si="0"/>
        <v>Château Mouton Rothschild 1999 (1 MAG)</v>
      </c>
      <c r="D112" s="28">
        <v>650</v>
      </c>
      <c r="E112" s="28">
        <v>950</v>
      </c>
      <c r="F112" s="29" t="s">
        <v>1198</v>
      </c>
      <c r="G112" s="29" t="s">
        <v>1188</v>
      </c>
      <c r="H112" s="29"/>
      <c r="I112" s="29" t="s">
        <v>1010</v>
      </c>
      <c r="J112" s="29">
        <v>1999</v>
      </c>
      <c r="K112" s="30">
        <v>1</v>
      </c>
      <c r="L112" s="30" t="s">
        <v>1017</v>
      </c>
      <c r="M112" s="29" t="s">
        <v>984</v>
      </c>
      <c r="N112" s="29" t="s">
        <v>1199</v>
      </c>
      <c r="O112" s="31" t="str">
        <f>VLOOKUP(B112, 'Concise Lot Listing'!$A$5:$F$502, 6)</f>
        <v>https://www.sothebys.com/en/buy/auction/2022/the-glass-cellar-30-years-of-collecting/chateau-mouton-rothschild-1999-1-mag</v>
      </c>
    </row>
    <row r="113" spans="1:15" ht="15.75" customHeight="1" x14ac:dyDescent="0.25">
      <c r="A113" s="15"/>
      <c r="B113" s="15">
        <v>109</v>
      </c>
      <c r="C113" s="32" t="str">
        <f t="shared" si="0"/>
        <v>Château Mouton Rothschild 1988 (2 MAG)</v>
      </c>
      <c r="D113" s="33">
        <v>1500</v>
      </c>
      <c r="E113" s="33">
        <v>2400</v>
      </c>
      <c r="F113" s="34" t="s">
        <v>1200</v>
      </c>
      <c r="G113" s="34" t="s">
        <v>1188</v>
      </c>
      <c r="H113" s="34"/>
      <c r="I113" s="34" t="s">
        <v>1010</v>
      </c>
      <c r="J113" s="34">
        <v>1988</v>
      </c>
      <c r="K113" s="35">
        <v>2</v>
      </c>
      <c r="L113" s="35" t="s">
        <v>1017</v>
      </c>
      <c r="M113" s="34" t="s">
        <v>984</v>
      </c>
      <c r="N113" s="34" t="s">
        <v>1201</v>
      </c>
      <c r="O113" s="36" t="str">
        <f>VLOOKUP(B113, 'Concise Lot Listing'!$A$5:$F$502, 6)</f>
        <v>https://www.sothebys.com/en/buy/auction/2022/the-glass-cellar-30-years-of-collecting/chateau-mouton-rothschild-1988-2-mag</v>
      </c>
    </row>
    <row r="114" spans="1:15" ht="15.75" customHeight="1" x14ac:dyDescent="0.25">
      <c r="A114" s="15"/>
      <c r="B114" s="15">
        <v>110</v>
      </c>
      <c r="C114" s="27" t="str">
        <f t="shared" si="0"/>
        <v>Château Mouton Rothschild 1986 (5 MAG)</v>
      </c>
      <c r="D114" s="28">
        <v>7500</v>
      </c>
      <c r="E114" s="28">
        <v>10000</v>
      </c>
      <c r="F114" s="29" t="s">
        <v>1202</v>
      </c>
      <c r="G114" s="29" t="s">
        <v>1188</v>
      </c>
      <c r="H114" s="29"/>
      <c r="I114" s="29" t="s">
        <v>1010</v>
      </c>
      <c r="J114" s="29">
        <v>1986</v>
      </c>
      <c r="K114" s="30">
        <v>5</v>
      </c>
      <c r="L114" s="30" t="s">
        <v>1017</v>
      </c>
      <c r="M114" s="29" t="s">
        <v>984</v>
      </c>
      <c r="N114" s="29" t="s">
        <v>1203</v>
      </c>
      <c r="O114" s="31" t="str">
        <f>VLOOKUP(B114, 'Concise Lot Listing'!$A$5:$F$502, 6)</f>
        <v>https://www.sothebys.com/en/buy/auction/2022/the-glass-cellar-30-years-of-collecting/chateau-mouton-rothschild-1986-5-mag</v>
      </c>
    </row>
    <row r="115" spans="1:15" ht="15.75" customHeight="1" x14ac:dyDescent="0.25">
      <c r="A115" s="15"/>
      <c r="B115" s="15">
        <v>111</v>
      </c>
      <c r="C115" s="32" t="str">
        <f t="shared" si="0"/>
        <v>Château Mouton Rothschild 1982 (5 BT)</v>
      </c>
      <c r="D115" s="33">
        <v>5000</v>
      </c>
      <c r="E115" s="33">
        <v>8000</v>
      </c>
      <c r="F115" s="34" t="s">
        <v>1204</v>
      </c>
      <c r="G115" s="34" t="s">
        <v>1188</v>
      </c>
      <c r="H115" s="34"/>
      <c r="I115" s="34" t="s">
        <v>981</v>
      </c>
      <c r="J115" s="34">
        <v>1982</v>
      </c>
      <c r="K115" s="35">
        <v>5</v>
      </c>
      <c r="L115" s="35" t="s">
        <v>983</v>
      </c>
      <c r="M115" s="34" t="s">
        <v>984</v>
      </c>
      <c r="N115" s="34" t="s">
        <v>1205</v>
      </c>
      <c r="O115" s="36" t="str">
        <f>VLOOKUP(B115, 'Concise Lot Listing'!$A$5:$F$502, 6)</f>
        <v>https://www.sothebys.com/en/buy/auction/2022/the-glass-cellar-30-years-of-collecting/chateau-mouton-rothschild-1982-5-bt</v>
      </c>
    </row>
    <row r="116" spans="1:15" ht="15.75" customHeight="1" x14ac:dyDescent="0.25">
      <c r="A116" s="15"/>
      <c r="B116" s="15">
        <v>112</v>
      </c>
      <c r="C116" s="27" t="str">
        <f t="shared" si="0"/>
        <v>Château Mouton Rothschild 1982 (6 BT)</v>
      </c>
      <c r="D116" s="28">
        <v>6000</v>
      </c>
      <c r="E116" s="28">
        <v>9000</v>
      </c>
      <c r="F116" s="29" t="s">
        <v>1206</v>
      </c>
      <c r="G116" s="29" t="s">
        <v>1188</v>
      </c>
      <c r="H116" s="29"/>
      <c r="I116" s="29" t="s">
        <v>981</v>
      </c>
      <c r="J116" s="29">
        <v>1982</v>
      </c>
      <c r="K116" s="30">
        <v>6</v>
      </c>
      <c r="L116" s="30" t="s">
        <v>983</v>
      </c>
      <c r="M116" s="29" t="s">
        <v>984</v>
      </c>
      <c r="N116" s="29" t="s">
        <v>1207</v>
      </c>
      <c r="O116" s="31" t="str">
        <f>VLOOKUP(B116, 'Concise Lot Listing'!$A$5:$F$502, 6)</f>
        <v>https://www.sothebys.com/en/buy/auction/2022/the-glass-cellar-30-years-of-collecting/chateau-mouton-rothschild-1982-6-bt</v>
      </c>
    </row>
    <row r="117" spans="1:15" ht="15.75" customHeight="1" x14ac:dyDescent="0.25">
      <c r="A117" s="15"/>
      <c r="B117" s="15">
        <v>113</v>
      </c>
      <c r="C117" s="32" t="str">
        <f t="shared" si="0"/>
        <v>Château Mouton Rothschild 1982 (6 MAG)</v>
      </c>
      <c r="D117" s="33">
        <v>13000</v>
      </c>
      <c r="E117" s="33">
        <v>19000</v>
      </c>
      <c r="F117" s="34" t="s">
        <v>1208</v>
      </c>
      <c r="G117" s="34" t="s">
        <v>1188</v>
      </c>
      <c r="H117" s="34"/>
      <c r="I117" s="34" t="s">
        <v>1010</v>
      </c>
      <c r="J117" s="34">
        <v>1982</v>
      </c>
      <c r="K117" s="35">
        <v>6</v>
      </c>
      <c r="L117" s="35" t="s">
        <v>1017</v>
      </c>
      <c r="M117" s="34" t="s">
        <v>984</v>
      </c>
      <c r="N117" s="34" t="s">
        <v>1209</v>
      </c>
      <c r="O117" s="36" t="str">
        <f>VLOOKUP(B117, 'Concise Lot Listing'!$A$5:$F$502, 6)</f>
        <v>https://www.sothebys.com/en/buy/auction/2022/the-glass-cellar-30-years-of-collecting/chateau-mouton-rothschild-1982-6-mag</v>
      </c>
    </row>
    <row r="118" spans="1:15" ht="15.75" customHeight="1" x14ac:dyDescent="0.25">
      <c r="A118" s="15" t="s">
        <v>1088</v>
      </c>
      <c r="B118" s="15">
        <v>114</v>
      </c>
      <c r="C118" s="27" t="str">
        <f t="shared" si="0"/>
        <v>Château Mouton Rothschild 1970 (1 BT)</v>
      </c>
      <c r="D118" s="28">
        <v>1000</v>
      </c>
      <c r="E118" s="28">
        <v>1700</v>
      </c>
      <c r="F118" s="29" t="s">
        <v>1210</v>
      </c>
      <c r="G118" s="29" t="s">
        <v>1188</v>
      </c>
      <c r="H118" s="29"/>
      <c r="I118" s="29" t="s">
        <v>981</v>
      </c>
      <c r="J118" s="29">
        <v>1970</v>
      </c>
      <c r="K118" s="30">
        <v>1</v>
      </c>
      <c r="L118" s="30" t="s">
        <v>983</v>
      </c>
      <c r="M118" s="29" t="s">
        <v>984</v>
      </c>
      <c r="N118" s="29" t="s">
        <v>1211</v>
      </c>
      <c r="O118" s="31" t="str">
        <f>VLOOKUP(B118, 'Concise Lot Listing'!$A$5:$F$502, 6)</f>
        <v>https://www.sothebys.com/en/buy/auction/2022/the-glass-cellar-30-years-of-collecting/chateau-mouton-rothschild-vertical-2-bt-1-mag</v>
      </c>
    </row>
    <row r="119" spans="1:15" ht="15.75" customHeight="1" x14ac:dyDescent="0.25">
      <c r="A119" s="15" t="s">
        <v>1088</v>
      </c>
      <c r="B119" s="15">
        <v>114</v>
      </c>
      <c r="C119" s="32" t="str">
        <f t="shared" si="0"/>
        <v>Château Mouton Rothschild 1975 (1 BT)</v>
      </c>
      <c r="D119" s="33">
        <v>1000</v>
      </c>
      <c r="E119" s="33">
        <v>1700</v>
      </c>
      <c r="F119" s="34" t="s">
        <v>1212</v>
      </c>
      <c r="G119" s="34" t="s">
        <v>1188</v>
      </c>
      <c r="H119" s="34"/>
      <c r="I119" s="34" t="s">
        <v>981</v>
      </c>
      <c r="J119" s="34">
        <v>1975</v>
      </c>
      <c r="K119" s="35">
        <v>1</v>
      </c>
      <c r="L119" s="35" t="s">
        <v>983</v>
      </c>
      <c r="M119" s="34" t="s">
        <v>984</v>
      </c>
      <c r="N119" s="34" t="s">
        <v>1213</v>
      </c>
      <c r="O119" s="36" t="str">
        <f>VLOOKUP(B119, 'Concise Lot Listing'!$A$5:$F$502, 6)</f>
        <v>https://www.sothebys.com/en/buy/auction/2022/the-glass-cellar-30-years-of-collecting/chateau-mouton-rothschild-vertical-2-bt-1-mag</v>
      </c>
    </row>
    <row r="120" spans="1:15" ht="15.75" customHeight="1" x14ac:dyDescent="0.25">
      <c r="A120" s="15" t="s">
        <v>1088</v>
      </c>
      <c r="B120" s="15">
        <v>114</v>
      </c>
      <c r="C120" s="27" t="str">
        <f t="shared" si="0"/>
        <v>Château Mouton Rothschild 1970 (1 MAG)</v>
      </c>
      <c r="D120" s="28">
        <v>1000</v>
      </c>
      <c r="E120" s="28">
        <v>1700</v>
      </c>
      <c r="F120" s="29" t="s">
        <v>1214</v>
      </c>
      <c r="G120" s="29" t="s">
        <v>1188</v>
      </c>
      <c r="H120" s="29"/>
      <c r="I120" s="29" t="s">
        <v>1010</v>
      </c>
      <c r="J120" s="29">
        <v>1970</v>
      </c>
      <c r="K120" s="30">
        <v>1</v>
      </c>
      <c r="L120" s="30" t="s">
        <v>1017</v>
      </c>
      <c r="M120" s="29" t="s">
        <v>984</v>
      </c>
      <c r="N120" s="29" t="s">
        <v>1215</v>
      </c>
      <c r="O120" s="31" t="str">
        <f>VLOOKUP(B120, 'Concise Lot Listing'!$A$5:$F$502, 6)</f>
        <v>https://www.sothebys.com/en/buy/auction/2022/the-glass-cellar-30-years-of-collecting/chateau-mouton-rothschild-vertical-2-bt-1-mag</v>
      </c>
    </row>
    <row r="121" spans="1:15" ht="15.75" customHeight="1" x14ac:dyDescent="0.25">
      <c r="A121" s="15"/>
      <c r="B121" s="15">
        <v>115</v>
      </c>
      <c r="C121" s="32" t="str">
        <f t="shared" si="0"/>
        <v>Château Ausone 1990 (1 MAG)</v>
      </c>
      <c r="D121" s="33">
        <v>700</v>
      </c>
      <c r="E121" s="33">
        <v>1100</v>
      </c>
      <c r="F121" s="34" t="s">
        <v>1216</v>
      </c>
      <c r="G121" s="34" t="s">
        <v>1217</v>
      </c>
      <c r="H121" s="34"/>
      <c r="I121" s="34" t="s">
        <v>1010</v>
      </c>
      <c r="J121" s="34">
        <v>1990</v>
      </c>
      <c r="K121" s="35">
        <v>1</v>
      </c>
      <c r="L121" s="35" t="s">
        <v>1017</v>
      </c>
      <c r="M121" s="34" t="s">
        <v>984</v>
      </c>
      <c r="N121" s="34" t="s">
        <v>1218</v>
      </c>
      <c r="O121" s="36" t="str">
        <f>VLOOKUP(B121, 'Concise Lot Listing'!$A$5:$F$502, 6)</f>
        <v>https://www.sothebys.com/en/buy/auction/2022/the-glass-cellar-30-years-of-collecting/chateau-ausone-1990-1-mag</v>
      </c>
    </row>
    <row r="122" spans="1:15" ht="15.75" customHeight="1" x14ac:dyDescent="0.25">
      <c r="A122" s="15"/>
      <c r="B122" s="15">
        <v>116</v>
      </c>
      <c r="C122" s="27" t="str">
        <f t="shared" si="0"/>
        <v>Château Cheval Blanc 2000 (5 BT)</v>
      </c>
      <c r="D122" s="28">
        <v>3500</v>
      </c>
      <c r="E122" s="28">
        <v>5500</v>
      </c>
      <c r="F122" s="29" t="s">
        <v>1219</v>
      </c>
      <c r="G122" s="29" t="s">
        <v>1220</v>
      </c>
      <c r="H122" s="29"/>
      <c r="I122" s="29" t="s">
        <v>981</v>
      </c>
      <c r="J122" s="29">
        <v>2000</v>
      </c>
      <c r="K122" s="30">
        <v>5</v>
      </c>
      <c r="L122" s="30" t="s">
        <v>983</v>
      </c>
      <c r="M122" s="29" t="s">
        <v>984</v>
      </c>
      <c r="N122" s="29" t="s">
        <v>1221</v>
      </c>
      <c r="O122" s="31" t="str">
        <f>VLOOKUP(B122, 'Concise Lot Listing'!$A$5:$F$502, 6)</f>
        <v>https://www.sothebys.com/en/buy/auction/2022/the-glass-cellar-30-years-of-collecting/chateau-cheval-blanc-2000-5-bt</v>
      </c>
    </row>
    <row r="123" spans="1:15" ht="15.75" customHeight="1" x14ac:dyDescent="0.25">
      <c r="A123" s="15"/>
      <c r="B123" s="15">
        <v>117</v>
      </c>
      <c r="C123" s="32" t="str">
        <f t="shared" si="0"/>
        <v>Château Cheval Blanc 1995 (3 BT)</v>
      </c>
      <c r="D123" s="33">
        <v>950</v>
      </c>
      <c r="E123" s="33">
        <v>1400</v>
      </c>
      <c r="F123" s="34" t="s">
        <v>1222</v>
      </c>
      <c r="G123" s="34" t="s">
        <v>1220</v>
      </c>
      <c r="H123" s="34"/>
      <c r="I123" s="34" t="s">
        <v>981</v>
      </c>
      <c r="J123" s="34">
        <v>1995</v>
      </c>
      <c r="K123" s="35">
        <v>3</v>
      </c>
      <c r="L123" s="35" t="s">
        <v>983</v>
      </c>
      <c r="M123" s="34" t="s">
        <v>984</v>
      </c>
      <c r="N123" s="34" t="s">
        <v>1223</v>
      </c>
      <c r="O123" s="36" t="str">
        <f>VLOOKUP(B123, 'Concise Lot Listing'!$A$5:$F$502, 6)</f>
        <v>https://www.sothebys.com/en/buy/auction/2022/the-glass-cellar-30-years-of-collecting/chateau-cheval-blanc-1995-3-bt</v>
      </c>
    </row>
    <row r="124" spans="1:15" ht="15.75" customHeight="1" x14ac:dyDescent="0.25">
      <c r="A124" s="15"/>
      <c r="B124" s="15">
        <v>118</v>
      </c>
      <c r="C124" s="27" t="str">
        <f t="shared" si="0"/>
        <v>Château Cheval Blanc 1990 (3 BT)</v>
      </c>
      <c r="D124" s="28">
        <v>2400</v>
      </c>
      <c r="E124" s="28">
        <v>3500</v>
      </c>
      <c r="F124" s="29" t="s">
        <v>1224</v>
      </c>
      <c r="G124" s="29" t="s">
        <v>1220</v>
      </c>
      <c r="H124" s="29"/>
      <c r="I124" s="29" t="s">
        <v>1010</v>
      </c>
      <c r="J124" s="29">
        <v>1990</v>
      </c>
      <c r="K124" s="30">
        <v>3</v>
      </c>
      <c r="L124" s="30" t="s">
        <v>983</v>
      </c>
      <c r="M124" s="29" t="s">
        <v>984</v>
      </c>
      <c r="N124" s="29" t="s">
        <v>1225</v>
      </c>
      <c r="O124" s="31" t="str">
        <f>VLOOKUP(B124, 'Concise Lot Listing'!$A$5:$F$502, 6)</f>
        <v>https://www.sothebys.com/en/buy/auction/2022/the-glass-cellar-30-years-of-collecting/chateau-cheval-blanc-1990-3-bt</v>
      </c>
    </row>
    <row r="125" spans="1:15" ht="15.75" customHeight="1" x14ac:dyDescent="0.25">
      <c r="A125" s="15"/>
      <c r="B125" s="15">
        <v>119</v>
      </c>
      <c r="C125" s="32" t="str">
        <f t="shared" si="0"/>
        <v>Château Cheval Blanc 1982 (4 BT)</v>
      </c>
      <c r="D125" s="33">
        <v>3000</v>
      </c>
      <c r="E125" s="33">
        <v>4800</v>
      </c>
      <c r="F125" s="34" t="s">
        <v>1226</v>
      </c>
      <c r="G125" s="34" t="s">
        <v>1220</v>
      </c>
      <c r="H125" s="34"/>
      <c r="I125" s="34" t="s">
        <v>981</v>
      </c>
      <c r="J125" s="34">
        <v>1982</v>
      </c>
      <c r="K125" s="35">
        <v>4</v>
      </c>
      <c r="L125" s="35" t="s">
        <v>983</v>
      </c>
      <c r="M125" s="34" t="s">
        <v>984</v>
      </c>
      <c r="N125" s="34" t="s">
        <v>1227</v>
      </c>
      <c r="O125" s="36" t="str">
        <f>VLOOKUP(B125, 'Concise Lot Listing'!$A$5:$F$502, 6)</f>
        <v>https://www.sothebys.com/en/buy/auction/2022/the-glass-cellar-30-years-of-collecting/chateau-cheval-blanc-1982-4-bt</v>
      </c>
    </row>
    <row r="126" spans="1:15" ht="15.75" customHeight="1" x14ac:dyDescent="0.25">
      <c r="A126" s="15"/>
      <c r="B126" s="15">
        <v>120</v>
      </c>
      <c r="C126" s="27" t="str">
        <f t="shared" si="0"/>
        <v>Château Cheval Blanc 1961 (1 BT)</v>
      </c>
      <c r="D126" s="28">
        <v>1300</v>
      </c>
      <c r="E126" s="28">
        <v>1900</v>
      </c>
      <c r="F126" s="29" t="s">
        <v>1228</v>
      </c>
      <c r="G126" s="29" t="s">
        <v>1220</v>
      </c>
      <c r="H126" s="29"/>
      <c r="I126" s="29" t="s">
        <v>1010</v>
      </c>
      <c r="J126" s="29">
        <v>1961</v>
      </c>
      <c r="K126" s="30">
        <v>1</v>
      </c>
      <c r="L126" s="30" t="s">
        <v>983</v>
      </c>
      <c r="M126" s="29" t="s">
        <v>984</v>
      </c>
      <c r="N126" s="29" t="s">
        <v>1229</v>
      </c>
      <c r="O126" s="31" t="str">
        <f>VLOOKUP(B126, 'Concise Lot Listing'!$A$5:$F$502, 6)</f>
        <v>https://www.sothebys.com/en/buy/auction/2022/the-glass-cellar-30-years-of-collecting/chateau-cheval-blanc-1961-1-bt</v>
      </c>
    </row>
    <row r="127" spans="1:15" ht="15.75" customHeight="1" x14ac:dyDescent="0.25">
      <c r="A127" s="15"/>
      <c r="B127" s="15">
        <v>121</v>
      </c>
      <c r="C127" s="32" t="str">
        <f t="shared" si="0"/>
        <v>Château Cheval Blanc 1955 (2 BT)</v>
      </c>
      <c r="D127" s="33">
        <v>1400</v>
      </c>
      <c r="E127" s="33">
        <v>1900</v>
      </c>
      <c r="F127" s="34" t="s">
        <v>1230</v>
      </c>
      <c r="G127" s="34" t="s">
        <v>1220</v>
      </c>
      <c r="H127" s="34"/>
      <c r="I127" s="34" t="s">
        <v>981</v>
      </c>
      <c r="J127" s="34">
        <v>1955</v>
      </c>
      <c r="K127" s="35">
        <v>2</v>
      </c>
      <c r="L127" s="35" t="s">
        <v>983</v>
      </c>
      <c r="M127" s="34" t="s">
        <v>984</v>
      </c>
      <c r="N127" s="34" t="s">
        <v>1231</v>
      </c>
      <c r="O127" s="36" t="str">
        <f>VLOOKUP(B127, 'Concise Lot Listing'!$A$5:$F$502, 6)</f>
        <v>https://www.sothebys.com/en/buy/auction/2022/the-glass-cellar-30-years-of-collecting/chateau-cheval-blanc-1955-2-bt</v>
      </c>
    </row>
    <row r="128" spans="1:15" ht="15.75" customHeight="1" x14ac:dyDescent="0.25">
      <c r="A128" s="15"/>
      <c r="B128" s="15">
        <v>122</v>
      </c>
      <c r="C128" s="27" t="str">
        <f t="shared" si="0"/>
        <v>Château Cheval Blanc 1953 (1 BT)</v>
      </c>
      <c r="D128" s="28">
        <v>650</v>
      </c>
      <c r="E128" s="28">
        <v>950</v>
      </c>
      <c r="F128" s="29" t="s">
        <v>1232</v>
      </c>
      <c r="G128" s="29" t="s">
        <v>1220</v>
      </c>
      <c r="H128" s="29"/>
      <c r="I128" s="29" t="s">
        <v>1010</v>
      </c>
      <c r="J128" s="29">
        <v>1953</v>
      </c>
      <c r="K128" s="30">
        <v>1</v>
      </c>
      <c r="L128" s="30" t="s">
        <v>983</v>
      </c>
      <c r="M128" s="29" t="s">
        <v>984</v>
      </c>
      <c r="N128" s="29" t="s">
        <v>1233</v>
      </c>
      <c r="O128" s="31" t="str">
        <f>VLOOKUP(B128, 'Concise Lot Listing'!$A$5:$F$502, 6)</f>
        <v>https://www.sothebys.com/en/buy/auction/2022/the-glass-cellar-30-years-of-collecting/chateau-cheval-blanc-1953-1-bt</v>
      </c>
    </row>
    <row r="129" spans="1:15" ht="15.75" customHeight="1" x14ac:dyDescent="0.25">
      <c r="A129" s="15"/>
      <c r="B129" s="15">
        <v>123</v>
      </c>
      <c r="C129" s="32" t="str">
        <f t="shared" si="0"/>
        <v>Château Cheval Blanc 1950 (1 BT)</v>
      </c>
      <c r="D129" s="33">
        <v>800</v>
      </c>
      <c r="E129" s="33">
        <v>1200</v>
      </c>
      <c r="F129" s="34" t="s">
        <v>1234</v>
      </c>
      <c r="G129" s="34" t="s">
        <v>1220</v>
      </c>
      <c r="H129" s="34"/>
      <c r="I129" s="34" t="s">
        <v>1010</v>
      </c>
      <c r="J129" s="34">
        <v>1950</v>
      </c>
      <c r="K129" s="35">
        <v>1</v>
      </c>
      <c r="L129" s="35" t="s">
        <v>983</v>
      </c>
      <c r="M129" s="34" t="s">
        <v>984</v>
      </c>
      <c r="N129" s="34" t="s">
        <v>1235</v>
      </c>
      <c r="O129" s="36" t="str">
        <f>VLOOKUP(B129, 'Concise Lot Listing'!$A$5:$F$502, 6)</f>
        <v>https://www.sothebys.com/en/buy/auction/2022/the-glass-cellar-30-years-of-collecting/chateau-cheval-blanc-1950-1-bt</v>
      </c>
    </row>
    <row r="130" spans="1:15" ht="15.75" customHeight="1" x14ac:dyDescent="0.25">
      <c r="A130" s="15"/>
      <c r="B130" s="15">
        <v>124</v>
      </c>
      <c r="C130" s="27" t="str">
        <f t="shared" si="0"/>
        <v>Château Cheval Blanc 1945 (1 BT)</v>
      </c>
      <c r="D130" s="28">
        <v>1300</v>
      </c>
      <c r="E130" s="28">
        <v>1900</v>
      </c>
      <c r="F130" s="29" t="s">
        <v>1236</v>
      </c>
      <c r="G130" s="29" t="s">
        <v>1220</v>
      </c>
      <c r="H130" s="29"/>
      <c r="I130" s="29" t="s">
        <v>1010</v>
      </c>
      <c r="J130" s="29">
        <v>1945</v>
      </c>
      <c r="K130" s="30">
        <v>1</v>
      </c>
      <c r="L130" s="30" t="s">
        <v>983</v>
      </c>
      <c r="M130" s="29" t="s">
        <v>984</v>
      </c>
      <c r="N130" s="29" t="s">
        <v>1237</v>
      </c>
      <c r="O130" s="31" t="str">
        <f>VLOOKUP(B130, 'Concise Lot Listing'!$A$5:$F$502, 6)</f>
        <v>https://www.sothebys.com/en/buy/auction/2022/the-glass-cellar-30-years-of-collecting/chateau-cheval-blanc-1945-1-bt</v>
      </c>
    </row>
    <row r="131" spans="1:15" ht="15.75" customHeight="1" x14ac:dyDescent="0.25">
      <c r="A131" s="15"/>
      <c r="B131" s="15">
        <v>125</v>
      </c>
      <c r="C131" s="32" t="str">
        <f t="shared" si="0"/>
        <v>Château Cheval Blanc 1934 (1 BT)</v>
      </c>
      <c r="D131" s="33">
        <v>750</v>
      </c>
      <c r="E131" s="33">
        <v>1200</v>
      </c>
      <c r="F131" s="34" t="s">
        <v>1238</v>
      </c>
      <c r="G131" s="34" t="s">
        <v>1220</v>
      </c>
      <c r="H131" s="34"/>
      <c r="I131" s="34" t="s">
        <v>1010</v>
      </c>
      <c r="J131" s="34">
        <v>1934</v>
      </c>
      <c r="K131" s="35">
        <v>1</v>
      </c>
      <c r="L131" s="35" t="s">
        <v>983</v>
      </c>
      <c r="M131" s="34" t="s">
        <v>984</v>
      </c>
      <c r="N131" s="34" t="s">
        <v>1239</v>
      </c>
      <c r="O131" s="36" t="str">
        <f>VLOOKUP(B131, 'Concise Lot Listing'!$A$5:$F$502, 6)</f>
        <v>https://www.sothebys.com/en/buy/auction/2022/the-glass-cellar-30-years-of-collecting/chateau-cheval-blanc-1934-1-bt</v>
      </c>
    </row>
    <row r="132" spans="1:15" ht="15.75" customHeight="1" x14ac:dyDescent="0.25">
      <c r="A132" s="15"/>
      <c r="B132" s="15">
        <v>126</v>
      </c>
      <c r="C132" s="27" t="str">
        <f t="shared" si="0"/>
        <v>Château Cheval Blanc 1928 (1 BT)</v>
      </c>
      <c r="D132" s="28">
        <v>1500</v>
      </c>
      <c r="E132" s="28">
        <v>2000</v>
      </c>
      <c r="F132" s="29" t="s">
        <v>1240</v>
      </c>
      <c r="G132" s="29" t="s">
        <v>1220</v>
      </c>
      <c r="H132" s="29"/>
      <c r="I132" s="29" t="s">
        <v>1010</v>
      </c>
      <c r="J132" s="29">
        <v>1928</v>
      </c>
      <c r="K132" s="30">
        <v>1</v>
      </c>
      <c r="L132" s="30" t="s">
        <v>983</v>
      </c>
      <c r="M132" s="29" t="s">
        <v>984</v>
      </c>
      <c r="N132" s="29" t="s">
        <v>1241</v>
      </c>
      <c r="O132" s="31" t="str">
        <f>VLOOKUP(B132, 'Concise Lot Listing'!$A$5:$F$502, 6)</f>
        <v>https://www.sothebys.com/en/buy/auction/2022/the-glass-cellar-30-years-of-collecting/chateau-cheval-blanc-1928-1-bt</v>
      </c>
    </row>
    <row r="133" spans="1:15" ht="15.75" customHeight="1" x14ac:dyDescent="0.25">
      <c r="A133" s="15" t="s">
        <v>1088</v>
      </c>
      <c r="B133" s="15">
        <v>127</v>
      </c>
      <c r="C133" s="32" t="str">
        <f t="shared" si="0"/>
        <v>Le Pin 2004 (1 BT)</v>
      </c>
      <c r="D133" s="33">
        <v>4800</v>
      </c>
      <c r="E133" s="33">
        <v>6500</v>
      </c>
      <c r="F133" s="34" t="s">
        <v>1242</v>
      </c>
      <c r="G133" s="34" t="s">
        <v>1243</v>
      </c>
      <c r="H133" s="34"/>
      <c r="I133" s="34" t="s">
        <v>981</v>
      </c>
      <c r="J133" s="34">
        <v>2004</v>
      </c>
      <c r="K133" s="35">
        <v>1</v>
      </c>
      <c r="L133" s="35" t="s">
        <v>983</v>
      </c>
      <c r="M133" s="34" t="s">
        <v>984</v>
      </c>
      <c r="N133" s="34" t="s">
        <v>1244</v>
      </c>
      <c r="O133" s="36" t="str">
        <f>VLOOKUP(B133, 'Concise Lot Listing'!$A$5:$F$502, 6)</f>
        <v>https://www.sothebys.com/en/buy/auction/2022/the-glass-cellar-30-years-of-collecting/le-pin-vertical-3-bt</v>
      </c>
    </row>
    <row r="134" spans="1:15" ht="15.75" customHeight="1" x14ac:dyDescent="0.25">
      <c r="A134" s="15" t="s">
        <v>1088</v>
      </c>
      <c r="B134" s="15">
        <v>127</v>
      </c>
      <c r="C134" s="27" t="str">
        <f t="shared" si="0"/>
        <v>Le Pin 2006 (2 BT)</v>
      </c>
      <c r="D134" s="28">
        <v>4800</v>
      </c>
      <c r="E134" s="28">
        <v>6500</v>
      </c>
      <c r="F134" s="29" t="s">
        <v>1245</v>
      </c>
      <c r="G134" s="29" t="s">
        <v>1243</v>
      </c>
      <c r="H134" s="29"/>
      <c r="I134" s="29" t="s">
        <v>981</v>
      </c>
      <c r="J134" s="29">
        <v>2006</v>
      </c>
      <c r="K134" s="30">
        <v>2</v>
      </c>
      <c r="L134" s="30" t="s">
        <v>983</v>
      </c>
      <c r="M134" s="29" t="s">
        <v>984</v>
      </c>
      <c r="N134" s="29" t="s">
        <v>1246</v>
      </c>
      <c r="O134" s="31" t="str">
        <f>VLOOKUP(B134, 'Concise Lot Listing'!$A$5:$F$502, 6)</f>
        <v>https://www.sothebys.com/en/buy/auction/2022/the-glass-cellar-30-years-of-collecting/le-pin-vertical-3-bt</v>
      </c>
    </row>
    <row r="135" spans="1:15" ht="15.75" customHeight="1" x14ac:dyDescent="0.25">
      <c r="A135" s="15"/>
      <c r="B135" s="15">
        <v>128</v>
      </c>
      <c r="C135" s="32" t="str">
        <f t="shared" si="0"/>
        <v>Château La Conseillante 1961 (1 BT)</v>
      </c>
      <c r="D135" s="33">
        <v>700</v>
      </c>
      <c r="E135" s="33">
        <v>1200</v>
      </c>
      <c r="F135" s="34" t="s">
        <v>1247</v>
      </c>
      <c r="G135" s="34" t="s">
        <v>1248</v>
      </c>
      <c r="H135" s="34"/>
      <c r="I135" s="34" t="s">
        <v>1010</v>
      </c>
      <c r="J135" s="34">
        <v>1961</v>
      </c>
      <c r="K135" s="35">
        <v>1</v>
      </c>
      <c r="L135" s="35" t="s">
        <v>983</v>
      </c>
      <c r="M135" s="34" t="s">
        <v>984</v>
      </c>
      <c r="N135" s="34" t="s">
        <v>1249</v>
      </c>
      <c r="O135" s="36" t="str">
        <f>VLOOKUP(B135, 'Concise Lot Listing'!$A$5:$F$502, 6)</f>
        <v>https://www.sothebys.com/en/buy/auction/2022/the-glass-cellar-30-years-of-collecting/chateau-la-conseillante-1961-1-bt</v>
      </c>
    </row>
    <row r="136" spans="1:15" ht="15.75" customHeight="1" x14ac:dyDescent="0.25">
      <c r="A136" s="15"/>
      <c r="B136" s="15">
        <v>129</v>
      </c>
      <c r="C136" s="27" t="str">
        <f t="shared" si="0"/>
        <v>Latour a Pomerol 1982 (2 BT)</v>
      </c>
      <c r="D136" s="28">
        <v>400</v>
      </c>
      <c r="E136" s="28">
        <v>600</v>
      </c>
      <c r="F136" s="29" t="s">
        <v>1250</v>
      </c>
      <c r="G136" s="29" t="s">
        <v>1251</v>
      </c>
      <c r="H136" s="29"/>
      <c r="I136" s="29" t="s">
        <v>981</v>
      </c>
      <c r="J136" s="29">
        <v>1982</v>
      </c>
      <c r="K136" s="30">
        <v>2</v>
      </c>
      <c r="L136" s="30" t="s">
        <v>983</v>
      </c>
      <c r="M136" s="29" t="s">
        <v>984</v>
      </c>
      <c r="N136" s="29" t="s">
        <v>1252</v>
      </c>
      <c r="O136" s="31" t="str">
        <f>VLOOKUP(B136, 'Concise Lot Listing'!$A$5:$F$502, 6)</f>
        <v>https://www.sothebys.com/en/buy/auction/2022/the-glass-cellar-30-years-of-collecting/latour-a-pomerol-1982-2-bt</v>
      </c>
    </row>
    <row r="137" spans="1:15" ht="15.75" customHeight="1" x14ac:dyDescent="0.25">
      <c r="A137" s="15"/>
      <c r="B137" s="15">
        <v>130</v>
      </c>
      <c r="C137" s="32" t="str">
        <f t="shared" si="0"/>
        <v>Latour a Pomerol 1955 (1 BT)</v>
      </c>
      <c r="D137" s="33">
        <v>700</v>
      </c>
      <c r="E137" s="33">
        <v>1000</v>
      </c>
      <c r="F137" s="34" t="s">
        <v>1253</v>
      </c>
      <c r="G137" s="34" t="s">
        <v>1251</v>
      </c>
      <c r="H137" s="34"/>
      <c r="I137" s="34" t="s">
        <v>1010</v>
      </c>
      <c r="J137" s="34">
        <v>1955</v>
      </c>
      <c r="K137" s="35">
        <v>1</v>
      </c>
      <c r="L137" s="35" t="s">
        <v>983</v>
      </c>
      <c r="M137" s="34" t="s">
        <v>984</v>
      </c>
      <c r="N137" s="34" t="s">
        <v>1254</v>
      </c>
      <c r="O137" s="36" t="str">
        <f>VLOOKUP(B137, 'Concise Lot Listing'!$A$5:$F$502, 6)</f>
        <v>https://www.sothebys.com/en/buy/auction/2022/the-glass-cellar-30-years-of-collecting/latour-a-pomerol-1955-1-bt</v>
      </c>
    </row>
    <row r="138" spans="1:15" ht="15.75" customHeight="1" x14ac:dyDescent="0.25">
      <c r="A138" s="15"/>
      <c r="B138" s="15">
        <v>131</v>
      </c>
      <c r="C138" s="27" t="str">
        <f t="shared" si="0"/>
        <v>Château Pichon Longueville, Baron 1961 (2 BT)</v>
      </c>
      <c r="D138" s="28">
        <v>800</v>
      </c>
      <c r="E138" s="28">
        <v>1200</v>
      </c>
      <c r="F138" s="29" t="s">
        <v>1255</v>
      </c>
      <c r="G138" s="29" t="s">
        <v>1256</v>
      </c>
      <c r="H138" s="29"/>
      <c r="I138" s="29" t="s">
        <v>981</v>
      </c>
      <c r="J138" s="29">
        <v>1961</v>
      </c>
      <c r="K138" s="30">
        <v>2</v>
      </c>
      <c r="L138" s="30" t="s">
        <v>983</v>
      </c>
      <c r="M138" s="29" t="s">
        <v>984</v>
      </c>
      <c r="N138" s="29" t="s">
        <v>1257</v>
      </c>
      <c r="O138" s="31" t="str">
        <f>VLOOKUP(B138, 'Concise Lot Listing'!$A$5:$F$502, 6)</f>
        <v>https://www.sothebys.com/en/buy/auction/2022/the-glass-cellar-30-years-of-collecting/chateau-pichon-longueville-baron-1961-2-bt</v>
      </c>
    </row>
    <row r="139" spans="1:15" ht="15.75" customHeight="1" x14ac:dyDescent="0.25">
      <c r="A139" s="15"/>
      <c r="B139" s="15">
        <v>132</v>
      </c>
      <c r="C139" s="32" t="str">
        <f t="shared" si="0"/>
        <v>Château Pichon Longueville, Lalande 1995 (3 BT)</v>
      </c>
      <c r="D139" s="33">
        <v>450</v>
      </c>
      <c r="E139" s="33">
        <v>650</v>
      </c>
      <c r="F139" s="34" t="s">
        <v>1258</v>
      </c>
      <c r="G139" s="34" t="s">
        <v>1259</v>
      </c>
      <c r="H139" s="34"/>
      <c r="I139" s="34" t="s">
        <v>981</v>
      </c>
      <c r="J139" s="34">
        <v>1995</v>
      </c>
      <c r="K139" s="35">
        <v>3</v>
      </c>
      <c r="L139" s="35" t="s">
        <v>983</v>
      </c>
      <c r="M139" s="34" t="s">
        <v>984</v>
      </c>
      <c r="N139" s="34" t="s">
        <v>1260</v>
      </c>
      <c r="O139" s="36" t="str">
        <f>VLOOKUP(B139, 'Concise Lot Listing'!$A$5:$F$502, 6)</f>
        <v>https://www.sothebys.com/en/buy/auction/2022/the-glass-cellar-30-years-of-collecting/chateau-pichon-longueville-lalande-1995-3-bt</v>
      </c>
    </row>
    <row r="140" spans="1:15" ht="15.75" customHeight="1" x14ac:dyDescent="0.25">
      <c r="A140" s="15"/>
      <c r="B140" s="15">
        <v>133</v>
      </c>
      <c r="C140" s="27" t="str">
        <f t="shared" si="0"/>
        <v>Château Pichon Longueville, Lalande 1985 (2 BT)</v>
      </c>
      <c r="D140" s="28">
        <v>300</v>
      </c>
      <c r="E140" s="28">
        <v>500</v>
      </c>
      <c r="F140" s="29" t="s">
        <v>1261</v>
      </c>
      <c r="G140" s="29" t="s">
        <v>1259</v>
      </c>
      <c r="H140" s="29"/>
      <c r="I140" s="29" t="s">
        <v>981</v>
      </c>
      <c r="J140" s="29">
        <v>1985</v>
      </c>
      <c r="K140" s="30">
        <v>2</v>
      </c>
      <c r="L140" s="30" t="s">
        <v>983</v>
      </c>
      <c r="M140" s="29" t="s">
        <v>984</v>
      </c>
      <c r="N140" s="29" t="s">
        <v>1262</v>
      </c>
      <c r="O140" s="31" t="str">
        <f>VLOOKUP(B140, 'Concise Lot Listing'!$A$5:$F$502, 6)</f>
        <v>https://www.sothebys.com/en/buy/auction/2022/the-glass-cellar-30-years-of-collecting/chateau-pichon-longueville-lalande-1985-2-bt</v>
      </c>
    </row>
    <row r="141" spans="1:15" ht="15.75" customHeight="1" x14ac:dyDescent="0.25">
      <c r="A141" s="15"/>
      <c r="B141" s="15">
        <v>134</v>
      </c>
      <c r="C141" s="32" t="str">
        <f t="shared" si="0"/>
        <v>Château Pichon Longueville, Lalande 1982 (7 BT)</v>
      </c>
      <c r="D141" s="33">
        <v>3800</v>
      </c>
      <c r="E141" s="33">
        <v>5500</v>
      </c>
      <c r="F141" s="34" t="s">
        <v>1263</v>
      </c>
      <c r="G141" s="34" t="s">
        <v>1259</v>
      </c>
      <c r="H141" s="34"/>
      <c r="I141" s="34" t="s">
        <v>981</v>
      </c>
      <c r="J141" s="34">
        <v>1982</v>
      </c>
      <c r="K141" s="35">
        <v>7</v>
      </c>
      <c r="L141" s="35" t="s">
        <v>983</v>
      </c>
      <c r="M141" s="34" t="s">
        <v>984</v>
      </c>
      <c r="N141" s="34" t="s">
        <v>1264</v>
      </c>
      <c r="O141" s="36" t="str">
        <f>VLOOKUP(B141, 'Concise Lot Listing'!$A$5:$F$502, 6)</f>
        <v>https://www.sothebys.com/en/buy/auction/2022/the-glass-cellar-30-years-of-collecting/chateau-pichon-longueville-lalande-1982-7-bt</v>
      </c>
    </row>
    <row r="142" spans="1:15" ht="15.75" customHeight="1" x14ac:dyDescent="0.25">
      <c r="A142" s="15"/>
      <c r="B142" s="15">
        <v>135</v>
      </c>
      <c r="C142" s="27" t="str">
        <f t="shared" si="0"/>
        <v>Château Pichon Longueville, Lalande 1982 (2 MAG)</v>
      </c>
      <c r="D142" s="28">
        <v>2000</v>
      </c>
      <c r="E142" s="28">
        <v>3000</v>
      </c>
      <c r="F142" s="29" t="s">
        <v>1265</v>
      </c>
      <c r="G142" s="29" t="s">
        <v>1259</v>
      </c>
      <c r="H142" s="29"/>
      <c r="I142" s="29" t="s">
        <v>1010</v>
      </c>
      <c r="J142" s="29">
        <v>1982</v>
      </c>
      <c r="K142" s="30">
        <v>2</v>
      </c>
      <c r="L142" s="30" t="s">
        <v>1017</v>
      </c>
      <c r="M142" s="29" t="s">
        <v>984</v>
      </c>
      <c r="N142" s="29" t="s">
        <v>1266</v>
      </c>
      <c r="O142" s="31" t="str">
        <f>VLOOKUP(B142, 'Concise Lot Listing'!$A$5:$F$502, 6)</f>
        <v>https://www.sothebys.com/en/buy/auction/2022/the-glass-cellar-30-years-of-collecting/chateau-pichon-longueville-lalande-1982-2-mag</v>
      </c>
    </row>
    <row r="143" spans="1:15" ht="15.75" customHeight="1" x14ac:dyDescent="0.25">
      <c r="A143" s="15" t="s">
        <v>1088</v>
      </c>
      <c r="B143" s="15">
        <v>136</v>
      </c>
      <c r="C143" s="32" t="str">
        <f t="shared" si="0"/>
        <v>Château Pichon Longueville, Lalande 2004 (2 BT)</v>
      </c>
      <c r="D143" s="33">
        <v>300</v>
      </c>
      <c r="E143" s="33">
        <v>500</v>
      </c>
      <c r="F143" s="34" t="s">
        <v>1267</v>
      </c>
      <c r="G143" s="34" t="s">
        <v>1259</v>
      </c>
      <c r="H143" s="34"/>
      <c r="I143" s="34" t="s">
        <v>981</v>
      </c>
      <c r="J143" s="34">
        <v>2004</v>
      </c>
      <c r="K143" s="35">
        <v>2</v>
      </c>
      <c r="L143" s="35" t="s">
        <v>983</v>
      </c>
      <c r="M143" s="34" t="s">
        <v>984</v>
      </c>
      <c r="N143" s="34" t="s">
        <v>1268</v>
      </c>
      <c r="O143" s="36" t="str">
        <f>VLOOKUP(B143, 'Concise Lot Listing'!$A$5:$F$502, 6)</f>
        <v>https://www.sothebys.com/en/buy/auction/2022/the-glass-cellar-30-years-of-collecting/chateau-pichon-longueville-lalande-vertical-3-bt</v>
      </c>
    </row>
    <row r="144" spans="1:15" ht="15.75" customHeight="1" x14ac:dyDescent="0.25">
      <c r="A144" s="15" t="s">
        <v>1088</v>
      </c>
      <c r="B144" s="15">
        <v>136</v>
      </c>
      <c r="C144" s="27" t="str">
        <f t="shared" si="0"/>
        <v>Château Pichon Longueville, Lalande 2002 (1 BT)</v>
      </c>
      <c r="D144" s="28">
        <v>300</v>
      </c>
      <c r="E144" s="28">
        <v>500</v>
      </c>
      <c r="F144" s="29" t="s">
        <v>1269</v>
      </c>
      <c r="G144" s="29" t="s">
        <v>1259</v>
      </c>
      <c r="H144" s="29"/>
      <c r="I144" s="29" t="s">
        <v>981</v>
      </c>
      <c r="J144" s="29">
        <v>2002</v>
      </c>
      <c r="K144" s="30">
        <v>1</v>
      </c>
      <c r="L144" s="30" t="s">
        <v>983</v>
      </c>
      <c r="M144" s="29" t="s">
        <v>984</v>
      </c>
      <c r="N144" s="29" t="s">
        <v>1270</v>
      </c>
      <c r="O144" s="31" t="str">
        <f>VLOOKUP(B144, 'Concise Lot Listing'!$A$5:$F$502, 6)</f>
        <v>https://www.sothebys.com/en/buy/auction/2022/the-glass-cellar-30-years-of-collecting/chateau-pichon-longueville-lalande-vertical-3-bt</v>
      </c>
    </row>
    <row r="145" spans="1:15" ht="15.75" customHeight="1" x14ac:dyDescent="0.25">
      <c r="A145" s="15" t="s">
        <v>1088</v>
      </c>
      <c r="B145" s="15">
        <v>137</v>
      </c>
      <c r="C145" s="32" t="str">
        <f t="shared" si="0"/>
        <v>Château Pichon Longueville, Lalande 1975 (1 BT)</v>
      </c>
      <c r="D145" s="33">
        <v>950</v>
      </c>
      <c r="E145" s="33">
        <v>1400</v>
      </c>
      <c r="F145" s="34" t="s">
        <v>1271</v>
      </c>
      <c r="G145" s="34" t="s">
        <v>1259</v>
      </c>
      <c r="H145" s="34"/>
      <c r="I145" s="34" t="s">
        <v>981</v>
      </c>
      <c r="J145" s="34">
        <v>1975</v>
      </c>
      <c r="K145" s="35">
        <v>1</v>
      </c>
      <c r="L145" s="35" t="s">
        <v>983</v>
      </c>
      <c r="M145" s="34" t="s">
        <v>984</v>
      </c>
      <c r="N145" s="34" t="s">
        <v>1272</v>
      </c>
      <c r="O145" s="36" t="str">
        <f>VLOOKUP(B145, 'Concise Lot Listing'!$A$5:$F$502, 6)</f>
        <v>https://www.sothebys.com/en/buy/auction/2022/the-glass-cellar-30-years-of-collecting/chateau-pichon-longueville-lalande-vertical-5-bt</v>
      </c>
    </row>
    <row r="146" spans="1:15" ht="15.75" customHeight="1" x14ac:dyDescent="0.25">
      <c r="A146" s="15" t="s">
        <v>1088</v>
      </c>
      <c r="B146" s="15">
        <v>137</v>
      </c>
      <c r="C146" s="27" t="str">
        <f t="shared" si="0"/>
        <v>Château Pichon Longueville, Lalande 1986 (4 BT)</v>
      </c>
      <c r="D146" s="28">
        <v>950</v>
      </c>
      <c r="E146" s="28">
        <v>1400</v>
      </c>
      <c r="F146" s="29" t="s">
        <v>1273</v>
      </c>
      <c r="G146" s="29" t="s">
        <v>1259</v>
      </c>
      <c r="H146" s="29"/>
      <c r="I146" s="29" t="s">
        <v>981</v>
      </c>
      <c r="J146" s="29">
        <v>1986</v>
      </c>
      <c r="K146" s="30">
        <v>4</v>
      </c>
      <c r="L146" s="30" t="s">
        <v>983</v>
      </c>
      <c r="M146" s="29" t="s">
        <v>984</v>
      </c>
      <c r="N146" s="29" t="s">
        <v>1274</v>
      </c>
      <c r="O146" s="31" t="str">
        <f>VLOOKUP(B146, 'Concise Lot Listing'!$A$5:$F$502, 6)</f>
        <v>https://www.sothebys.com/en/buy/auction/2022/the-glass-cellar-30-years-of-collecting/chateau-pichon-longueville-lalande-vertical-5-bt</v>
      </c>
    </row>
    <row r="147" spans="1:15" ht="15.75" customHeight="1" x14ac:dyDescent="0.25">
      <c r="A147" s="15" t="s">
        <v>1088</v>
      </c>
      <c r="B147" s="15">
        <v>138</v>
      </c>
      <c r="C147" s="32" t="str">
        <f t="shared" si="0"/>
        <v>Château Pichon Longueville, Lalande 1926 (1 BT)</v>
      </c>
      <c r="D147" s="33">
        <v>1700</v>
      </c>
      <c r="E147" s="33">
        <v>2600</v>
      </c>
      <c r="F147" s="34" t="s">
        <v>1275</v>
      </c>
      <c r="G147" s="34" t="s">
        <v>1259</v>
      </c>
      <c r="H147" s="34"/>
      <c r="I147" s="34" t="s">
        <v>981</v>
      </c>
      <c r="J147" s="34">
        <v>1926</v>
      </c>
      <c r="K147" s="35">
        <v>1</v>
      </c>
      <c r="L147" s="35" t="s">
        <v>983</v>
      </c>
      <c r="M147" s="34" t="s">
        <v>984</v>
      </c>
      <c r="N147" s="34" t="s">
        <v>1276</v>
      </c>
      <c r="O147" s="36" t="str">
        <f>VLOOKUP(B147, 'Concise Lot Listing'!$A$5:$F$502, 6)</f>
        <v>https://www.sothebys.com/en/buy/auction/2022/the-glass-cellar-30-years-of-collecting/chateau-pichon-longueville-lalande-vertical-3-bt-2</v>
      </c>
    </row>
    <row r="148" spans="1:15" ht="15.75" customHeight="1" x14ac:dyDescent="0.25">
      <c r="A148" s="15" t="s">
        <v>1088</v>
      </c>
      <c r="B148" s="15">
        <v>138</v>
      </c>
      <c r="C148" s="27" t="str">
        <f t="shared" si="0"/>
        <v>Château Pichon Longueville, Lalande 1928 (1 BT)</v>
      </c>
      <c r="D148" s="28">
        <v>1700</v>
      </c>
      <c r="E148" s="28">
        <v>2600</v>
      </c>
      <c r="F148" s="29" t="s">
        <v>1277</v>
      </c>
      <c r="G148" s="29" t="s">
        <v>1259</v>
      </c>
      <c r="H148" s="29"/>
      <c r="I148" s="29" t="s">
        <v>981</v>
      </c>
      <c r="J148" s="29">
        <v>1928</v>
      </c>
      <c r="K148" s="30">
        <v>1</v>
      </c>
      <c r="L148" s="30" t="s">
        <v>983</v>
      </c>
      <c r="M148" s="29" t="s">
        <v>984</v>
      </c>
      <c r="N148" s="29" t="s">
        <v>1278</v>
      </c>
      <c r="O148" s="31" t="str">
        <f>VLOOKUP(B148, 'Concise Lot Listing'!$A$5:$F$502, 6)</f>
        <v>https://www.sothebys.com/en/buy/auction/2022/the-glass-cellar-30-years-of-collecting/chateau-pichon-longueville-lalande-vertical-3-bt-2</v>
      </c>
    </row>
    <row r="149" spans="1:15" ht="15.75" customHeight="1" x14ac:dyDescent="0.25">
      <c r="A149" s="15" t="s">
        <v>1088</v>
      </c>
      <c r="B149" s="15">
        <v>138</v>
      </c>
      <c r="C149" s="32" t="str">
        <f t="shared" si="0"/>
        <v>Château Pichon Longueville, Lalande 1949 (1 BT)</v>
      </c>
      <c r="D149" s="33">
        <v>1700</v>
      </c>
      <c r="E149" s="33">
        <v>2600</v>
      </c>
      <c r="F149" s="34" t="s">
        <v>1279</v>
      </c>
      <c r="G149" s="34" t="s">
        <v>1259</v>
      </c>
      <c r="H149" s="34"/>
      <c r="I149" s="34" t="s">
        <v>981</v>
      </c>
      <c r="J149" s="34">
        <v>1949</v>
      </c>
      <c r="K149" s="35">
        <v>1</v>
      </c>
      <c r="L149" s="35" t="s">
        <v>983</v>
      </c>
      <c r="M149" s="34" t="s">
        <v>984</v>
      </c>
      <c r="N149" s="34" t="s">
        <v>1280</v>
      </c>
      <c r="O149" s="36" t="str">
        <f>VLOOKUP(B149, 'Concise Lot Listing'!$A$5:$F$502, 6)</f>
        <v>https://www.sothebys.com/en/buy/auction/2022/the-glass-cellar-30-years-of-collecting/chateau-pichon-longueville-lalande-vertical-3-bt-2</v>
      </c>
    </row>
    <row r="150" spans="1:15" ht="15.75" customHeight="1" x14ac:dyDescent="0.25">
      <c r="A150" s="15"/>
      <c r="B150" s="15">
        <v>139</v>
      </c>
      <c r="C150" s="27" t="str">
        <f t="shared" si="0"/>
        <v>Château Lynch Bages 1961 (1 BT)</v>
      </c>
      <c r="D150" s="28">
        <v>400</v>
      </c>
      <c r="E150" s="28">
        <v>600</v>
      </c>
      <c r="F150" s="29" t="s">
        <v>1151</v>
      </c>
      <c r="G150" s="29" t="s">
        <v>1281</v>
      </c>
      <c r="H150" s="29"/>
      <c r="I150" s="29" t="s">
        <v>1010</v>
      </c>
      <c r="J150" s="29">
        <v>1961</v>
      </c>
      <c r="K150" s="30">
        <v>1</v>
      </c>
      <c r="L150" s="30" t="s">
        <v>983</v>
      </c>
      <c r="M150" s="29" t="s">
        <v>984</v>
      </c>
      <c r="N150" s="29" t="s">
        <v>1282</v>
      </c>
      <c r="O150" s="31" t="str">
        <f>VLOOKUP(B150, 'Concise Lot Listing'!$A$5:$F$502, 6)</f>
        <v>https://www.sothebys.com/en/buy/auction/2022/the-glass-cellar-30-years-of-collecting/chateau-lynch-bages-1961-1-bt</v>
      </c>
    </row>
    <row r="151" spans="1:15" ht="15.75" customHeight="1" x14ac:dyDescent="0.25">
      <c r="A151" s="15"/>
      <c r="B151" s="15">
        <v>140</v>
      </c>
      <c r="C151" s="32" t="str">
        <f t="shared" si="0"/>
        <v>Château Léoville Las Cases 2001 (3 BT)</v>
      </c>
      <c r="D151" s="33">
        <v>450</v>
      </c>
      <c r="E151" s="33">
        <v>650</v>
      </c>
      <c r="F151" s="34" t="s">
        <v>1283</v>
      </c>
      <c r="G151" s="34" t="s">
        <v>1284</v>
      </c>
      <c r="H151" s="34"/>
      <c r="I151" s="34" t="s">
        <v>981</v>
      </c>
      <c r="J151" s="34">
        <v>2001</v>
      </c>
      <c r="K151" s="35">
        <v>3</v>
      </c>
      <c r="L151" s="35" t="s">
        <v>983</v>
      </c>
      <c r="M151" s="34" t="s">
        <v>984</v>
      </c>
      <c r="N151" s="34" t="s">
        <v>1285</v>
      </c>
      <c r="O151" s="37" t="str">
        <f>VLOOKUP(B151, 'Concise Lot Listing'!$A$5:$F$502, 6)</f>
        <v>https://www.sothebys.com/en/buy/auction/2022/the-glass-cellar-30-years-of-collecting/chateau-leoville-las-cases-2001-3-bt</v>
      </c>
    </row>
    <row r="152" spans="1:15" ht="15.75" customHeight="1" x14ac:dyDescent="0.25">
      <c r="A152" s="15"/>
      <c r="B152" s="15">
        <v>141</v>
      </c>
      <c r="C152" s="27" t="str">
        <f t="shared" si="0"/>
        <v>Château Léoville Las Cases 1961 (2 BT)</v>
      </c>
      <c r="D152" s="28">
        <v>600</v>
      </c>
      <c r="E152" s="28">
        <v>900</v>
      </c>
      <c r="F152" s="29" t="s">
        <v>1286</v>
      </c>
      <c r="G152" s="29" t="s">
        <v>1284</v>
      </c>
      <c r="H152" s="29"/>
      <c r="I152" s="29" t="s">
        <v>1010</v>
      </c>
      <c r="J152" s="29">
        <v>1961</v>
      </c>
      <c r="K152" s="30">
        <v>2</v>
      </c>
      <c r="L152" s="30" t="s">
        <v>983</v>
      </c>
      <c r="M152" s="29" t="s">
        <v>984</v>
      </c>
      <c r="N152" s="29" t="s">
        <v>1287</v>
      </c>
      <c r="O152" s="31" t="str">
        <f>VLOOKUP(B152, 'Concise Lot Listing'!$A$5:$F$502, 6)</f>
        <v>https://www.sothebys.com/en/buy/auction/2022/the-glass-cellar-30-years-of-collecting/chateau-leoville-las-cases-1961-2-bt</v>
      </c>
    </row>
    <row r="153" spans="1:15" ht="15.75" customHeight="1" x14ac:dyDescent="0.25">
      <c r="A153" s="15"/>
      <c r="B153" s="15">
        <v>142</v>
      </c>
      <c r="C153" s="32" t="str">
        <f t="shared" si="0"/>
        <v>Château Ducru Beaucaillou 1928 (1 BT)</v>
      </c>
      <c r="D153" s="33">
        <v>500</v>
      </c>
      <c r="E153" s="33">
        <v>800</v>
      </c>
      <c r="F153" s="34" t="s">
        <v>1288</v>
      </c>
      <c r="G153" s="34" t="s">
        <v>1289</v>
      </c>
      <c r="H153" s="34"/>
      <c r="I153" s="34" t="s">
        <v>1010</v>
      </c>
      <c r="J153" s="34">
        <v>1928</v>
      </c>
      <c r="K153" s="35">
        <v>1</v>
      </c>
      <c r="L153" s="35" t="s">
        <v>983</v>
      </c>
      <c r="M153" s="34" t="s">
        <v>984</v>
      </c>
      <c r="N153" s="34" t="s">
        <v>1290</v>
      </c>
      <c r="O153" s="36" t="str">
        <f>VLOOKUP(B153, 'Concise Lot Listing'!$A$5:$F$502, 6)</f>
        <v>https://www.sothebys.com/en/buy/auction/2022/the-glass-cellar-30-years-of-collecting/chateau-ducru-beaucaillou-1928-1-bt</v>
      </c>
    </row>
    <row r="154" spans="1:15" ht="15.75" customHeight="1" x14ac:dyDescent="0.25">
      <c r="A154" s="15" t="s">
        <v>1088</v>
      </c>
      <c r="B154" s="15">
        <v>143</v>
      </c>
      <c r="C154" s="27" t="str">
        <f t="shared" si="0"/>
        <v>Château Talbot 1949 (1 BT)</v>
      </c>
      <c r="D154" s="28">
        <v>550</v>
      </c>
      <c r="E154" s="28">
        <v>850</v>
      </c>
      <c r="F154" s="29" t="s">
        <v>1291</v>
      </c>
      <c r="G154" s="29" t="s">
        <v>1292</v>
      </c>
      <c r="H154" s="29"/>
      <c r="I154" s="29" t="s">
        <v>981</v>
      </c>
      <c r="J154" s="29">
        <v>1949</v>
      </c>
      <c r="K154" s="30">
        <v>1</v>
      </c>
      <c r="L154" s="30" t="s">
        <v>983</v>
      </c>
      <c r="M154" s="29" t="s">
        <v>984</v>
      </c>
      <c r="N154" s="29" t="s">
        <v>1293</v>
      </c>
      <c r="O154" s="31" t="str">
        <f>VLOOKUP(B154, 'Concise Lot Listing'!$A$5:$F$502, 6)</f>
        <v>https://www.sothebys.com/en/buy/auction/2022/the-glass-cellar-30-years-of-collecting/st-julien-1947-1949-2-bt</v>
      </c>
    </row>
    <row r="155" spans="1:15" ht="15.75" customHeight="1" x14ac:dyDescent="0.25">
      <c r="A155" s="15" t="s">
        <v>1088</v>
      </c>
      <c r="B155" s="15">
        <v>143</v>
      </c>
      <c r="C155" s="32" t="str">
        <f t="shared" si="0"/>
        <v>Château Beychevelle 1947 (1 BT)</v>
      </c>
      <c r="D155" s="33">
        <v>550</v>
      </c>
      <c r="E155" s="33">
        <v>850</v>
      </c>
      <c r="F155" s="34" t="s">
        <v>1294</v>
      </c>
      <c r="G155" s="34" t="s">
        <v>1295</v>
      </c>
      <c r="H155" s="34"/>
      <c r="I155" s="34" t="s">
        <v>981</v>
      </c>
      <c r="J155" s="34">
        <v>1947</v>
      </c>
      <c r="K155" s="35">
        <v>1</v>
      </c>
      <c r="L155" s="35" t="s">
        <v>983</v>
      </c>
      <c r="M155" s="34" t="s">
        <v>984</v>
      </c>
      <c r="N155" s="34" t="s">
        <v>1296</v>
      </c>
      <c r="O155" s="36" t="str">
        <f>VLOOKUP(B155, 'Concise Lot Listing'!$A$5:$F$502, 6)</f>
        <v>https://www.sothebys.com/en/buy/auction/2022/the-glass-cellar-30-years-of-collecting/st-julien-1947-1949-2-bt</v>
      </c>
    </row>
    <row r="156" spans="1:15" ht="15.75" customHeight="1" x14ac:dyDescent="0.25">
      <c r="A156" s="15"/>
      <c r="B156" s="15">
        <v>144</v>
      </c>
      <c r="C156" s="27" t="str">
        <f t="shared" si="0"/>
        <v>Château Palmer 1961 (2 MAG)</v>
      </c>
      <c r="D156" s="28">
        <v>14000</v>
      </c>
      <c r="E156" s="28">
        <v>19000</v>
      </c>
      <c r="F156" s="29" t="s">
        <v>1297</v>
      </c>
      <c r="G156" s="29" t="s">
        <v>1298</v>
      </c>
      <c r="H156" s="29"/>
      <c r="I156" s="29" t="s">
        <v>981</v>
      </c>
      <c r="J156" s="29">
        <v>1961</v>
      </c>
      <c r="K156" s="30">
        <v>2</v>
      </c>
      <c r="L156" s="30" t="s">
        <v>1017</v>
      </c>
      <c r="M156" s="29" t="s">
        <v>984</v>
      </c>
      <c r="N156" s="29" t="s">
        <v>1299</v>
      </c>
      <c r="O156" s="31" t="str">
        <f>VLOOKUP(B156, 'Concise Lot Listing'!$A$5:$F$502, 6)</f>
        <v>https://www.sothebys.com/en/buy/auction/2022/the-glass-cellar-30-years-of-collecting/chateau-palmer-1961-2-mag</v>
      </c>
    </row>
    <row r="157" spans="1:15" ht="15.75" customHeight="1" x14ac:dyDescent="0.25">
      <c r="A157" s="15"/>
      <c r="B157" s="15">
        <v>145</v>
      </c>
      <c r="C157" s="32" t="str">
        <f t="shared" si="0"/>
        <v>Château La Mission Haut-Brion 1959 (1 BT)</v>
      </c>
      <c r="D157" s="33">
        <v>2000</v>
      </c>
      <c r="E157" s="33">
        <v>2800</v>
      </c>
      <c r="F157" s="34" t="s">
        <v>1300</v>
      </c>
      <c r="G157" s="34" t="s">
        <v>1301</v>
      </c>
      <c r="H157" s="34"/>
      <c r="I157" s="34" t="s">
        <v>1010</v>
      </c>
      <c r="J157" s="34">
        <v>1959</v>
      </c>
      <c r="K157" s="35">
        <v>1</v>
      </c>
      <c r="L157" s="35" t="s">
        <v>983</v>
      </c>
      <c r="M157" s="34" t="s">
        <v>984</v>
      </c>
      <c r="N157" s="34" t="s">
        <v>1302</v>
      </c>
      <c r="O157" s="36" t="str">
        <f>VLOOKUP(B157, 'Concise Lot Listing'!$A$5:$F$502, 6)</f>
        <v>https://www.sothebys.com/en/buy/auction/2022/the-glass-cellar-30-years-of-collecting/chateau-la-mission-haut-brion-1959-1-bt</v>
      </c>
    </row>
    <row r="158" spans="1:15" ht="15.75" customHeight="1" x14ac:dyDescent="0.25">
      <c r="A158" s="15" t="s">
        <v>1088</v>
      </c>
      <c r="B158" s="15">
        <v>146</v>
      </c>
      <c r="C158" s="27" t="str">
        <f t="shared" si="0"/>
        <v>Château La Mission Haut-Brion 1975 (2 BT)</v>
      </c>
      <c r="D158" s="28">
        <v>1400</v>
      </c>
      <c r="E158" s="28">
        <v>2000</v>
      </c>
      <c r="F158" s="29" t="s">
        <v>1303</v>
      </c>
      <c r="G158" s="29" t="s">
        <v>1301</v>
      </c>
      <c r="H158" s="29"/>
      <c r="I158" s="29" t="s">
        <v>981</v>
      </c>
      <c r="J158" s="29">
        <v>1975</v>
      </c>
      <c r="K158" s="30">
        <v>2</v>
      </c>
      <c r="L158" s="30" t="s">
        <v>983</v>
      </c>
      <c r="M158" s="29" t="s">
        <v>984</v>
      </c>
      <c r="N158" s="29" t="s">
        <v>1304</v>
      </c>
      <c r="O158" s="31" t="str">
        <f>VLOOKUP(B158, 'Concise Lot Listing'!$A$5:$F$502, 6)</f>
        <v>https://www.sothebys.com/en/buy/auction/2022/the-glass-cellar-30-years-of-collecting/chateau-la-mission-haut-brion-vertical-3-bt</v>
      </c>
    </row>
    <row r="159" spans="1:15" ht="15.75" customHeight="1" x14ac:dyDescent="0.25">
      <c r="A159" s="15" t="s">
        <v>1088</v>
      </c>
      <c r="B159" s="15">
        <v>146</v>
      </c>
      <c r="C159" s="32" t="str">
        <f t="shared" si="0"/>
        <v>Château La Mission Haut-Brion 1970 (1 BT)</v>
      </c>
      <c r="D159" s="33">
        <v>1400</v>
      </c>
      <c r="E159" s="33">
        <v>2000</v>
      </c>
      <c r="F159" s="34" t="s">
        <v>1305</v>
      </c>
      <c r="G159" s="34" t="s">
        <v>1301</v>
      </c>
      <c r="H159" s="34"/>
      <c r="I159" s="34" t="s">
        <v>981</v>
      </c>
      <c r="J159" s="34">
        <v>1970</v>
      </c>
      <c r="K159" s="35">
        <v>1</v>
      </c>
      <c r="L159" s="35" t="s">
        <v>983</v>
      </c>
      <c r="M159" s="34" t="s">
        <v>984</v>
      </c>
      <c r="N159" s="34" t="s">
        <v>1306</v>
      </c>
      <c r="O159" s="36" t="str">
        <f>VLOOKUP(B159, 'Concise Lot Listing'!$A$5:$F$502, 6)</f>
        <v>https://www.sothebys.com/en/buy/auction/2022/the-glass-cellar-30-years-of-collecting/chateau-la-mission-haut-brion-vertical-3-bt</v>
      </c>
    </row>
    <row r="160" spans="1:15" ht="15.75" customHeight="1" x14ac:dyDescent="0.25">
      <c r="A160" s="15"/>
      <c r="B160" s="15">
        <v>147</v>
      </c>
      <c r="C160" s="27" t="str">
        <f t="shared" si="0"/>
        <v>Chateau Haut Bailly 1928 (1 BT)</v>
      </c>
      <c r="D160" s="28">
        <v>500</v>
      </c>
      <c r="E160" s="28">
        <v>800</v>
      </c>
      <c r="F160" s="29" t="s">
        <v>1307</v>
      </c>
      <c r="G160" s="29" t="s">
        <v>1308</v>
      </c>
      <c r="H160" s="29"/>
      <c r="I160" s="29" t="s">
        <v>1010</v>
      </c>
      <c r="J160" s="29">
        <v>1928</v>
      </c>
      <c r="K160" s="30">
        <v>1</v>
      </c>
      <c r="L160" s="30" t="s">
        <v>983</v>
      </c>
      <c r="M160" s="29" t="s">
        <v>984</v>
      </c>
      <c r="N160" s="29" t="s">
        <v>1309</v>
      </c>
      <c r="O160" s="31" t="str">
        <f>VLOOKUP(B160, 'Concise Lot Listing'!$A$5:$F$502, 6)</f>
        <v>https://www.sothebys.com/en/buy/auction/2022/the-glass-cellar-30-years-of-collecting/chateau-haut-bailly-1928-1-bt</v>
      </c>
    </row>
    <row r="161" spans="1:15" ht="15.75" customHeight="1" x14ac:dyDescent="0.25">
      <c r="A161" s="15"/>
      <c r="B161" s="15">
        <v>148</v>
      </c>
      <c r="C161" s="32" t="str">
        <f t="shared" si="0"/>
        <v>Chateau Haut Bailly 1900 (1 BT)</v>
      </c>
      <c r="D161" s="33">
        <v>1000</v>
      </c>
      <c r="E161" s="33">
        <v>1500</v>
      </c>
      <c r="F161" s="34" t="s">
        <v>1310</v>
      </c>
      <c r="G161" s="34" t="s">
        <v>1308</v>
      </c>
      <c r="H161" s="34"/>
      <c r="I161" s="34" t="s">
        <v>1010</v>
      </c>
      <c r="J161" s="34">
        <v>1900</v>
      </c>
      <c r="K161" s="35">
        <v>1</v>
      </c>
      <c r="L161" s="35" t="s">
        <v>983</v>
      </c>
      <c r="M161" s="34" t="s">
        <v>984</v>
      </c>
      <c r="N161" s="34" t="s">
        <v>1311</v>
      </c>
      <c r="O161" s="36" t="str">
        <f>VLOOKUP(B161, 'Concise Lot Listing'!$A$5:$F$502, 6)</f>
        <v>https://www.sothebys.com/en/buy/auction/2022/the-glass-cellar-30-years-of-collecting/chateau-haut-bailly-1900-1-bt</v>
      </c>
    </row>
    <row r="162" spans="1:15" ht="15.75" customHeight="1" x14ac:dyDescent="0.25">
      <c r="A162" s="15"/>
      <c r="B162" s="15">
        <v>149</v>
      </c>
      <c r="C162" s="27" t="str">
        <f t="shared" si="0"/>
        <v>Château d'Yquem 2005 (15 HB)</v>
      </c>
      <c r="D162" s="28">
        <v>1700</v>
      </c>
      <c r="E162" s="28">
        <v>2600</v>
      </c>
      <c r="F162" s="29" t="s">
        <v>1312</v>
      </c>
      <c r="G162" s="29" t="s">
        <v>1313</v>
      </c>
      <c r="H162" s="29"/>
      <c r="I162" s="29" t="s">
        <v>981</v>
      </c>
      <c r="J162" s="29">
        <v>2005</v>
      </c>
      <c r="K162" s="30">
        <v>15</v>
      </c>
      <c r="L162" s="30" t="s">
        <v>1314</v>
      </c>
      <c r="M162" s="29" t="s">
        <v>1315</v>
      </c>
      <c r="N162" s="29" t="s">
        <v>1316</v>
      </c>
      <c r="O162" s="31" t="str">
        <f>VLOOKUP(B162, 'Concise Lot Listing'!$A$5:$F$502, 6)</f>
        <v>https://www.sothebys.com/en/buy/auction/2022/the-glass-cellar-30-years-of-collecting/chateau-dyquem-2005-15-hb</v>
      </c>
    </row>
    <row r="163" spans="1:15" ht="15.75" customHeight="1" x14ac:dyDescent="0.25">
      <c r="A163" s="15"/>
      <c r="B163" s="15">
        <v>150</v>
      </c>
      <c r="C163" s="32" t="str">
        <f t="shared" si="0"/>
        <v>Château d'Yquem 1998 (12 BT)</v>
      </c>
      <c r="D163" s="33">
        <v>1800</v>
      </c>
      <c r="E163" s="33">
        <v>3000</v>
      </c>
      <c r="F163" s="34" t="s">
        <v>1317</v>
      </c>
      <c r="G163" s="34" t="s">
        <v>1313</v>
      </c>
      <c r="H163" s="34"/>
      <c r="I163" s="34" t="s">
        <v>981</v>
      </c>
      <c r="J163" s="34">
        <v>1998</v>
      </c>
      <c r="K163" s="35">
        <v>12</v>
      </c>
      <c r="L163" s="35" t="s">
        <v>983</v>
      </c>
      <c r="M163" s="34" t="s">
        <v>1315</v>
      </c>
      <c r="N163" s="34" t="s">
        <v>1318</v>
      </c>
      <c r="O163" s="36" t="str">
        <f>VLOOKUP(B163, 'Concise Lot Listing'!$A$5:$F$502, 6)</f>
        <v>https://www.sothebys.com/en/buy/auction/2022/the-glass-cellar-30-years-of-collecting/chateau-dyquem-1998-12-bt</v>
      </c>
    </row>
    <row r="164" spans="1:15" ht="15.75" customHeight="1" x14ac:dyDescent="0.25">
      <c r="A164" s="15"/>
      <c r="B164" s="15">
        <v>151</v>
      </c>
      <c r="C164" s="27" t="str">
        <f t="shared" si="0"/>
        <v>Château d'Yquem 1983 (2 BT)</v>
      </c>
      <c r="D164" s="28">
        <v>500</v>
      </c>
      <c r="E164" s="28">
        <v>800</v>
      </c>
      <c r="F164" s="29" t="s">
        <v>1319</v>
      </c>
      <c r="G164" s="29" t="s">
        <v>1313</v>
      </c>
      <c r="H164" s="29"/>
      <c r="I164" s="29" t="s">
        <v>981</v>
      </c>
      <c r="J164" s="29">
        <v>1983</v>
      </c>
      <c r="K164" s="30">
        <v>2</v>
      </c>
      <c r="L164" s="30" t="s">
        <v>983</v>
      </c>
      <c r="M164" s="29" t="s">
        <v>1315</v>
      </c>
      <c r="N164" s="29" t="s">
        <v>1320</v>
      </c>
      <c r="O164" s="31" t="str">
        <f>VLOOKUP(B164, 'Concise Lot Listing'!$A$5:$F$502, 6)</f>
        <v>https://www.sothebys.com/en/buy/auction/2022/the-glass-cellar-30-years-of-collecting/chateau-dyquem-1983-2-bt</v>
      </c>
    </row>
    <row r="165" spans="1:15" ht="15.75" customHeight="1" x14ac:dyDescent="0.25">
      <c r="A165" s="15"/>
      <c r="B165" s="15">
        <v>152</v>
      </c>
      <c r="C165" s="32" t="str">
        <f t="shared" si="0"/>
        <v>Château d'Yquem 1975 (1 BT)</v>
      </c>
      <c r="D165" s="33">
        <v>450</v>
      </c>
      <c r="E165" s="33">
        <v>650</v>
      </c>
      <c r="F165" s="34" t="s">
        <v>1321</v>
      </c>
      <c r="G165" s="34" t="s">
        <v>1313</v>
      </c>
      <c r="H165" s="34"/>
      <c r="I165" s="34" t="s">
        <v>1010</v>
      </c>
      <c r="J165" s="34">
        <v>1975</v>
      </c>
      <c r="K165" s="35">
        <v>1</v>
      </c>
      <c r="L165" s="35" t="s">
        <v>983</v>
      </c>
      <c r="M165" s="34" t="s">
        <v>1315</v>
      </c>
      <c r="N165" s="34" t="s">
        <v>1322</v>
      </c>
      <c r="O165" s="36" t="str">
        <f>VLOOKUP(B165, 'Concise Lot Listing'!$A$5:$F$502, 6)</f>
        <v>https://www.sothebys.com/en/buy/auction/2022/the-glass-cellar-30-years-of-collecting/chateau-dyquem-1975-1-bt</v>
      </c>
    </row>
    <row r="166" spans="1:15" ht="15.75" customHeight="1" x14ac:dyDescent="0.25">
      <c r="A166" s="15"/>
      <c r="B166" s="15">
        <v>153</v>
      </c>
      <c r="C166" s="27" t="str">
        <f t="shared" si="0"/>
        <v>Château d'Yquem 1967 (2 BT)</v>
      </c>
      <c r="D166" s="28">
        <v>1600</v>
      </c>
      <c r="E166" s="28">
        <v>2400</v>
      </c>
      <c r="F166" s="29" t="s">
        <v>1323</v>
      </c>
      <c r="G166" s="29" t="s">
        <v>1313</v>
      </c>
      <c r="H166" s="29"/>
      <c r="I166" s="29" t="s">
        <v>981</v>
      </c>
      <c r="J166" s="29">
        <v>1967</v>
      </c>
      <c r="K166" s="30">
        <v>2</v>
      </c>
      <c r="L166" s="30" t="s">
        <v>983</v>
      </c>
      <c r="M166" s="29" t="s">
        <v>1315</v>
      </c>
      <c r="N166" s="29" t="s">
        <v>1324</v>
      </c>
      <c r="O166" s="31" t="str">
        <f>VLOOKUP(B166, 'Concise Lot Listing'!$A$5:$F$502, 6)</f>
        <v>https://www.sothebys.com/en/buy/auction/2022/the-glass-cellar-30-years-of-collecting/chateau-dyquem-1967-2-bt</v>
      </c>
    </row>
    <row r="167" spans="1:15" ht="15.75" customHeight="1" x14ac:dyDescent="0.25">
      <c r="A167" s="15"/>
      <c r="B167" s="15">
        <v>154</v>
      </c>
      <c r="C167" s="32" t="str">
        <f t="shared" si="0"/>
        <v>Château d'Yquem 1950 (2 BT)</v>
      </c>
      <c r="D167" s="33">
        <v>1500</v>
      </c>
      <c r="E167" s="33">
        <v>2200</v>
      </c>
      <c r="F167" s="34" t="s">
        <v>1325</v>
      </c>
      <c r="G167" s="34" t="s">
        <v>1313</v>
      </c>
      <c r="H167" s="34"/>
      <c r="I167" s="34" t="s">
        <v>981</v>
      </c>
      <c r="J167" s="34">
        <v>1950</v>
      </c>
      <c r="K167" s="35">
        <v>2</v>
      </c>
      <c r="L167" s="35" t="s">
        <v>983</v>
      </c>
      <c r="M167" s="34" t="s">
        <v>1315</v>
      </c>
      <c r="N167" s="34" t="s">
        <v>1326</v>
      </c>
      <c r="O167" s="36" t="str">
        <f>VLOOKUP(B167, 'Concise Lot Listing'!$A$5:$F$502, 6)</f>
        <v>https://www.sothebys.com/en/buy/auction/2022/the-glass-cellar-30-years-of-collecting/chateau-dyquem-1950-2-bt</v>
      </c>
    </row>
    <row r="168" spans="1:15" ht="15.75" customHeight="1" x14ac:dyDescent="0.25">
      <c r="A168" s="15"/>
      <c r="B168" s="15">
        <v>155</v>
      </c>
      <c r="C168" s="27" t="str">
        <f t="shared" si="0"/>
        <v>Château d'Yquem 1938 (1 BT)</v>
      </c>
      <c r="D168" s="28">
        <v>800</v>
      </c>
      <c r="E168" s="28">
        <v>1200</v>
      </c>
      <c r="F168" s="29" t="s">
        <v>1327</v>
      </c>
      <c r="G168" s="29" t="s">
        <v>1313</v>
      </c>
      <c r="H168" s="29"/>
      <c r="I168" s="29" t="s">
        <v>1010</v>
      </c>
      <c r="J168" s="29">
        <v>1938</v>
      </c>
      <c r="K168" s="30">
        <v>1</v>
      </c>
      <c r="L168" s="30" t="s">
        <v>983</v>
      </c>
      <c r="M168" s="29" t="s">
        <v>1315</v>
      </c>
      <c r="N168" s="29" t="s">
        <v>1328</v>
      </c>
      <c r="O168" s="31" t="str">
        <f>VLOOKUP(B168, 'Concise Lot Listing'!$A$5:$F$502, 6)</f>
        <v>https://www.sothebys.com/en/buy/auction/2022/the-glass-cellar-30-years-of-collecting/chateau-dyquem-1938-1-bt</v>
      </c>
    </row>
    <row r="169" spans="1:15" ht="15.75" customHeight="1" x14ac:dyDescent="0.25">
      <c r="A169" s="15"/>
      <c r="B169" s="15">
        <v>156</v>
      </c>
      <c r="C169" s="32" t="str">
        <f t="shared" si="0"/>
        <v>Château Rieussec 2001 (12 BT)</v>
      </c>
      <c r="D169" s="33">
        <v>600</v>
      </c>
      <c r="E169" s="33">
        <v>900</v>
      </c>
      <c r="F169" s="34" t="s">
        <v>1329</v>
      </c>
      <c r="G169" s="34" t="s">
        <v>1330</v>
      </c>
      <c r="H169" s="34"/>
      <c r="I169" s="34" t="s">
        <v>986</v>
      </c>
      <c r="J169" s="34">
        <v>2001</v>
      </c>
      <c r="K169" s="35">
        <v>12</v>
      </c>
      <c r="L169" s="35" t="s">
        <v>983</v>
      </c>
      <c r="M169" s="34" t="s">
        <v>1315</v>
      </c>
      <c r="N169" s="34" t="s">
        <v>1331</v>
      </c>
      <c r="O169" s="36" t="str">
        <f>VLOOKUP(B169, 'Concise Lot Listing'!$A$5:$F$502, 6)</f>
        <v>https://www.sothebys.com/en/buy/auction/2022/the-glass-cellar-30-years-of-collecting/chateau-rieussec-2001-12-bt</v>
      </c>
    </row>
    <row r="170" spans="1:15" ht="15.75" customHeight="1" x14ac:dyDescent="0.25">
      <c r="A170" s="15"/>
      <c r="B170" s="15">
        <v>157</v>
      </c>
      <c r="C170" s="27" t="str">
        <f t="shared" si="0"/>
        <v>Hermitage, La Chapelle 1983 Paul Jaboulet Aîné (3 BT)</v>
      </c>
      <c r="D170" s="28">
        <v>300</v>
      </c>
      <c r="E170" s="28">
        <v>500</v>
      </c>
      <c r="F170" s="29" t="s">
        <v>1332</v>
      </c>
      <c r="G170" s="29" t="s">
        <v>1333</v>
      </c>
      <c r="H170" s="29" t="s">
        <v>1334</v>
      </c>
      <c r="I170" s="29" t="s">
        <v>981</v>
      </c>
      <c r="J170" s="29">
        <v>1983</v>
      </c>
      <c r="K170" s="30">
        <v>3</v>
      </c>
      <c r="L170" s="30" t="s">
        <v>983</v>
      </c>
      <c r="M170" s="29" t="s">
        <v>1335</v>
      </c>
      <c r="N170" s="29" t="s">
        <v>1336</v>
      </c>
      <c r="O170" s="31" t="str">
        <f>VLOOKUP(B170, 'Concise Lot Listing'!$A$5:$F$502, 6)</f>
        <v>https://www.sothebys.com/en/buy/auction/2022/the-glass-cellar-30-years-of-collecting/hermitage-la-chapelle-1983-paul-jaboulet-aine-3-bt</v>
      </c>
    </row>
    <row r="171" spans="1:15" ht="15.75" customHeight="1" x14ac:dyDescent="0.25">
      <c r="A171" s="15"/>
      <c r="B171" s="15">
        <v>158</v>
      </c>
      <c r="C171" s="32" t="str">
        <f t="shared" si="0"/>
        <v>Vosne Romanée, Cros Parantoux 1986 Henri Jayer (2 MAG)</v>
      </c>
      <c r="D171" s="33">
        <v>45000</v>
      </c>
      <c r="E171" s="33">
        <v>80000</v>
      </c>
      <c r="F171" s="34" t="s">
        <v>1337</v>
      </c>
      <c r="G171" s="34" t="s">
        <v>1338</v>
      </c>
      <c r="H171" s="34" t="s">
        <v>1339</v>
      </c>
      <c r="I171" s="34" t="s">
        <v>1010</v>
      </c>
      <c r="J171" s="34">
        <v>1986</v>
      </c>
      <c r="K171" s="35">
        <v>2</v>
      </c>
      <c r="L171" s="35" t="s">
        <v>1017</v>
      </c>
      <c r="M171" s="34" t="s">
        <v>1340</v>
      </c>
      <c r="N171" s="34" t="s">
        <v>1341</v>
      </c>
      <c r="O171" s="36" t="str">
        <f>VLOOKUP(B171, 'Concise Lot Listing'!$A$5:$F$502, 6)</f>
        <v>https://www.sothebys.com/en/buy/auction/2022/the-glass-cellar-30-years-of-collecting/vosne-romanee-cros-parantoux-1986-henri-jayer-2</v>
      </c>
    </row>
    <row r="172" spans="1:15" ht="15.75" customHeight="1" x14ac:dyDescent="0.25">
      <c r="A172" s="15"/>
      <c r="B172" s="15">
        <v>159</v>
      </c>
      <c r="C172" s="27" t="str">
        <f t="shared" si="0"/>
        <v>Romanée Conti 1993 Domaine de la Romanée-Conti (3 BT)</v>
      </c>
      <c r="D172" s="28">
        <v>45000</v>
      </c>
      <c r="E172" s="28">
        <v>65000</v>
      </c>
      <c r="F172" s="29" t="s">
        <v>1342</v>
      </c>
      <c r="G172" s="29" t="s">
        <v>1343</v>
      </c>
      <c r="H172" s="29" t="s">
        <v>1344</v>
      </c>
      <c r="I172" s="29" t="s">
        <v>981</v>
      </c>
      <c r="J172" s="29">
        <v>1993</v>
      </c>
      <c r="K172" s="30">
        <v>3</v>
      </c>
      <c r="L172" s="30" t="s">
        <v>983</v>
      </c>
      <c r="M172" s="29" t="s">
        <v>1340</v>
      </c>
      <c r="N172" s="29" t="s">
        <v>1345</v>
      </c>
      <c r="O172" s="31" t="str">
        <f>VLOOKUP(B172, 'Concise Lot Listing'!$A$5:$F$502, 6)</f>
        <v>https://www.sothebys.com/en/buy/auction/2022/the-glass-cellar-30-years-of-collecting/romanee-conti-1993-domaine-de-la-romanee-conti-3</v>
      </c>
    </row>
    <row r="173" spans="1:15" ht="15.75" customHeight="1" x14ac:dyDescent="0.25">
      <c r="A173" s="15"/>
      <c r="B173" s="15">
        <v>160</v>
      </c>
      <c r="C173" s="32" t="str">
        <f t="shared" si="0"/>
        <v>Romanée Conti 1990 Domaine de la Romanée-Conti (1 BT)</v>
      </c>
      <c r="D173" s="33">
        <v>19000</v>
      </c>
      <c r="E173" s="33">
        <v>28000</v>
      </c>
      <c r="F173" s="34" t="s">
        <v>1346</v>
      </c>
      <c r="G173" s="34" t="s">
        <v>1343</v>
      </c>
      <c r="H173" s="34" t="s">
        <v>1344</v>
      </c>
      <c r="I173" s="34" t="s">
        <v>1010</v>
      </c>
      <c r="J173" s="34">
        <v>1990</v>
      </c>
      <c r="K173" s="35">
        <v>1</v>
      </c>
      <c r="L173" s="35" t="s">
        <v>983</v>
      </c>
      <c r="M173" s="34" t="s">
        <v>1340</v>
      </c>
      <c r="N173" s="34" t="s">
        <v>1347</v>
      </c>
      <c r="O173" s="36" t="str">
        <f>VLOOKUP(B173, 'Concise Lot Listing'!$A$5:$F$502, 6)</f>
        <v>https://www.sothebys.com/en/buy/auction/2022/the-glass-cellar-30-years-of-collecting/romanee-conti-1990-domaine-de-la-romanee-conti-1</v>
      </c>
    </row>
    <row r="174" spans="1:15" ht="15.75" customHeight="1" x14ac:dyDescent="0.25">
      <c r="A174" s="15"/>
      <c r="B174" s="15">
        <v>161</v>
      </c>
      <c r="C174" s="27" t="str">
        <f t="shared" si="0"/>
        <v>Romanée Conti 1989 Domaine de la Romanée-Conti (1 BT)</v>
      </c>
      <c r="D174" s="28">
        <v>15000</v>
      </c>
      <c r="E174" s="28">
        <v>20000</v>
      </c>
      <c r="F174" s="29" t="s">
        <v>1348</v>
      </c>
      <c r="G174" s="29" t="s">
        <v>1343</v>
      </c>
      <c r="H174" s="29" t="s">
        <v>1344</v>
      </c>
      <c r="I174" s="29" t="s">
        <v>1010</v>
      </c>
      <c r="J174" s="29">
        <v>1989</v>
      </c>
      <c r="K174" s="30">
        <v>1</v>
      </c>
      <c r="L174" s="30" t="s">
        <v>983</v>
      </c>
      <c r="M174" s="29" t="s">
        <v>1340</v>
      </c>
      <c r="N174" s="29" t="s">
        <v>1349</v>
      </c>
      <c r="O174" s="31" t="str">
        <f>VLOOKUP(B174, 'Concise Lot Listing'!$A$5:$F$502, 6)</f>
        <v>https://www.sothebys.com/en/buy/auction/2022/the-glass-cellar-30-years-of-collecting/romanee-conti-1989-domaine-de-la-romanee-conti-1</v>
      </c>
    </row>
    <row r="175" spans="1:15" ht="15.75" customHeight="1" x14ac:dyDescent="0.25">
      <c r="A175" s="15"/>
      <c r="B175" s="15">
        <v>162</v>
      </c>
      <c r="C175" s="32" t="str">
        <f t="shared" si="0"/>
        <v>Romanée Conti 1988 Domaine de la Romanée-Conti (1 BT)</v>
      </c>
      <c r="D175" s="33">
        <v>14000</v>
      </c>
      <c r="E175" s="33">
        <v>19000</v>
      </c>
      <c r="F175" s="34" t="s">
        <v>1350</v>
      </c>
      <c r="G175" s="34" t="s">
        <v>1343</v>
      </c>
      <c r="H175" s="34" t="s">
        <v>1344</v>
      </c>
      <c r="I175" s="34" t="s">
        <v>1010</v>
      </c>
      <c r="J175" s="34">
        <v>1988</v>
      </c>
      <c r="K175" s="35">
        <v>1</v>
      </c>
      <c r="L175" s="35" t="s">
        <v>983</v>
      </c>
      <c r="M175" s="34" t="s">
        <v>1340</v>
      </c>
      <c r="N175" s="34" t="s">
        <v>1351</v>
      </c>
      <c r="O175" s="36" t="str">
        <f>VLOOKUP(B175, 'Concise Lot Listing'!$A$5:$F$502, 6)</f>
        <v>https://www.sothebys.com/en/buy/auction/2022/the-glass-cellar-30-years-of-collecting/romanee-conti-1988-domaine-de-la-romanee-conti-1</v>
      </c>
    </row>
    <row r="176" spans="1:15" ht="15.75" customHeight="1" x14ac:dyDescent="0.25">
      <c r="A176" s="15"/>
      <c r="B176" s="15">
        <v>163</v>
      </c>
      <c r="C176" s="27" t="str">
        <f t="shared" si="0"/>
        <v>La Tâche 1988 Domaine de la Romanée-Conti (2 BT)</v>
      </c>
      <c r="D176" s="28">
        <v>7000</v>
      </c>
      <c r="E176" s="28">
        <v>11000</v>
      </c>
      <c r="F176" s="29" t="s">
        <v>1352</v>
      </c>
      <c r="G176" s="29" t="s">
        <v>1353</v>
      </c>
      <c r="H176" s="29" t="s">
        <v>1344</v>
      </c>
      <c r="I176" s="29" t="s">
        <v>981</v>
      </c>
      <c r="J176" s="29">
        <v>1988</v>
      </c>
      <c r="K176" s="30">
        <v>2</v>
      </c>
      <c r="L176" s="30" t="s">
        <v>983</v>
      </c>
      <c r="M176" s="29" t="s">
        <v>1340</v>
      </c>
      <c r="N176" s="29" t="s">
        <v>1354</v>
      </c>
      <c r="O176" s="31" t="str">
        <f>VLOOKUP(B176, 'Concise Lot Listing'!$A$5:$F$502, 6)</f>
        <v>https://www.sothebys.com/en/buy/auction/2022/the-glass-cellar-30-years-of-collecting/la-tache-1988-domaine-de-la-romanee-conti-2-bt</v>
      </c>
    </row>
    <row r="177" spans="1:15" ht="15.75" customHeight="1" x14ac:dyDescent="0.25">
      <c r="A177" s="15"/>
      <c r="B177" s="15">
        <v>164</v>
      </c>
      <c r="C177" s="32" t="str">
        <f t="shared" si="0"/>
        <v>Richebourg 2000 Domaine de la Romanée-Conti (1 BT)</v>
      </c>
      <c r="D177" s="33">
        <v>3000</v>
      </c>
      <c r="E177" s="33">
        <v>5000</v>
      </c>
      <c r="F177" s="34" t="s">
        <v>1355</v>
      </c>
      <c r="G177" s="34" t="s">
        <v>1356</v>
      </c>
      <c r="H177" s="34" t="s">
        <v>1344</v>
      </c>
      <c r="I177" s="34" t="s">
        <v>1010</v>
      </c>
      <c r="J177" s="34">
        <v>2000</v>
      </c>
      <c r="K177" s="35">
        <v>1</v>
      </c>
      <c r="L177" s="35" t="s">
        <v>983</v>
      </c>
      <c r="M177" s="34" t="s">
        <v>1340</v>
      </c>
      <c r="N177" s="34" t="s">
        <v>1357</v>
      </c>
      <c r="O177" s="36" t="str">
        <f>VLOOKUP(B177, 'Concise Lot Listing'!$A$5:$F$502, 6)</f>
        <v>https://www.sothebys.com/en/buy/auction/2022/the-glass-cellar-30-years-of-collecting/richebourg-2000-domaine-de-la-romanee-conti-1-bt</v>
      </c>
    </row>
    <row r="178" spans="1:15" ht="15.75" customHeight="1" x14ac:dyDescent="0.25">
      <c r="A178" s="15"/>
      <c r="B178" s="15">
        <v>165</v>
      </c>
      <c r="C178" s="27" t="str">
        <f t="shared" si="0"/>
        <v>Romanée St. Vivant 1996 Domaine de la Romanée-Conti (4 BT)</v>
      </c>
      <c r="D178" s="28">
        <v>10000</v>
      </c>
      <c r="E178" s="28">
        <v>15000</v>
      </c>
      <c r="F178" s="29" t="s">
        <v>1358</v>
      </c>
      <c r="G178" s="29" t="s">
        <v>1359</v>
      </c>
      <c r="H178" s="29" t="s">
        <v>1344</v>
      </c>
      <c r="I178" s="29" t="s">
        <v>981</v>
      </c>
      <c r="J178" s="29">
        <v>1996</v>
      </c>
      <c r="K178" s="30">
        <v>4</v>
      </c>
      <c r="L178" s="30" t="s">
        <v>983</v>
      </c>
      <c r="M178" s="29" t="s">
        <v>1340</v>
      </c>
      <c r="N178" s="29" t="s">
        <v>1360</v>
      </c>
      <c r="O178" s="31" t="str">
        <f>VLOOKUP(B178, 'Concise Lot Listing'!$A$5:$F$502, 6)</f>
        <v>https://www.sothebys.com/en/buy/auction/2022/the-glass-cellar-30-years-of-collecting/romanee-st-vivant-1996-domaine-de-la-romanee-conti</v>
      </c>
    </row>
    <row r="179" spans="1:15" ht="15.75" customHeight="1" x14ac:dyDescent="0.25">
      <c r="A179" s="15"/>
      <c r="B179" s="15">
        <v>166</v>
      </c>
      <c r="C179" s="32" t="str">
        <f t="shared" si="0"/>
        <v>Romanée St. Vivant 1988 Domaine de la Romanée-Conti (2 BT)</v>
      </c>
      <c r="D179" s="33">
        <v>4000</v>
      </c>
      <c r="E179" s="33">
        <v>6000</v>
      </c>
      <c r="F179" s="34" t="s">
        <v>1361</v>
      </c>
      <c r="G179" s="34" t="s">
        <v>1359</v>
      </c>
      <c r="H179" s="34" t="s">
        <v>1344</v>
      </c>
      <c r="I179" s="34" t="s">
        <v>981</v>
      </c>
      <c r="J179" s="34">
        <v>1988</v>
      </c>
      <c r="K179" s="35">
        <v>2</v>
      </c>
      <c r="L179" s="35" t="s">
        <v>983</v>
      </c>
      <c r="M179" s="34" t="s">
        <v>1340</v>
      </c>
      <c r="N179" s="34" t="s">
        <v>1362</v>
      </c>
      <c r="O179" s="36" t="str">
        <f>VLOOKUP(B179, 'Concise Lot Listing'!$A$5:$F$502, 6)</f>
        <v>https://www.sothebys.com/en/buy/auction/2022/the-glass-cellar-30-years-of-collecting/romanee-st-vivant-1988-domaine-de-la-romanee-conti</v>
      </c>
    </row>
    <row r="180" spans="1:15" ht="15.75" customHeight="1" x14ac:dyDescent="0.25">
      <c r="A180" s="15"/>
      <c r="B180" s="15">
        <v>167</v>
      </c>
      <c r="C180" s="27" t="str">
        <f t="shared" si="0"/>
        <v>Grands Echézeaux 2001 Domaine de la Romanée-Conti (1 BT)</v>
      </c>
      <c r="D180" s="28">
        <v>1900</v>
      </c>
      <c r="E180" s="28">
        <v>2800</v>
      </c>
      <c r="F180" s="29" t="s">
        <v>1363</v>
      </c>
      <c r="G180" s="29" t="s">
        <v>1364</v>
      </c>
      <c r="H180" s="29" t="s">
        <v>1344</v>
      </c>
      <c r="I180" s="29" t="s">
        <v>981</v>
      </c>
      <c r="J180" s="29">
        <v>2001</v>
      </c>
      <c r="K180" s="30">
        <v>1</v>
      </c>
      <c r="L180" s="30" t="s">
        <v>983</v>
      </c>
      <c r="M180" s="29" t="s">
        <v>1340</v>
      </c>
      <c r="N180" s="29" t="s">
        <v>1365</v>
      </c>
      <c r="O180" s="31" t="str">
        <f>VLOOKUP(B180, 'Concise Lot Listing'!$A$5:$F$502, 6)</f>
        <v>https://www.sothebys.com/en/buy/auction/2022/the-glass-cellar-30-years-of-collecting/grands-echezeaux-2001-domaine-de-la-romanee-conti</v>
      </c>
    </row>
    <row r="181" spans="1:15" ht="15.75" customHeight="1" x14ac:dyDescent="0.25">
      <c r="A181" s="15"/>
      <c r="B181" s="15">
        <v>168</v>
      </c>
      <c r="C181" s="32" t="str">
        <f t="shared" si="0"/>
        <v>Grands Echézeaux 2000 Domaine de la Romanée-Conti (3 BT)</v>
      </c>
      <c r="D181" s="33">
        <v>6000</v>
      </c>
      <c r="E181" s="33">
        <v>9000</v>
      </c>
      <c r="F181" s="34" t="s">
        <v>1366</v>
      </c>
      <c r="G181" s="34" t="s">
        <v>1364</v>
      </c>
      <c r="H181" s="34" t="s">
        <v>1344</v>
      </c>
      <c r="I181" s="34" t="s">
        <v>981</v>
      </c>
      <c r="J181" s="34">
        <v>2000</v>
      </c>
      <c r="K181" s="35">
        <v>3</v>
      </c>
      <c r="L181" s="35" t="s">
        <v>983</v>
      </c>
      <c r="M181" s="34" t="s">
        <v>1340</v>
      </c>
      <c r="N181" s="34" t="s">
        <v>1367</v>
      </c>
      <c r="O181" s="36" t="str">
        <f>VLOOKUP(B181, 'Concise Lot Listing'!$A$5:$F$502, 6)</f>
        <v>https://www.sothebys.com/en/buy/auction/2022/the-glass-cellar-30-years-of-collecting/grands-echezeaux-2000-domaine-de-la-romanee-conti</v>
      </c>
    </row>
    <row r="182" spans="1:15" ht="15.75" customHeight="1" x14ac:dyDescent="0.25">
      <c r="A182" s="15"/>
      <c r="B182" s="15">
        <v>169</v>
      </c>
      <c r="C182" s="27" t="str">
        <f t="shared" si="0"/>
        <v>Echézeaux 1989 Domaine de la Romanée-Conti (1 BT)</v>
      </c>
      <c r="D182" s="28">
        <v>1500</v>
      </c>
      <c r="E182" s="28">
        <v>2000</v>
      </c>
      <c r="F182" s="29" t="s">
        <v>1368</v>
      </c>
      <c r="G182" s="29" t="s">
        <v>1369</v>
      </c>
      <c r="H182" s="29" t="s">
        <v>1344</v>
      </c>
      <c r="I182" s="29" t="s">
        <v>1010</v>
      </c>
      <c r="J182" s="29">
        <v>1989</v>
      </c>
      <c r="K182" s="30">
        <v>1</v>
      </c>
      <c r="L182" s="30" t="s">
        <v>983</v>
      </c>
      <c r="M182" s="29" t="s">
        <v>1340</v>
      </c>
      <c r="N182" s="29" t="s">
        <v>1370</v>
      </c>
      <c r="O182" s="31" t="str">
        <f>VLOOKUP(B182, 'Concise Lot Listing'!$A$5:$F$502, 6)</f>
        <v>https://www.sothebys.com/en/buy/auction/2022/the-glass-cellar-30-years-of-collecting/echezeaux-1989-domaine-de-la-romanee-conti-1-bt</v>
      </c>
    </row>
    <row r="183" spans="1:15" ht="15.75" customHeight="1" x14ac:dyDescent="0.25">
      <c r="A183" s="15"/>
      <c r="B183" s="15">
        <v>170</v>
      </c>
      <c r="C183" s="32" t="str">
        <f t="shared" si="0"/>
        <v>Montrachet 2004 Domaine de la Romanée-Conti (1 BT)</v>
      </c>
      <c r="D183" s="33">
        <v>6500</v>
      </c>
      <c r="E183" s="33">
        <v>9500</v>
      </c>
      <c r="F183" s="34" t="s">
        <v>1371</v>
      </c>
      <c r="G183" s="34" t="s">
        <v>1372</v>
      </c>
      <c r="H183" s="34" t="s">
        <v>1344</v>
      </c>
      <c r="I183" s="34" t="s">
        <v>1010</v>
      </c>
      <c r="J183" s="34">
        <v>2004</v>
      </c>
      <c r="K183" s="35">
        <v>1</v>
      </c>
      <c r="L183" s="35" t="s">
        <v>983</v>
      </c>
      <c r="M183" s="34" t="s">
        <v>1373</v>
      </c>
      <c r="N183" s="34" t="s">
        <v>1374</v>
      </c>
      <c r="O183" s="36" t="str">
        <f>VLOOKUP(B183, 'Concise Lot Listing'!$A$5:$F$502, 6)</f>
        <v>https://www.sothebys.com/en/buy/auction/2022/the-glass-cellar-30-years-of-collecting/montrachet-2004-domaine-de-la-romanee-conti-1-bt</v>
      </c>
    </row>
    <row r="184" spans="1:15" ht="15.75" customHeight="1" x14ac:dyDescent="0.25">
      <c r="A184" s="15"/>
      <c r="B184" s="15">
        <v>171</v>
      </c>
      <c r="C184" s="27" t="str">
        <f t="shared" si="0"/>
        <v>Montrachet, Marquis de Laguiche 2005 Joseph Drouhin (6 MAG)</v>
      </c>
      <c r="D184" s="28">
        <v>4800</v>
      </c>
      <c r="E184" s="28">
        <v>7000</v>
      </c>
      <c r="F184" s="29" t="s">
        <v>1375</v>
      </c>
      <c r="G184" s="29" t="s">
        <v>1376</v>
      </c>
      <c r="H184" s="29" t="s">
        <v>1377</v>
      </c>
      <c r="I184" s="29" t="s">
        <v>986</v>
      </c>
      <c r="J184" s="29">
        <v>2005</v>
      </c>
      <c r="K184" s="30">
        <v>6</v>
      </c>
      <c r="L184" s="30" t="s">
        <v>1017</v>
      </c>
      <c r="M184" s="29" t="s">
        <v>1373</v>
      </c>
      <c r="N184" s="29" t="s">
        <v>1378</v>
      </c>
      <c r="O184" s="31" t="str">
        <f>VLOOKUP(B184, 'Concise Lot Listing'!$A$5:$F$502, 6)</f>
        <v>https://www.sothebys.com/en/buy/auction/2022/the-glass-cellar-30-years-of-collecting/montrachet-marquis-de-laguiche-2005-joseph-drouhin</v>
      </c>
    </row>
    <row r="185" spans="1:15" ht="15.75" customHeight="1" x14ac:dyDescent="0.25">
      <c r="A185" s="15"/>
      <c r="B185" s="15">
        <v>172</v>
      </c>
      <c r="C185" s="32" t="str">
        <f t="shared" si="0"/>
        <v>Montrachet, Marquis de Laguiche 2004 Joseph Drouhin (5 BT)</v>
      </c>
      <c r="D185" s="33">
        <v>2200</v>
      </c>
      <c r="E185" s="33">
        <v>3200</v>
      </c>
      <c r="F185" s="34" t="s">
        <v>1379</v>
      </c>
      <c r="G185" s="34" t="s">
        <v>1376</v>
      </c>
      <c r="H185" s="34" t="s">
        <v>1377</v>
      </c>
      <c r="I185" s="34" t="s">
        <v>986</v>
      </c>
      <c r="J185" s="34">
        <v>2004</v>
      </c>
      <c r="K185" s="35">
        <v>5</v>
      </c>
      <c r="L185" s="35" t="s">
        <v>983</v>
      </c>
      <c r="M185" s="34" t="s">
        <v>1373</v>
      </c>
      <c r="N185" s="34" t="s">
        <v>1380</v>
      </c>
      <c r="O185" s="36" t="str">
        <f>VLOOKUP(B185, 'Concise Lot Listing'!$A$5:$F$502, 6)</f>
        <v>https://www.sothebys.com/en/buy/auction/2022/the-glass-cellar-30-years-of-collecting/montrachet-marquis-de-laguiche-2004-joseph-drouhin</v>
      </c>
    </row>
    <row r="186" spans="1:15" ht="15.75" customHeight="1" x14ac:dyDescent="0.25">
      <c r="A186" s="15"/>
      <c r="B186" s="15">
        <v>173</v>
      </c>
      <c r="C186" s="27" t="str">
        <f t="shared" si="0"/>
        <v>Montrachet, Marquis de Laguiche 2004 Joseph Drouhin (6 BT)</v>
      </c>
      <c r="D186" s="28">
        <v>2600</v>
      </c>
      <c r="E186" s="28">
        <v>3800</v>
      </c>
      <c r="F186" s="29" t="s">
        <v>1381</v>
      </c>
      <c r="G186" s="29" t="s">
        <v>1376</v>
      </c>
      <c r="H186" s="29" t="s">
        <v>1377</v>
      </c>
      <c r="I186" s="29" t="s">
        <v>986</v>
      </c>
      <c r="J186" s="29">
        <v>2004</v>
      </c>
      <c r="K186" s="30">
        <v>6</v>
      </c>
      <c r="L186" s="30" t="s">
        <v>983</v>
      </c>
      <c r="M186" s="29" t="s">
        <v>1373</v>
      </c>
      <c r="N186" s="29" t="s">
        <v>1382</v>
      </c>
      <c r="O186" s="31" t="str">
        <f>VLOOKUP(B186, 'Concise Lot Listing'!$A$5:$F$502, 6)</f>
        <v>https://www.sothebys.com/en/buy/auction/2022/the-glass-cellar-30-years-of-collecting/montrachet-marquis-de-laguiche-2004-joseph-drouhin-2</v>
      </c>
    </row>
    <row r="187" spans="1:15" ht="15.75" customHeight="1" x14ac:dyDescent="0.25">
      <c r="A187" s="15"/>
      <c r="B187" s="15">
        <v>174</v>
      </c>
      <c r="C187" s="32" t="str">
        <f t="shared" si="0"/>
        <v>Corton Charlemagne 2004 J.-F. Coche-Dury (5 BT)</v>
      </c>
      <c r="D187" s="33">
        <v>20000</v>
      </c>
      <c r="E187" s="33">
        <v>28000</v>
      </c>
      <c r="F187" s="34" t="s">
        <v>1383</v>
      </c>
      <c r="G187" s="34" t="s">
        <v>1384</v>
      </c>
      <c r="H187" s="34" t="s">
        <v>1385</v>
      </c>
      <c r="I187" s="34" t="s">
        <v>981</v>
      </c>
      <c r="J187" s="34">
        <v>2004</v>
      </c>
      <c r="K187" s="35">
        <v>5</v>
      </c>
      <c r="L187" s="35" t="s">
        <v>983</v>
      </c>
      <c r="M187" s="34" t="s">
        <v>1373</v>
      </c>
      <c r="N187" s="34" t="s">
        <v>1386</v>
      </c>
      <c r="O187" s="36" t="str">
        <f>VLOOKUP(B187, 'Concise Lot Listing'!$A$5:$F$502, 6)</f>
        <v>https://www.sothebys.com/en/buy/auction/2022/the-glass-cellar-30-years-of-collecting/corton-charlemagne-2004-j-f-coche-dury-5-bt</v>
      </c>
    </row>
    <row r="188" spans="1:15" ht="15.75" customHeight="1" x14ac:dyDescent="0.25">
      <c r="A188" s="15"/>
      <c r="B188" s="15">
        <v>175</v>
      </c>
      <c r="C188" s="27" t="str">
        <f t="shared" si="0"/>
        <v>Dom Pérignon, P2 2002 (3 BT)</v>
      </c>
      <c r="D188" s="28">
        <v>1000</v>
      </c>
      <c r="E188" s="28">
        <v>1500</v>
      </c>
      <c r="F188" s="29" t="s">
        <v>1387</v>
      </c>
      <c r="G188" s="29" t="s">
        <v>1388</v>
      </c>
      <c r="H188" s="29"/>
      <c r="I188" s="29" t="s">
        <v>981</v>
      </c>
      <c r="J188" s="29">
        <v>2002</v>
      </c>
      <c r="K188" s="30">
        <v>3</v>
      </c>
      <c r="L188" s="30" t="s">
        <v>983</v>
      </c>
      <c r="M188" s="29" t="s">
        <v>1389</v>
      </c>
      <c r="N188" s="29" t="s">
        <v>1390</v>
      </c>
      <c r="O188" s="31" t="str">
        <f>VLOOKUP(B188, 'Concise Lot Listing'!$A$5:$F$502, 6)</f>
        <v>https://www.sothebys.com/en/buy/auction/2022/the-glass-cellar-30-years-of-collecting/dom-perignon-p2-2002-3-bt</v>
      </c>
    </row>
    <row r="189" spans="1:15" ht="15.75" customHeight="1" x14ac:dyDescent="0.25">
      <c r="A189" s="15"/>
      <c r="B189" s="15">
        <v>176</v>
      </c>
      <c r="C189" s="32" t="str">
        <f t="shared" si="0"/>
        <v>Dom Pérignon, P2 2002 (6 BT)</v>
      </c>
      <c r="D189" s="33">
        <v>2000</v>
      </c>
      <c r="E189" s="33">
        <v>3000</v>
      </c>
      <c r="F189" s="34" t="s">
        <v>1387</v>
      </c>
      <c r="G189" s="34" t="s">
        <v>1388</v>
      </c>
      <c r="H189" s="34"/>
      <c r="I189" s="34" t="s">
        <v>981</v>
      </c>
      <c r="J189" s="34">
        <v>2002</v>
      </c>
      <c r="K189" s="35">
        <v>6</v>
      </c>
      <c r="L189" s="35" t="s">
        <v>983</v>
      </c>
      <c r="M189" s="34" t="s">
        <v>1389</v>
      </c>
      <c r="N189" s="34" t="s">
        <v>1391</v>
      </c>
      <c r="O189" s="36" t="str">
        <f>VLOOKUP(B189, 'Concise Lot Listing'!$A$5:$F$502, 6)</f>
        <v>https://www.sothebys.com/en/buy/auction/2022/the-glass-cellar-30-years-of-collecting/dom-perignon-p2-2002-6-bt</v>
      </c>
    </row>
    <row r="190" spans="1:15" ht="15.75" customHeight="1" x14ac:dyDescent="0.25">
      <c r="A190" s="15"/>
      <c r="B190" s="15">
        <v>177</v>
      </c>
      <c r="C190" s="27" t="str">
        <f t="shared" si="0"/>
        <v>Dom Pérignon, P2 2002 (6 BT)</v>
      </c>
      <c r="D190" s="28">
        <v>2000</v>
      </c>
      <c r="E190" s="28">
        <v>3000</v>
      </c>
      <c r="F190" s="29" t="s">
        <v>1387</v>
      </c>
      <c r="G190" s="29" t="s">
        <v>1388</v>
      </c>
      <c r="H190" s="29"/>
      <c r="I190" s="29" t="s">
        <v>981</v>
      </c>
      <c r="J190" s="29">
        <v>2002</v>
      </c>
      <c r="K190" s="30">
        <v>6</v>
      </c>
      <c r="L190" s="30" t="s">
        <v>983</v>
      </c>
      <c r="M190" s="29" t="s">
        <v>1389</v>
      </c>
      <c r="N190" s="29" t="s">
        <v>1391</v>
      </c>
      <c r="O190" s="31" t="str">
        <f>VLOOKUP(B190, 'Concise Lot Listing'!$A$5:$F$502, 6)</f>
        <v>https://www.sothebys.com/en/buy/auction/2022/the-glass-cellar-30-years-of-collecting/dom-perignon-p2-2002-6-bt-2</v>
      </c>
    </row>
    <row r="191" spans="1:15" ht="15.75" customHeight="1" x14ac:dyDescent="0.25">
      <c r="A191" s="15"/>
      <c r="B191" s="15">
        <v>178</v>
      </c>
      <c r="C191" s="32" t="str">
        <f t="shared" si="0"/>
        <v>Dom Pérignon, P2 2000 (5 BT)</v>
      </c>
      <c r="D191" s="33">
        <v>1500</v>
      </c>
      <c r="E191" s="33">
        <v>2000</v>
      </c>
      <c r="F191" s="34" t="s">
        <v>1387</v>
      </c>
      <c r="G191" s="34" t="s">
        <v>1388</v>
      </c>
      <c r="H191" s="34"/>
      <c r="I191" s="34" t="s">
        <v>981</v>
      </c>
      <c r="J191" s="34">
        <v>2000</v>
      </c>
      <c r="K191" s="35">
        <v>5</v>
      </c>
      <c r="L191" s="35" t="s">
        <v>983</v>
      </c>
      <c r="M191" s="34" t="s">
        <v>1389</v>
      </c>
      <c r="N191" s="34" t="s">
        <v>1392</v>
      </c>
      <c r="O191" s="36" t="str">
        <f>VLOOKUP(B191, 'Concise Lot Listing'!$A$5:$F$502, 6)</f>
        <v>https://www.sothebys.com/en/buy/auction/2022/the-glass-cellar-30-years-of-collecting/dom-perignon-p2-2000-5-bt</v>
      </c>
    </row>
    <row r="192" spans="1:15" ht="15.75" customHeight="1" x14ac:dyDescent="0.25">
      <c r="A192" s="15" t="s">
        <v>1088</v>
      </c>
      <c r="B192" s="15">
        <v>179</v>
      </c>
      <c r="C192" s="27" t="str">
        <f t="shared" si="0"/>
        <v>Dom Pérignon 2006 (1 BT)</v>
      </c>
      <c r="D192" s="28">
        <v>800</v>
      </c>
      <c r="E192" s="28">
        <v>1200</v>
      </c>
      <c r="F192" s="29" t="s">
        <v>1393</v>
      </c>
      <c r="G192" s="29" t="s">
        <v>1394</v>
      </c>
      <c r="H192" s="29"/>
      <c r="I192" s="29" t="s">
        <v>981</v>
      </c>
      <c r="J192" s="29">
        <v>2006</v>
      </c>
      <c r="K192" s="30">
        <v>1</v>
      </c>
      <c r="L192" s="30" t="s">
        <v>983</v>
      </c>
      <c r="M192" s="29" t="s">
        <v>1389</v>
      </c>
      <c r="N192" s="29" t="s">
        <v>1395</v>
      </c>
      <c r="O192" s="31" t="str">
        <f>VLOOKUP(B192, 'Concise Lot Listing'!$A$5:$F$502, 6)</f>
        <v>https://www.sothebys.com/en/buy/auction/2022/the-glass-cellar-30-years-of-collecting/dom-perignon-vertical-4-bt</v>
      </c>
    </row>
    <row r="193" spans="1:15" ht="15.75" customHeight="1" x14ac:dyDescent="0.25">
      <c r="A193" s="15" t="s">
        <v>1088</v>
      </c>
      <c r="B193" s="15">
        <v>179</v>
      </c>
      <c r="C193" s="32" t="str">
        <f t="shared" si="0"/>
        <v>Dom Pérignon 2004 (1 BT)</v>
      </c>
      <c r="D193" s="33">
        <v>800</v>
      </c>
      <c r="E193" s="33">
        <v>1200</v>
      </c>
      <c r="F193" s="34" t="s">
        <v>1396</v>
      </c>
      <c r="G193" s="34" t="s">
        <v>1394</v>
      </c>
      <c r="H193" s="34"/>
      <c r="I193" s="34" t="s">
        <v>981</v>
      </c>
      <c r="J193" s="34">
        <v>2004</v>
      </c>
      <c r="K193" s="35">
        <v>1</v>
      </c>
      <c r="L193" s="35" t="s">
        <v>983</v>
      </c>
      <c r="M193" s="34" t="s">
        <v>1389</v>
      </c>
      <c r="N193" s="34" t="s">
        <v>1397</v>
      </c>
      <c r="O193" s="36" t="str">
        <f>VLOOKUP(B193, 'Concise Lot Listing'!$A$5:$F$502, 6)</f>
        <v>https://www.sothebys.com/en/buy/auction/2022/the-glass-cellar-30-years-of-collecting/dom-perignon-vertical-4-bt</v>
      </c>
    </row>
    <row r="194" spans="1:15" ht="15.75" customHeight="1" x14ac:dyDescent="0.25">
      <c r="A194" s="15" t="s">
        <v>1088</v>
      </c>
      <c r="B194" s="15">
        <v>179</v>
      </c>
      <c r="C194" s="27" t="str">
        <f t="shared" si="0"/>
        <v>Dom Pérignon 1999 (2 BT)</v>
      </c>
      <c r="D194" s="28">
        <v>800</v>
      </c>
      <c r="E194" s="28">
        <v>1200</v>
      </c>
      <c r="F194" s="29" t="s">
        <v>1098</v>
      </c>
      <c r="G194" s="29" t="s">
        <v>1394</v>
      </c>
      <c r="H194" s="29"/>
      <c r="I194" s="29" t="s">
        <v>981</v>
      </c>
      <c r="J194" s="29">
        <v>1999</v>
      </c>
      <c r="K194" s="30">
        <v>2</v>
      </c>
      <c r="L194" s="30" t="s">
        <v>983</v>
      </c>
      <c r="M194" s="29" t="s">
        <v>1389</v>
      </c>
      <c r="N194" s="29" t="s">
        <v>1398</v>
      </c>
      <c r="O194" s="31" t="str">
        <f>VLOOKUP(B194, 'Concise Lot Listing'!$A$5:$F$502, 6)</f>
        <v>https://www.sothebys.com/en/buy/auction/2022/the-glass-cellar-30-years-of-collecting/dom-perignon-vertical-4-bt</v>
      </c>
    </row>
    <row r="195" spans="1:15" ht="15.75" customHeight="1" x14ac:dyDescent="0.25">
      <c r="A195" s="15" t="s">
        <v>1088</v>
      </c>
      <c r="B195" s="15">
        <v>180</v>
      </c>
      <c r="C195" s="32" t="str">
        <f t="shared" si="0"/>
        <v>Dom Pérignon, Rosé 1998 (3 BT)</v>
      </c>
      <c r="D195" s="33">
        <v>1300</v>
      </c>
      <c r="E195" s="33">
        <v>2000</v>
      </c>
      <c r="F195" s="34" t="s">
        <v>1399</v>
      </c>
      <c r="G195" s="34" t="s">
        <v>1400</v>
      </c>
      <c r="H195" s="34"/>
      <c r="I195" s="34" t="s">
        <v>981</v>
      </c>
      <c r="J195" s="34">
        <v>1998</v>
      </c>
      <c r="K195" s="35">
        <v>3</v>
      </c>
      <c r="L195" s="35" t="s">
        <v>983</v>
      </c>
      <c r="M195" s="34" t="s">
        <v>1401</v>
      </c>
      <c r="N195" s="34" t="s">
        <v>1402</v>
      </c>
      <c r="O195" s="36" t="str">
        <f>VLOOKUP(B195, 'Concise Lot Listing'!$A$5:$F$502, 6)</f>
        <v>https://www.sothebys.com/en/buy/auction/2022/the-glass-cellar-30-years-of-collecting/dom-perignon-rose-1998-5-bt</v>
      </c>
    </row>
    <row r="196" spans="1:15" ht="15.75" customHeight="1" x14ac:dyDescent="0.25">
      <c r="A196" s="15" t="s">
        <v>1088</v>
      </c>
      <c r="B196" s="15">
        <v>180</v>
      </c>
      <c r="C196" s="27" t="str">
        <f t="shared" si="0"/>
        <v>Dom Pérignon, Rosé 1998 (2 BT)</v>
      </c>
      <c r="D196" s="28">
        <v>1300</v>
      </c>
      <c r="E196" s="28">
        <v>2000</v>
      </c>
      <c r="F196" s="29" t="s">
        <v>1403</v>
      </c>
      <c r="G196" s="29" t="s">
        <v>1400</v>
      </c>
      <c r="H196" s="29"/>
      <c r="I196" s="29" t="s">
        <v>981</v>
      </c>
      <c r="J196" s="29">
        <v>1998</v>
      </c>
      <c r="K196" s="30">
        <v>2</v>
      </c>
      <c r="L196" s="30" t="s">
        <v>983</v>
      </c>
      <c r="M196" s="29" t="s">
        <v>1401</v>
      </c>
      <c r="N196" s="29" t="s">
        <v>1404</v>
      </c>
      <c r="O196" s="31" t="str">
        <f>VLOOKUP(B196, 'Concise Lot Listing'!$A$5:$F$502, 6)</f>
        <v>https://www.sothebys.com/en/buy/auction/2022/the-glass-cellar-30-years-of-collecting/dom-perignon-rose-1998-5-bt</v>
      </c>
    </row>
    <row r="197" spans="1:15" ht="15.75" customHeight="1" x14ac:dyDescent="0.25">
      <c r="A197" s="15"/>
      <c r="B197" s="15">
        <v>181</v>
      </c>
      <c r="C197" s="32" t="str">
        <f t="shared" si="0"/>
        <v>Dom Pérignon, Rosé 1998 (6 BT)</v>
      </c>
      <c r="D197" s="33">
        <v>1500</v>
      </c>
      <c r="E197" s="33">
        <v>2000</v>
      </c>
      <c r="F197" s="34" t="s">
        <v>1405</v>
      </c>
      <c r="G197" s="34" t="s">
        <v>1400</v>
      </c>
      <c r="H197" s="34"/>
      <c r="I197" s="34" t="s">
        <v>1406</v>
      </c>
      <c r="J197" s="34">
        <v>1998</v>
      </c>
      <c r="K197" s="35">
        <v>6</v>
      </c>
      <c r="L197" s="35" t="s">
        <v>983</v>
      </c>
      <c r="M197" s="34" t="s">
        <v>1401</v>
      </c>
      <c r="N197" s="34" t="s">
        <v>1407</v>
      </c>
      <c r="O197" s="36" t="str">
        <f>VLOOKUP(B197, 'Concise Lot Listing'!$A$5:$F$502, 6)</f>
        <v>https://www.sothebys.com/en/buy/auction/2022/the-glass-cellar-30-years-of-collecting/dom-perignon-rose-1998-6-bt</v>
      </c>
    </row>
    <row r="198" spans="1:15" ht="15.75" customHeight="1" x14ac:dyDescent="0.25">
      <c r="A198" s="15" t="s">
        <v>1088</v>
      </c>
      <c r="B198" s="15">
        <v>182</v>
      </c>
      <c r="C198" s="27" t="str">
        <f t="shared" si="0"/>
        <v>Krug Rosé NV (1 BT)</v>
      </c>
      <c r="D198" s="28">
        <v>1100</v>
      </c>
      <c r="E198" s="28">
        <v>1700</v>
      </c>
      <c r="F198" s="29" t="s">
        <v>1408</v>
      </c>
      <c r="G198" s="29" t="s">
        <v>1409</v>
      </c>
      <c r="H198" s="29"/>
      <c r="I198" s="29" t="s">
        <v>981</v>
      </c>
      <c r="J198" s="29" t="s">
        <v>1410</v>
      </c>
      <c r="K198" s="30">
        <v>1</v>
      </c>
      <c r="L198" s="30" t="s">
        <v>983</v>
      </c>
      <c r="M198" s="29" t="s">
        <v>1401</v>
      </c>
      <c r="N198" s="29" t="s">
        <v>1411</v>
      </c>
      <c r="O198" s="31" t="str">
        <f>VLOOKUP(B198, 'Concise Lot Listing'!$A$5:$F$502, 6)</f>
        <v>https://www.sothebys.com/en/buy/auction/2022/the-glass-cellar-30-years-of-collecting/mixed-krug-2-bt</v>
      </c>
    </row>
    <row r="199" spans="1:15" ht="15.75" customHeight="1" x14ac:dyDescent="0.25">
      <c r="A199" s="15" t="s">
        <v>1088</v>
      </c>
      <c r="B199" s="15">
        <v>182</v>
      </c>
      <c r="C199" s="32" t="str">
        <f t="shared" si="0"/>
        <v>Krug, Clos du Mesnil 1995 (1 BT)</v>
      </c>
      <c r="D199" s="33">
        <v>1100</v>
      </c>
      <c r="E199" s="33">
        <v>1700</v>
      </c>
      <c r="F199" s="34" t="s">
        <v>1412</v>
      </c>
      <c r="G199" s="34" t="s">
        <v>1413</v>
      </c>
      <c r="H199" s="34"/>
      <c r="I199" s="34" t="s">
        <v>981</v>
      </c>
      <c r="J199" s="34">
        <v>1995</v>
      </c>
      <c r="K199" s="35">
        <v>1</v>
      </c>
      <c r="L199" s="35" t="s">
        <v>983</v>
      </c>
      <c r="M199" s="34" t="s">
        <v>1389</v>
      </c>
      <c r="N199" s="34" t="s">
        <v>1414</v>
      </c>
      <c r="O199" s="36" t="str">
        <f>VLOOKUP(B199, 'Concise Lot Listing'!$A$5:$F$502, 6)</f>
        <v>https://www.sothebys.com/en/buy/auction/2022/the-glass-cellar-30-years-of-collecting/mixed-krug-2-bt</v>
      </c>
    </row>
    <row r="200" spans="1:15" ht="15.75" customHeight="1" x14ac:dyDescent="0.25">
      <c r="A200" s="15"/>
      <c r="B200" s="15">
        <v>183</v>
      </c>
      <c r="C200" s="27" t="str">
        <f t="shared" si="0"/>
        <v>Louis Roederer, Cristal Brut Rosé 2007 (2 BT)</v>
      </c>
      <c r="D200" s="28">
        <v>600</v>
      </c>
      <c r="E200" s="28">
        <v>900</v>
      </c>
      <c r="F200" s="29" t="s">
        <v>1415</v>
      </c>
      <c r="G200" s="29" t="s">
        <v>1416</v>
      </c>
      <c r="H200" s="29"/>
      <c r="I200" s="29" t="s">
        <v>981</v>
      </c>
      <c r="J200" s="29">
        <v>2007</v>
      </c>
      <c r="K200" s="30">
        <v>2</v>
      </c>
      <c r="L200" s="30" t="s">
        <v>983</v>
      </c>
      <c r="M200" s="29" t="s">
        <v>1401</v>
      </c>
      <c r="N200" s="29" t="s">
        <v>1417</v>
      </c>
      <c r="O200" s="31" t="str">
        <f>VLOOKUP(B200, 'Concise Lot Listing'!$A$5:$F$502, 6)</f>
        <v>https://www.sothebys.com/en/buy/auction/2022/the-glass-cellar-30-years-of-collecting/louis-roederer-cristal-brut-rose-2007-2-bt</v>
      </c>
    </row>
    <row r="201" spans="1:15" ht="15.75" customHeight="1" x14ac:dyDescent="0.25">
      <c r="A201" s="15"/>
      <c r="B201" s="15">
        <v>184</v>
      </c>
      <c r="C201" s="32" t="str">
        <f t="shared" si="0"/>
        <v>Louis Roederer, Cristal Brut Rosé 2005 (2 BT)</v>
      </c>
      <c r="D201" s="33">
        <v>600</v>
      </c>
      <c r="E201" s="33">
        <v>900</v>
      </c>
      <c r="F201" s="34" t="s">
        <v>1418</v>
      </c>
      <c r="G201" s="34" t="s">
        <v>1416</v>
      </c>
      <c r="H201" s="34"/>
      <c r="I201" s="34" t="s">
        <v>981</v>
      </c>
      <c r="J201" s="34">
        <v>2005</v>
      </c>
      <c r="K201" s="35">
        <v>2</v>
      </c>
      <c r="L201" s="35" t="s">
        <v>983</v>
      </c>
      <c r="M201" s="34" t="s">
        <v>1401</v>
      </c>
      <c r="N201" s="34" t="s">
        <v>1419</v>
      </c>
      <c r="O201" s="36" t="str">
        <f>VLOOKUP(B201, 'Concise Lot Listing'!$A$5:$F$502, 6)</f>
        <v>https://www.sothebys.com/en/buy/auction/2022/the-glass-cellar-30-years-of-collecting/louis-roederer-cristal-brut-rose-2005-2-bt</v>
      </c>
    </row>
    <row r="202" spans="1:15" ht="15.75" customHeight="1" x14ac:dyDescent="0.25">
      <c r="A202" s="15"/>
      <c r="B202" s="15">
        <v>185</v>
      </c>
      <c r="C202" s="27" t="str">
        <f t="shared" si="0"/>
        <v>Louis Roederer, Cristal Brut Rosé 2004 (2 BT)</v>
      </c>
      <c r="D202" s="28">
        <v>650</v>
      </c>
      <c r="E202" s="28">
        <v>950</v>
      </c>
      <c r="F202" s="29" t="s">
        <v>981</v>
      </c>
      <c r="G202" s="29" t="s">
        <v>1416</v>
      </c>
      <c r="H202" s="29"/>
      <c r="I202" s="29" t="s">
        <v>981</v>
      </c>
      <c r="J202" s="29">
        <v>2004</v>
      </c>
      <c r="K202" s="30">
        <v>2</v>
      </c>
      <c r="L202" s="30" t="s">
        <v>983</v>
      </c>
      <c r="M202" s="29" t="s">
        <v>1401</v>
      </c>
      <c r="N202" s="29" t="s">
        <v>1420</v>
      </c>
      <c r="O202" s="31" t="str">
        <f>VLOOKUP(B202, 'Concise Lot Listing'!$A$5:$F$502, 6)</f>
        <v>https://www.sothebys.com/en/buy/auction/2022/the-glass-cellar-30-years-of-collecting/louis-roederer-cristal-brut-rose-2004-2-bt</v>
      </c>
    </row>
    <row r="203" spans="1:15" ht="15.75" customHeight="1" x14ac:dyDescent="0.25">
      <c r="A203" s="15" t="s">
        <v>1088</v>
      </c>
      <c r="B203" s="15">
        <v>186</v>
      </c>
      <c r="C203" s="32" t="str">
        <f t="shared" si="0"/>
        <v>Veuve Clicquot, La Grande Dame Rosé 2004 (2 BT)</v>
      </c>
      <c r="D203" s="33">
        <v>600</v>
      </c>
      <c r="E203" s="33">
        <v>1000</v>
      </c>
      <c r="F203" s="34" t="s">
        <v>1421</v>
      </c>
      <c r="G203" s="34" t="s">
        <v>1422</v>
      </c>
      <c r="H203" s="34"/>
      <c r="I203" s="34" t="s">
        <v>981</v>
      </c>
      <c r="J203" s="34">
        <v>2004</v>
      </c>
      <c r="K203" s="35">
        <v>2</v>
      </c>
      <c r="L203" s="35" t="s">
        <v>983</v>
      </c>
      <c r="M203" s="34" t="s">
        <v>1401</v>
      </c>
      <c r="N203" s="34" t="s">
        <v>1423</v>
      </c>
      <c r="O203" s="36" t="str">
        <f>VLOOKUP(B203, 'Concise Lot Listing'!$A$5:$F$502, 6)</f>
        <v>https://www.sothebys.com/en/buy/auction/2022/the-glass-cellar-30-years-of-collecting/veuve-clicquot-la-grande-dame-rose-2004-4-bt</v>
      </c>
    </row>
    <row r="204" spans="1:15" ht="15.75" customHeight="1" x14ac:dyDescent="0.25">
      <c r="A204" s="15" t="s">
        <v>1088</v>
      </c>
      <c r="B204" s="15">
        <v>186</v>
      </c>
      <c r="C204" s="27" t="str">
        <f t="shared" si="0"/>
        <v>Veuve Clicquot, La Grande Dame Rosé 2004 (2 BT)</v>
      </c>
      <c r="D204" s="28">
        <v>600</v>
      </c>
      <c r="E204" s="28">
        <v>1000</v>
      </c>
      <c r="F204" s="29" t="s">
        <v>1421</v>
      </c>
      <c r="G204" s="29" t="s">
        <v>1422</v>
      </c>
      <c r="H204" s="29"/>
      <c r="I204" s="29" t="s">
        <v>981</v>
      </c>
      <c r="J204" s="29">
        <v>2004</v>
      </c>
      <c r="K204" s="30">
        <v>2</v>
      </c>
      <c r="L204" s="30" t="s">
        <v>983</v>
      </c>
      <c r="M204" s="29" t="s">
        <v>1401</v>
      </c>
      <c r="N204" s="29" t="s">
        <v>1423</v>
      </c>
      <c r="O204" s="31" t="str">
        <f>VLOOKUP(B204, 'Concise Lot Listing'!$A$5:$F$502, 6)</f>
        <v>https://www.sothebys.com/en/buy/auction/2022/the-glass-cellar-30-years-of-collecting/veuve-clicquot-la-grande-dame-rose-2004-4-bt</v>
      </c>
    </row>
    <row r="205" spans="1:15" ht="15.75" customHeight="1" x14ac:dyDescent="0.25">
      <c r="A205" s="15"/>
      <c r="B205" s="15">
        <v>187</v>
      </c>
      <c r="C205" s="32" t="str">
        <f t="shared" si="0"/>
        <v>Masseto 2010 (3 BT)</v>
      </c>
      <c r="D205" s="33">
        <v>2200</v>
      </c>
      <c r="E205" s="33">
        <v>3200</v>
      </c>
      <c r="F205" s="34" t="s">
        <v>1424</v>
      </c>
      <c r="G205" s="34" t="s">
        <v>1425</v>
      </c>
      <c r="H205" s="34"/>
      <c r="I205" s="34" t="s">
        <v>986</v>
      </c>
      <c r="J205" s="34">
        <v>2010</v>
      </c>
      <c r="K205" s="35">
        <v>3</v>
      </c>
      <c r="L205" s="35" t="s">
        <v>983</v>
      </c>
      <c r="M205" s="34" t="s">
        <v>1426</v>
      </c>
      <c r="N205" s="34" t="s">
        <v>1427</v>
      </c>
      <c r="O205" s="36" t="str">
        <f>VLOOKUP(B205, 'Concise Lot Listing'!$A$5:$F$502, 6)</f>
        <v>https://www.sothebys.com/en/buy/auction/2022/the-glass-cellar-30-years-of-collecting/masseto-2010-3-bt</v>
      </c>
    </row>
    <row r="206" spans="1:15" ht="15.75" customHeight="1" x14ac:dyDescent="0.25">
      <c r="A206" s="15"/>
      <c r="B206" s="15">
        <v>188</v>
      </c>
      <c r="C206" s="27" t="str">
        <f t="shared" si="0"/>
        <v>Masseto 2010 (8 BT)</v>
      </c>
      <c r="D206" s="28">
        <v>5500</v>
      </c>
      <c r="E206" s="28">
        <v>8500</v>
      </c>
      <c r="F206" s="29" t="s">
        <v>1428</v>
      </c>
      <c r="G206" s="29" t="s">
        <v>1425</v>
      </c>
      <c r="H206" s="29"/>
      <c r="I206" s="29" t="s">
        <v>981</v>
      </c>
      <c r="J206" s="29">
        <v>2010</v>
      </c>
      <c r="K206" s="30">
        <v>8</v>
      </c>
      <c r="L206" s="30" t="s">
        <v>983</v>
      </c>
      <c r="M206" s="29" t="s">
        <v>1426</v>
      </c>
      <c r="N206" s="29" t="s">
        <v>1429</v>
      </c>
      <c r="O206" s="31" t="str">
        <f>VLOOKUP(B206, 'Concise Lot Listing'!$A$5:$F$502, 6)</f>
        <v>https://www.sothebys.com/en/buy/auction/2022/the-glass-cellar-30-years-of-collecting/masseto-2010-8-bt</v>
      </c>
    </row>
    <row r="207" spans="1:15" ht="15.75" customHeight="1" x14ac:dyDescent="0.25">
      <c r="A207" s="15"/>
      <c r="B207" s="15">
        <v>189</v>
      </c>
      <c r="C207" s="32" t="str">
        <f t="shared" si="0"/>
        <v>Masseto 2010 (1 MAG)</v>
      </c>
      <c r="D207" s="33">
        <v>1500</v>
      </c>
      <c r="E207" s="33">
        <v>2000</v>
      </c>
      <c r="F207" s="34" t="s">
        <v>986</v>
      </c>
      <c r="G207" s="34" t="s">
        <v>1425</v>
      </c>
      <c r="H207" s="34"/>
      <c r="I207" s="34" t="s">
        <v>986</v>
      </c>
      <c r="J207" s="34">
        <v>2010</v>
      </c>
      <c r="K207" s="35">
        <v>1</v>
      </c>
      <c r="L207" s="35" t="s">
        <v>1017</v>
      </c>
      <c r="M207" s="34" t="s">
        <v>1426</v>
      </c>
      <c r="N207" s="34" t="s">
        <v>1430</v>
      </c>
      <c r="O207" s="36" t="str">
        <f>VLOOKUP(B207, 'Concise Lot Listing'!$A$5:$F$502, 6)</f>
        <v>https://www.sothebys.com/en/buy/auction/2022/the-glass-cellar-30-years-of-collecting/masseto-2010-1-mag</v>
      </c>
    </row>
    <row r="208" spans="1:15" ht="15.75" customHeight="1" x14ac:dyDescent="0.25">
      <c r="A208" s="15"/>
      <c r="B208" s="15">
        <v>190</v>
      </c>
      <c r="C208" s="27" t="str">
        <f t="shared" si="0"/>
        <v>Masseto 2009 (3 BT)</v>
      </c>
      <c r="D208" s="28">
        <v>1500</v>
      </c>
      <c r="E208" s="28">
        <v>2000</v>
      </c>
      <c r="F208" s="29" t="s">
        <v>1187</v>
      </c>
      <c r="G208" s="29" t="s">
        <v>1425</v>
      </c>
      <c r="H208" s="29"/>
      <c r="I208" s="29" t="s">
        <v>981</v>
      </c>
      <c r="J208" s="29">
        <v>2009</v>
      </c>
      <c r="K208" s="30">
        <v>3</v>
      </c>
      <c r="L208" s="30" t="s">
        <v>983</v>
      </c>
      <c r="M208" s="29" t="s">
        <v>1426</v>
      </c>
      <c r="N208" s="29" t="s">
        <v>1431</v>
      </c>
      <c r="O208" s="31" t="str">
        <f>VLOOKUP(B208, 'Concise Lot Listing'!$A$5:$F$502, 6)</f>
        <v>https://www.sothebys.com/en/buy/auction/2022/the-glass-cellar-30-years-of-collecting/masseto-2009-3-bt</v>
      </c>
    </row>
    <row r="209" spans="1:15" ht="15.75" customHeight="1" x14ac:dyDescent="0.25">
      <c r="A209" s="15"/>
      <c r="B209" s="15">
        <v>191</v>
      </c>
      <c r="C209" s="32" t="str">
        <f t="shared" si="0"/>
        <v>Masseto 2008 (8 BT)</v>
      </c>
      <c r="D209" s="33">
        <v>4200</v>
      </c>
      <c r="E209" s="33">
        <v>6000</v>
      </c>
      <c r="F209" s="34" t="s">
        <v>1432</v>
      </c>
      <c r="G209" s="34" t="s">
        <v>1425</v>
      </c>
      <c r="H209" s="34"/>
      <c r="I209" s="34" t="s">
        <v>981</v>
      </c>
      <c r="J209" s="34">
        <v>2008</v>
      </c>
      <c r="K209" s="35">
        <v>8</v>
      </c>
      <c r="L209" s="35" t="s">
        <v>983</v>
      </c>
      <c r="M209" s="34" t="s">
        <v>1426</v>
      </c>
      <c r="N209" s="34" t="s">
        <v>1433</v>
      </c>
      <c r="O209" s="36" t="str">
        <f>VLOOKUP(B209, 'Concise Lot Listing'!$A$5:$F$502, 6)</f>
        <v>https://www.sothebys.com/en/buy/auction/2022/the-glass-cellar-30-years-of-collecting/masseto-2008-8-bt</v>
      </c>
    </row>
    <row r="210" spans="1:15" ht="15.75" customHeight="1" x14ac:dyDescent="0.25">
      <c r="A210" s="15"/>
      <c r="B210" s="15">
        <v>192</v>
      </c>
      <c r="C210" s="27" t="str">
        <f t="shared" si="0"/>
        <v>Masseto 2007 (7 BT)</v>
      </c>
      <c r="D210" s="28">
        <v>3500</v>
      </c>
      <c r="E210" s="28">
        <v>5500</v>
      </c>
      <c r="F210" s="29" t="s">
        <v>1434</v>
      </c>
      <c r="G210" s="29" t="s">
        <v>1425</v>
      </c>
      <c r="H210" s="29"/>
      <c r="I210" s="29" t="s">
        <v>981</v>
      </c>
      <c r="J210" s="29">
        <v>2007</v>
      </c>
      <c r="K210" s="30">
        <v>7</v>
      </c>
      <c r="L210" s="30" t="s">
        <v>983</v>
      </c>
      <c r="M210" s="29" t="s">
        <v>1426</v>
      </c>
      <c r="N210" s="29" t="s">
        <v>1435</v>
      </c>
      <c r="O210" s="31" t="str">
        <f>VLOOKUP(B210, 'Concise Lot Listing'!$A$5:$F$502, 6)</f>
        <v>https://www.sothebys.com/en/buy/auction/2022/the-glass-cellar-30-years-of-collecting/masseto-2007-7-bt</v>
      </c>
    </row>
    <row r="211" spans="1:15" ht="15.75" customHeight="1" x14ac:dyDescent="0.25">
      <c r="A211" s="15"/>
      <c r="B211" s="15">
        <v>193</v>
      </c>
      <c r="C211" s="32" t="str">
        <f t="shared" si="0"/>
        <v>Masseto 2006 (3 BT)</v>
      </c>
      <c r="D211" s="33">
        <v>2400</v>
      </c>
      <c r="E211" s="33">
        <v>3500</v>
      </c>
      <c r="F211" s="34" t="s">
        <v>1436</v>
      </c>
      <c r="G211" s="34" t="s">
        <v>1425</v>
      </c>
      <c r="H211" s="34"/>
      <c r="I211" s="34" t="s">
        <v>986</v>
      </c>
      <c r="J211" s="34">
        <v>2006</v>
      </c>
      <c r="K211" s="35">
        <v>3</v>
      </c>
      <c r="L211" s="35" t="s">
        <v>983</v>
      </c>
      <c r="M211" s="34" t="s">
        <v>1426</v>
      </c>
      <c r="N211" s="34" t="s">
        <v>1437</v>
      </c>
      <c r="O211" s="36" t="str">
        <f>VLOOKUP(B211, 'Concise Lot Listing'!$A$5:$F$502, 6)</f>
        <v>https://www.sothebys.com/en/buy/auction/2022/the-glass-cellar-30-years-of-collecting/masseto-2006-3-bt</v>
      </c>
    </row>
    <row r="212" spans="1:15" ht="15.75" customHeight="1" x14ac:dyDescent="0.25">
      <c r="A212" s="15" t="s">
        <v>1088</v>
      </c>
      <c r="B212" s="15">
        <v>194</v>
      </c>
      <c r="C212" s="27" t="str">
        <f t="shared" si="0"/>
        <v>Masseto 2005 (3 BT)</v>
      </c>
      <c r="D212" s="28">
        <v>3000</v>
      </c>
      <c r="E212" s="28">
        <v>4000</v>
      </c>
      <c r="F212" s="29" t="s">
        <v>986</v>
      </c>
      <c r="G212" s="29" t="s">
        <v>1425</v>
      </c>
      <c r="H212" s="29"/>
      <c r="I212" s="29" t="s">
        <v>986</v>
      </c>
      <c r="J212" s="29">
        <v>2005</v>
      </c>
      <c r="K212" s="30">
        <v>3</v>
      </c>
      <c r="L212" s="30" t="s">
        <v>983</v>
      </c>
      <c r="M212" s="29" t="s">
        <v>1426</v>
      </c>
      <c r="N212" s="29" t="s">
        <v>1438</v>
      </c>
      <c r="O212" s="31" t="str">
        <f>VLOOKUP(B212, 'Concise Lot Listing'!$A$5:$F$502, 6)</f>
        <v>https://www.sothebys.com/en/buy/auction/2022/the-glass-cellar-30-years-of-collecting/masseto-2005-6-bt</v>
      </c>
    </row>
    <row r="213" spans="1:15" ht="15.75" customHeight="1" x14ac:dyDescent="0.25">
      <c r="A213" s="15" t="s">
        <v>1088</v>
      </c>
      <c r="B213" s="15">
        <v>194</v>
      </c>
      <c r="C213" s="32" t="str">
        <f t="shared" si="0"/>
        <v>Masseto 2005 (3 BT)</v>
      </c>
      <c r="D213" s="33">
        <v>3000</v>
      </c>
      <c r="E213" s="33">
        <v>4000</v>
      </c>
      <c r="F213" s="34" t="s">
        <v>1439</v>
      </c>
      <c r="G213" s="34" t="s">
        <v>1425</v>
      </c>
      <c r="H213" s="34"/>
      <c r="I213" s="34" t="s">
        <v>986</v>
      </c>
      <c r="J213" s="34">
        <v>2005</v>
      </c>
      <c r="K213" s="35">
        <v>3</v>
      </c>
      <c r="L213" s="35" t="s">
        <v>983</v>
      </c>
      <c r="M213" s="34" t="s">
        <v>1426</v>
      </c>
      <c r="N213" s="34" t="s">
        <v>1438</v>
      </c>
      <c r="O213" s="36" t="str">
        <f>VLOOKUP(B213, 'Concise Lot Listing'!$A$5:$F$502, 6)</f>
        <v>https://www.sothebys.com/en/buy/auction/2022/the-glass-cellar-30-years-of-collecting/masseto-2005-6-bt</v>
      </c>
    </row>
    <row r="214" spans="1:15" ht="15.75" customHeight="1" x14ac:dyDescent="0.25">
      <c r="A214" s="15" t="s">
        <v>1088</v>
      </c>
      <c r="B214" s="15">
        <v>195</v>
      </c>
      <c r="C214" s="27" t="str">
        <f t="shared" si="0"/>
        <v>Masseto 2005 (3 BT)</v>
      </c>
      <c r="D214" s="28">
        <v>3000</v>
      </c>
      <c r="E214" s="28">
        <v>4000</v>
      </c>
      <c r="F214" s="29" t="s">
        <v>1439</v>
      </c>
      <c r="G214" s="29" t="s">
        <v>1425</v>
      </c>
      <c r="H214" s="29"/>
      <c r="I214" s="29" t="s">
        <v>986</v>
      </c>
      <c r="J214" s="29">
        <v>2005</v>
      </c>
      <c r="K214" s="30">
        <v>3</v>
      </c>
      <c r="L214" s="30" t="s">
        <v>983</v>
      </c>
      <c r="M214" s="29" t="s">
        <v>1426</v>
      </c>
      <c r="N214" s="29" t="s">
        <v>1438</v>
      </c>
      <c r="O214" s="31" t="str">
        <f>VLOOKUP(B214, 'Concise Lot Listing'!$A$5:$F$502, 6)</f>
        <v>https://www.sothebys.com/en/buy/auction/2022/the-glass-cellar-30-years-of-collecting/masseto-2005-6-bt-2</v>
      </c>
    </row>
    <row r="215" spans="1:15" ht="15.75" customHeight="1" x14ac:dyDescent="0.25">
      <c r="A215" s="15" t="s">
        <v>1088</v>
      </c>
      <c r="B215" s="15">
        <v>195</v>
      </c>
      <c r="C215" s="32" t="str">
        <f t="shared" si="0"/>
        <v>Masseto 2005 (3 BT)</v>
      </c>
      <c r="D215" s="33">
        <v>3000</v>
      </c>
      <c r="E215" s="33">
        <v>4000</v>
      </c>
      <c r="F215" s="34" t="s">
        <v>1439</v>
      </c>
      <c r="G215" s="34" t="s">
        <v>1425</v>
      </c>
      <c r="H215" s="34"/>
      <c r="I215" s="34" t="s">
        <v>986</v>
      </c>
      <c r="J215" s="34">
        <v>2005</v>
      </c>
      <c r="K215" s="35">
        <v>3</v>
      </c>
      <c r="L215" s="35" t="s">
        <v>983</v>
      </c>
      <c r="M215" s="34" t="s">
        <v>1426</v>
      </c>
      <c r="N215" s="34" t="s">
        <v>1438</v>
      </c>
      <c r="O215" s="36" t="str">
        <f>VLOOKUP(B215, 'Concise Lot Listing'!$A$5:$F$502, 6)</f>
        <v>https://www.sothebys.com/en/buy/auction/2022/the-glass-cellar-30-years-of-collecting/masseto-2005-6-bt-2</v>
      </c>
    </row>
    <row r="216" spans="1:15" ht="15.75" customHeight="1" x14ac:dyDescent="0.25">
      <c r="A216" s="15"/>
      <c r="B216" s="15">
        <v>196</v>
      </c>
      <c r="C216" s="27" t="str">
        <f t="shared" si="0"/>
        <v>Masseto 2005 (7 BT)</v>
      </c>
      <c r="D216" s="28">
        <v>3500</v>
      </c>
      <c r="E216" s="28">
        <v>5500</v>
      </c>
      <c r="F216" s="29" t="s">
        <v>981</v>
      </c>
      <c r="G216" s="29" t="s">
        <v>1425</v>
      </c>
      <c r="H216" s="29"/>
      <c r="I216" s="29" t="s">
        <v>981</v>
      </c>
      <c r="J216" s="29">
        <v>2005</v>
      </c>
      <c r="K216" s="30">
        <v>7</v>
      </c>
      <c r="L216" s="30" t="s">
        <v>983</v>
      </c>
      <c r="M216" s="29" t="s">
        <v>1426</v>
      </c>
      <c r="N216" s="29" t="s">
        <v>1440</v>
      </c>
      <c r="O216" s="31" t="str">
        <f>VLOOKUP(B216, 'Concise Lot Listing'!$A$5:$F$502, 6)</f>
        <v>https://www.sothebys.com/en/buy/auction/2022/the-glass-cellar-30-years-of-collecting/masseto-2005-7-bt</v>
      </c>
    </row>
    <row r="217" spans="1:15" ht="15.75" customHeight="1" x14ac:dyDescent="0.25">
      <c r="A217" s="15"/>
      <c r="B217" s="15">
        <v>197</v>
      </c>
      <c r="C217" s="32" t="str">
        <f t="shared" si="0"/>
        <v>Masseto 2005 (1 MAG)</v>
      </c>
      <c r="D217" s="33">
        <v>1100</v>
      </c>
      <c r="E217" s="33">
        <v>1600</v>
      </c>
      <c r="F217" s="34" t="s">
        <v>986</v>
      </c>
      <c r="G217" s="34" t="s">
        <v>1425</v>
      </c>
      <c r="H217" s="34"/>
      <c r="I217" s="34" t="s">
        <v>986</v>
      </c>
      <c r="J217" s="34">
        <v>2005</v>
      </c>
      <c r="K217" s="35">
        <v>1</v>
      </c>
      <c r="L217" s="35" t="s">
        <v>1017</v>
      </c>
      <c r="M217" s="34" t="s">
        <v>1426</v>
      </c>
      <c r="N217" s="34" t="s">
        <v>1441</v>
      </c>
      <c r="O217" s="36" t="str">
        <f>VLOOKUP(B217, 'Concise Lot Listing'!$A$5:$F$502, 6)</f>
        <v>https://www.sothebys.com/en/buy/auction/2022/the-glass-cellar-30-years-of-collecting/masseto-2005-1-mag</v>
      </c>
    </row>
    <row r="218" spans="1:15" ht="15.75" customHeight="1" x14ac:dyDescent="0.25">
      <c r="A218" s="15"/>
      <c r="B218" s="15">
        <v>198</v>
      </c>
      <c r="C218" s="27" t="str">
        <f t="shared" si="0"/>
        <v>Masseto 2005 (1 IMP)</v>
      </c>
      <c r="D218" s="28">
        <v>4500</v>
      </c>
      <c r="E218" s="28">
        <v>6500</v>
      </c>
      <c r="F218" s="29" t="s">
        <v>1442</v>
      </c>
      <c r="G218" s="29" t="s">
        <v>1425</v>
      </c>
      <c r="H218" s="29"/>
      <c r="I218" s="29" t="s">
        <v>986</v>
      </c>
      <c r="J218" s="29">
        <v>2005</v>
      </c>
      <c r="K218" s="30">
        <v>1</v>
      </c>
      <c r="L218" s="30" t="s">
        <v>1443</v>
      </c>
      <c r="M218" s="29" t="s">
        <v>1426</v>
      </c>
      <c r="N218" s="29" t="s">
        <v>1444</v>
      </c>
      <c r="O218" s="31" t="str">
        <f>VLOOKUP(B218, 'Concise Lot Listing'!$A$5:$F$502, 6)</f>
        <v>https://www.sothebys.com/en/buy/auction/2022/the-glass-cellar-30-years-of-collecting/masseto-2005-1-imp</v>
      </c>
    </row>
    <row r="219" spans="1:15" ht="15.75" customHeight="1" x14ac:dyDescent="0.25">
      <c r="A219" s="15"/>
      <c r="B219" s="15">
        <v>199</v>
      </c>
      <c r="C219" s="32" t="str">
        <f t="shared" si="0"/>
        <v>Masseto 2001 (10 BT)</v>
      </c>
      <c r="D219" s="33">
        <v>8000</v>
      </c>
      <c r="E219" s="33">
        <v>12000</v>
      </c>
      <c r="F219" s="34" t="s">
        <v>1387</v>
      </c>
      <c r="G219" s="34" t="s">
        <v>1425</v>
      </c>
      <c r="H219" s="34"/>
      <c r="I219" s="34" t="s">
        <v>981</v>
      </c>
      <c r="J219" s="34">
        <v>2001</v>
      </c>
      <c r="K219" s="35">
        <v>10</v>
      </c>
      <c r="L219" s="35" t="s">
        <v>983</v>
      </c>
      <c r="M219" s="34" t="s">
        <v>1426</v>
      </c>
      <c r="N219" s="34" t="s">
        <v>1445</v>
      </c>
      <c r="O219" s="36" t="str">
        <f>VLOOKUP(B219, 'Concise Lot Listing'!$A$5:$F$502, 6)</f>
        <v>https://www.sothebys.com/en/buy/auction/2022/the-glass-cellar-30-years-of-collecting/masseto-2001-10-bt</v>
      </c>
    </row>
    <row r="220" spans="1:15" ht="15.75" customHeight="1" x14ac:dyDescent="0.25">
      <c r="A220" s="15"/>
      <c r="B220" s="15">
        <v>200</v>
      </c>
      <c r="C220" s="27" t="str">
        <f t="shared" si="0"/>
        <v>Masseto 2001 (12 BT)</v>
      </c>
      <c r="D220" s="28">
        <v>9500</v>
      </c>
      <c r="E220" s="28">
        <v>15000</v>
      </c>
      <c r="F220" s="29" t="s">
        <v>1446</v>
      </c>
      <c r="G220" s="29" t="s">
        <v>1425</v>
      </c>
      <c r="H220" s="29"/>
      <c r="I220" s="29" t="s">
        <v>981</v>
      </c>
      <c r="J220" s="29">
        <v>2001</v>
      </c>
      <c r="K220" s="30">
        <v>12</v>
      </c>
      <c r="L220" s="30" t="s">
        <v>983</v>
      </c>
      <c r="M220" s="29" t="s">
        <v>1426</v>
      </c>
      <c r="N220" s="29" t="s">
        <v>1447</v>
      </c>
      <c r="O220" s="31" t="str">
        <f>VLOOKUP(B220, 'Concise Lot Listing'!$A$5:$F$502, 6)</f>
        <v>https://www.sothebys.com/en/buy/auction/2022/the-glass-cellar-30-years-of-collecting/masseto-2001-12-bt</v>
      </c>
    </row>
    <row r="221" spans="1:15" ht="15.75" customHeight="1" x14ac:dyDescent="0.25">
      <c r="A221" s="15"/>
      <c r="B221" s="15">
        <v>201</v>
      </c>
      <c r="C221" s="32" t="str">
        <f t="shared" si="0"/>
        <v>Masseto 2001 (2 MAG)</v>
      </c>
      <c r="D221" s="33">
        <v>3800</v>
      </c>
      <c r="E221" s="33">
        <v>5500</v>
      </c>
      <c r="F221" s="34" t="s">
        <v>1448</v>
      </c>
      <c r="G221" s="34" t="s">
        <v>1425</v>
      </c>
      <c r="H221" s="34"/>
      <c r="I221" s="34" t="s">
        <v>1010</v>
      </c>
      <c r="J221" s="34">
        <v>2001</v>
      </c>
      <c r="K221" s="35">
        <v>2</v>
      </c>
      <c r="L221" s="35" t="s">
        <v>1017</v>
      </c>
      <c r="M221" s="34" t="s">
        <v>1426</v>
      </c>
      <c r="N221" s="34" t="s">
        <v>1449</v>
      </c>
      <c r="O221" s="36" t="str">
        <f>VLOOKUP(B221, 'Concise Lot Listing'!$A$5:$F$502, 6)</f>
        <v>https://www.sothebys.com/en/buy/auction/2022/the-glass-cellar-30-years-of-collecting/masseto-2001-2-mag</v>
      </c>
    </row>
    <row r="222" spans="1:15" ht="15.75" customHeight="1" x14ac:dyDescent="0.25">
      <c r="A222" s="15"/>
      <c r="B222" s="15">
        <v>202</v>
      </c>
      <c r="C222" s="27" t="str">
        <f t="shared" si="0"/>
        <v>Masseto 2000 (2 MAG)</v>
      </c>
      <c r="D222" s="28">
        <v>1700</v>
      </c>
      <c r="E222" s="28">
        <v>2400</v>
      </c>
      <c r="F222" s="29" t="s">
        <v>1196</v>
      </c>
      <c r="G222" s="29" t="s">
        <v>1425</v>
      </c>
      <c r="H222" s="29"/>
      <c r="I222" s="29" t="s">
        <v>1010</v>
      </c>
      <c r="J222" s="29">
        <v>2000</v>
      </c>
      <c r="K222" s="30">
        <v>2</v>
      </c>
      <c r="L222" s="30" t="s">
        <v>1017</v>
      </c>
      <c r="M222" s="29" t="s">
        <v>1426</v>
      </c>
      <c r="N222" s="29" t="s">
        <v>1450</v>
      </c>
      <c r="O222" s="31" t="str">
        <f>VLOOKUP(B222, 'Concise Lot Listing'!$A$5:$F$502, 6)</f>
        <v>https://www.sothebys.com/en/buy/auction/2022/the-glass-cellar-30-years-of-collecting/masseto-2000-2-mag</v>
      </c>
    </row>
    <row r="223" spans="1:15" ht="15.75" customHeight="1" x14ac:dyDescent="0.25">
      <c r="A223" s="15" t="s">
        <v>1088</v>
      </c>
      <c r="B223" s="15">
        <v>203</v>
      </c>
      <c r="C223" s="32" t="str">
        <f t="shared" si="0"/>
        <v>Masseto 2000 (1 MAG)</v>
      </c>
      <c r="D223" s="33">
        <v>2400</v>
      </c>
      <c r="E223" s="33">
        <v>3500</v>
      </c>
      <c r="F223" s="34" t="s">
        <v>1451</v>
      </c>
      <c r="G223" s="34" t="s">
        <v>1425</v>
      </c>
      <c r="H223" s="34"/>
      <c r="I223" s="34" t="s">
        <v>986</v>
      </c>
      <c r="J223" s="34">
        <v>2000</v>
      </c>
      <c r="K223" s="35">
        <v>1</v>
      </c>
      <c r="L223" s="35" t="s">
        <v>1017</v>
      </c>
      <c r="M223" s="34" t="s">
        <v>1426</v>
      </c>
      <c r="N223" s="34" t="s">
        <v>1452</v>
      </c>
      <c r="O223" s="36" t="str">
        <f>VLOOKUP(B223, 'Concise Lot Listing'!$A$5:$F$502, 6)</f>
        <v>https://www.sothebys.com/en/buy/auction/2022/the-glass-cellar-30-years-of-collecting/masseto-2000-3-mag</v>
      </c>
    </row>
    <row r="224" spans="1:15" ht="15.75" customHeight="1" x14ac:dyDescent="0.25">
      <c r="A224" s="15" t="s">
        <v>1088</v>
      </c>
      <c r="B224" s="15">
        <v>203</v>
      </c>
      <c r="C224" s="27" t="str">
        <f t="shared" si="0"/>
        <v>Masseto 2000 (1 MAG)</v>
      </c>
      <c r="D224" s="28">
        <v>2400</v>
      </c>
      <c r="E224" s="28">
        <v>3500</v>
      </c>
      <c r="F224" s="29" t="s">
        <v>1453</v>
      </c>
      <c r="G224" s="29" t="s">
        <v>1425</v>
      </c>
      <c r="H224" s="29"/>
      <c r="I224" s="29" t="s">
        <v>986</v>
      </c>
      <c r="J224" s="29">
        <v>2000</v>
      </c>
      <c r="K224" s="30">
        <v>1</v>
      </c>
      <c r="L224" s="30" t="s">
        <v>1017</v>
      </c>
      <c r="M224" s="29" t="s">
        <v>1426</v>
      </c>
      <c r="N224" s="29" t="s">
        <v>1452</v>
      </c>
      <c r="O224" s="31" t="str">
        <f>VLOOKUP(B224, 'Concise Lot Listing'!$A$5:$F$502, 6)</f>
        <v>https://www.sothebys.com/en/buy/auction/2022/the-glass-cellar-30-years-of-collecting/masseto-2000-3-mag</v>
      </c>
    </row>
    <row r="225" spans="1:15" ht="15.75" customHeight="1" x14ac:dyDescent="0.25">
      <c r="A225" s="15" t="s">
        <v>1088</v>
      </c>
      <c r="B225" s="15">
        <v>203</v>
      </c>
      <c r="C225" s="32" t="str">
        <f t="shared" si="0"/>
        <v>Masseto 2000 (1 MAG)</v>
      </c>
      <c r="D225" s="33">
        <v>2400</v>
      </c>
      <c r="E225" s="33">
        <v>3500</v>
      </c>
      <c r="F225" s="34" t="s">
        <v>1454</v>
      </c>
      <c r="G225" s="34" t="s">
        <v>1425</v>
      </c>
      <c r="H225" s="34"/>
      <c r="I225" s="34" t="s">
        <v>986</v>
      </c>
      <c r="J225" s="34">
        <v>2000</v>
      </c>
      <c r="K225" s="35">
        <v>1</v>
      </c>
      <c r="L225" s="35" t="s">
        <v>1017</v>
      </c>
      <c r="M225" s="34" t="s">
        <v>1426</v>
      </c>
      <c r="N225" s="34" t="s">
        <v>1452</v>
      </c>
      <c r="O225" s="36" t="str">
        <f>VLOOKUP(B225, 'Concise Lot Listing'!$A$5:$F$502, 6)</f>
        <v>https://www.sothebys.com/en/buy/auction/2022/the-glass-cellar-30-years-of-collecting/masseto-2000-3-mag</v>
      </c>
    </row>
    <row r="226" spans="1:15" ht="15.75" customHeight="1" x14ac:dyDescent="0.25">
      <c r="A226" s="15" t="s">
        <v>1088</v>
      </c>
      <c r="B226" s="15">
        <v>204</v>
      </c>
      <c r="C226" s="27" t="str">
        <f t="shared" si="0"/>
        <v>Masseto 1997 (2 BT)</v>
      </c>
      <c r="D226" s="28">
        <v>1400</v>
      </c>
      <c r="E226" s="28">
        <v>2200</v>
      </c>
      <c r="F226" s="29" t="s">
        <v>1455</v>
      </c>
      <c r="G226" s="29" t="s">
        <v>1425</v>
      </c>
      <c r="H226" s="29"/>
      <c r="I226" s="29" t="s">
        <v>981</v>
      </c>
      <c r="J226" s="29">
        <v>1997</v>
      </c>
      <c r="K226" s="30">
        <v>2</v>
      </c>
      <c r="L226" s="30" t="s">
        <v>983</v>
      </c>
      <c r="M226" s="29" t="s">
        <v>1426</v>
      </c>
      <c r="N226" s="29" t="s">
        <v>1456</v>
      </c>
      <c r="O226" s="31" t="str">
        <f>VLOOKUP(B226, 'Concise Lot Listing'!$A$5:$F$502, 6)</f>
        <v>https://www.sothebys.com/en/buy/auction/2022/the-glass-cellar-30-years-of-collecting/masseto-vertical-3-bt</v>
      </c>
    </row>
    <row r="227" spans="1:15" ht="15.75" customHeight="1" x14ac:dyDescent="0.25">
      <c r="A227" s="15" t="s">
        <v>1088</v>
      </c>
      <c r="B227" s="15">
        <v>204</v>
      </c>
      <c r="C227" s="32" t="str">
        <f t="shared" si="0"/>
        <v>Masseto 2002 (1 BT)</v>
      </c>
      <c r="D227" s="33">
        <v>1400</v>
      </c>
      <c r="E227" s="33">
        <v>2200</v>
      </c>
      <c r="F227" s="34" t="s">
        <v>1457</v>
      </c>
      <c r="G227" s="34" t="s">
        <v>1425</v>
      </c>
      <c r="H227" s="34"/>
      <c r="I227" s="34" t="s">
        <v>981</v>
      </c>
      <c r="J227" s="34">
        <v>2002</v>
      </c>
      <c r="K227" s="35">
        <v>1</v>
      </c>
      <c r="L227" s="35" t="s">
        <v>983</v>
      </c>
      <c r="M227" s="34" t="s">
        <v>1426</v>
      </c>
      <c r="N227" s="34" t="s">
        <v>1458</v>
      </c>
      <c r="O227" s="36" t="str">
        <f>VLOOKUP(B227, 'Concise Lot Listing'!$A$5:$F$502, 6)</f>
        <v>https://www.sothebys.com/en/buy/auction/2022/the-glass-cellar-30-years-of-collecting/masseto-vertical-3-bt</v>
      </c>
    </row>
    <row r="228" spans="1:15" ht="15.75" customHeight="1" x14ac:dyDescent="0.25">
      <c r="A228" s="15"/>
      <c r="B228" s="15">
        <v>205</v>
      </c>
      <c r="C228" s="27" t="str">
        <f t="shared" si="0"/>
        <v>Massetino 2018 (3 BT)</v>
      </c>
      <c r="D228" s="28">
        <v>750</v>
      </c>
      <c r="E228" s="28">
        <v>1200</v>
      </c>
      <c r="F228" s="29" t="s">
        <v>981</v>
      </c>
      <c r="G228" s="29" t="s">
        <v>1459</v>
      </c>
      <c r="H228" s="29"/>
      <c r="I228" s="29" t="s">
        <v>981</v>
      </c>
      <c r="J228" s="29">
        <v>2018</v>
      </c>
      <c r="K228" s="30">
        <v>3</v>
      </c>
      <c r="L228" s="30" t="s">
        <v>983</v>
      </c>
      <c r="M228" s="29" t="s">
        <v>1426</v>
      </c>
      <c r="N228" s="29" t="s">
        <v>1460</v>
      </c>
      <c r="O228" s="31" t="str">
        <f>VLOOKUP(B228, 'Concise Lot Listing'!$A$5:$F$502, 6)</f>
        <v>https://www.sothebys.com/en/buy/auction/2022/the-glass-cellar-30-years-of-collecting/massetino-2018-3-bt</v>
      </c>
    </row>
    <row r="229" spans="1:15" ht="15.75" customHeight="1" x14ac:dyDescent="0.25">
      <c r="A229" s="15"/>
      <c r="B229" s="15">
        <v>206</v>
      </c>
      <c r="C229" s="32" t="str">
        <f t="shared" si="0"/>
        <v>Sassicaia 2004 Tenuta San Guido (6 BT)</v>
      </c>
      <c r="D229" s="33">
        <v>1200</v>
      </c>
      <c r="E229" s="33">
        <v>1800</v>
      </c>
      <c r="F229" s="34" t="s">
        <v>1461</v>
      </c>
      <c r="G229" s="34" t="s">
        <v>1462</v>
      </c>
      <c r="H229" s="34" t="s">
        <v>1463</v>
      </c>
      <c r="I229" s="34" t="s">
        <v>986</v>
      </c>
      <c r="J229" s="34">
        <v>2004</v>
      </c>
      <c r="K229" s="35">
        <v>6</v>
      </c>
      <c r="L229" s="35" t="s">
        <v>983</v>
      </c>
      <c r="M229" s="34" t="s">
        <v>1426</v>
      </c>
      <c r="N229" s="34" t="s">
        <v>1464</v>
      </c>
      <c r="O229" s="36" t="str">
        <f>VLOOKUP(B229, 'Concise Lot Listing'!$A$5:$F$502, 6)</f>
        <v>https://www.sothebys.com/en/buy/auction/2022/the-glass-cellar-30-years-of-collecting/sassicaia-2004-tenuta-san-guido-6-bt</v>
      </c>
    </row>
    <row r="230" spans="1:15" ht="15.75" customHeight="1" x14ac:dyDescent="0.25">
      <c r="A230" s="15" t="s">
        <v>1088</v>
      </c>
      <c r="B230" s="15">
        <v>207</v>
      </c>
      <c r="C230" s="27" t="str">
        <f t="shared" si="0"/>
        <v>Sassicaia 2004 Tenuta San Guido (1 MAG)</v>
      </c>
      <c r="D230" s="28">
        <v>900</v>
      </c>
      <c r="E230" s="28">
        <v>1300</v>
      </c>
      <c r="F230" s="29" t="s">
        <v>1465</v>
      </c>
      <c r="G230" s="29" t="s">
        <v>1462</v>
      </c>
      <c r="H230" s="29" t="s">
        <v>1463</v>
      </c>
      <c r="I230" s="29" t="s">
        <v>986</v>
      </c>
      <c r="J230" s="29">
        <v>2004</v>
      </c>
      <c r="K230" s="30">
        <v>1</v>
      </c>
      <c r="L230" s="30" t="s">
        <v>1017</v>
      </c>
      <c r="M230" s="29" t="s">
        <v>1426</v>
      </c>
      <c r="N230" s="29" t="s">
        <v>1466</v>
      </c>
      <c r="O230" s="31" t="str">
        <f>VLOOKUP(B230, 'Concise Lot Listing'!$A$5:$F$502, 6)</f>
        <v>https://www.sothebys.com/en/buy/auction/2022/the-glass-cellar-30-years-of-collecting/sassicaia-2004-tenuta-san-guido-2-mag</v>
      </c>
    </row>
    <row r="231" spans="1:15" ht="15.75" customHeight="1" x14ac:dyDescent="0.25">
      <c r="A231" s="15" t="s">
        <v>1088</v>
      </c>
      <c r="B231" s="15">
        <v>207</v>
      </c>
      <c r="C231" s="32" t="str">
        <f t="shared" si="0"/>
        <v>Sassicaia 2004 Tenuta San Guido (1 MAG)</v>
      </c>
      <c r="D231" s="33">
        <v>900</v>
      </c>
      <c r="E231" s="33">
        <v>1300</v>
      </c>
      <c r="F231" s="34" t="s">
        <v>1467</v>
      </c>
      <c r="G231" s="34" t="s">
        <v>1462</v>
      </c>
      <c r="H231" s="34" t="s">
        <v>1463</v>
      </c>
      <c r="I231" s="34" t="s">
        <v>986</v>
      </c>
      <c r="J231" s="34">
        <v>2004</v>
      </c>
      <c r="K231" s="35">
        <v>1</v>
      </c>
      <c r="L231" s="35" t="s">
        <v>1017</v>
      </c>
      <c r="M231" s="34" t="s">
        <v>1426</v>
      </c>
      <c r="N231" s="34" t="s">
        <v>1466</v>
      </c>
      <c r="O231" s="36" t="str">
        <f>VLOOKUP(B231, 'Concise Lot Listing'!$A$5:$F$502, 6)</f>
        <v>https://www.sothebys.com/en/buy/auction/2022/the-glass-cellar-30-years-of-collecting/sassicaia-2004-tenuta-san-guido-2-mag</v>
      </c>
    </row>
    <row r="232" spans="1:15" ht="15.75" customHeight="1" x14ac:dyDescent="0.25">
      <c r="A232" s="15"/>
      <c r="B232" s="15">
        <v>208</v>
      </c>
      <c r="C232" s="27" t="str">
        <f t="shared" si="0"/>
        <v>Sassicaia 2001 Tenuta San Guido (4 BT)</v>
      </c>
      <c r="D232" s="28">
        <v>800</v>
      </c>
      <c r="E232" s="28">
        <v>1200</v>
      </c>
      <c r="F232" s="29" t="s">
        <v>1468</v>
      </c>
      <c r="G232" s="29" t="s">
        <v>1462</v>
      </c>
      <c r="H232" s="29" t="s">
        <v>1463</v>
      </c>
      <c r="I232" s="29" t="s">
        <v>981</v>
      </c>
      <c r="J232" s="29">
        <v>2001</v>
      </c>
      <c r="K232" s="30">
        <v>4</v>
      </c>
      <c r="L232" s="30" t="s">
        <v>983</v>
      </c>
      <c r="M232" s="29" t="s">
        <v>1426</v>
      </c>
      <c r="N232" s="29" t="s">
        <v>1469</v>
      </c>
      <c r="O232" s="31" t="str">
        <f>VLOOKUP(B232, 'Concise Lot Listing'!$A$5:$F$502, 6)</f>
        <v>https://www.sothebys.com/en/buy/auction/2022/the-glass-cellar-30-years-of-collecting/sassicaia-2001-tenuta-san-guido-4-bt</v>
      </c>
    </row>
    <row r="233" spans="1:15" ht="15.75" customHeight="1" x14ac:dyDescent="0.25">
      <c r="A233" s="15"/>
      <c r="B233" s="15">
        <v>209</v>
      </c>
      <c r="C233" s="32" t="str">
        <f t="shared" si="0"/>
        <v>Sassicaia 2001 Tenuta San Guido (1 DM)</v>
      </c>
      <c r="D233" s="33">
        <v>800</v>
      </c>
      <c r="E233" s="33">
        <v>1200</v>
      </c>
      <c r="F233" s="34" t="s">
        <v>1470</v>
      </c>
      <c r="G233" s="34" t="s">
        <v>1462</v>
      </c>
      <c r="H233" s="34" t="s">
        <v>1463</v>
      </c>
      <c r="I233" s="34" t="s">
        <v>986</v>
      </c>
      <c r="J233" s="34">
        <v>2001</v>
      </c>
      <c r="K233" s="35">
        <v>1</v>
      </c>
      <c r="L233" s="35" t="s">
        <v>1471</v>
      </c>
      <c r="M233" s="34" t="s">
        <v>1426</v>
      </c>
      <c r="N233" s="34" t="s">
        <v>1472</v>
      </c>
      <c r="O233" s="36" t="str">
        <f>VLOOKUP(B233, 'Concise Lot Listing'!$A$5:$F$502, 6)</f>
        <v>https://www.sothebys.com/en/buy/auction/2022/the-glass-cellar-30-years-of-collecting/sassicaia-2001-tenuta-san-guido-1-dm</v>
      </c>
    </row>
    <row r="234" spans="1:15" ht="15.75" customHeight="1" x14ac:dyDescent="0.25">
      <c r="A234" s="15"/>
      <c r="B234" s="15">
        <v>210</v>
      </c>
      <c r="C234" s="27" t="str">
        <f t="shared" si="0"/>
        <v>Barbaresco, Sorì Tildin 1982 Gaja (2 MAG)</v>
      </c>
      <c r="D234" s="28">
        <v>1000</v>
      </c>
      <c r="E234" s="28">
        <v>1500</v>
      </c>
      <c r="F234" s="29" t="s">
        <v>1473</v>
      </c>
      <c r="G234" s="29" t="s">
        <v>1474</v>
      </c>
      <c r="H234" s="29" t="s">
        <v>1475</v>
      </c>
      <c r="I234" s="29" t="s">
        <v>1010</v>
      </c>
      <c r="J234" s="29">
        <v>1982</v>
      </c>
      <c r="K234" s="30">
        <v>2</v>
      </c>
      <c r="L234" s="30" t="s">
        <v>1017</v>
      </c>
      <c r="M234" s="29" t="s">
        <v>1426</v>
      </c>
      <c r="N234" s="29" t="s">
        <v>1476</v>
      </c>
      <c r="O234" s="31" t="str">
        <f>VLOOKUP(B234, 'Concise Lot Listing'!$A$5:$F$502, 6)</f>
        <v>https://www.sothebys.com/en/buy/auction/2022/the-glass-cellar-30-years-of-collecting/barbaresco-sori-tildin-1982-gaja-2-mag</v>
      </c>
    </row>
    <row r="235" spans="1:15" ht="15.75" customHeight="1" x14ac:dyDescent="0.25">
      <c r="A235" s="15"/>
      <c r="B235" s="15">
        <v>211</v>
      </c>
      <c r="C235" s="32" t="str">
        <f t="shared" si="0"/>
        <v>Vega Sicilia 'Unico' 1982 (5 BT)</v>
      </c>
      <c r="D235" s="33">
        <v>2000</v>
      </c>
      <c r="E235" s="33">
        <v>3000</v>
      </c>
      <c r="F235" s="34" t="s">
        <v>1477</v>
      </c>
      <c r="G235" s="34" t="s">
        <v>1478</v>
      </c>
      <c r="H235" s="34"/>
      <c r="I235" s="34" t="s">
        <v>981</v>
      </c>
      <c r="J235" s="34">
        <v>1982</v>
      </c>
      <c r="K235" s="35">
        <v>5</v>
      </c>
      <c r="L235" s="35" t="s">
        <v>983</v>
      </c>
      <c r="M235" s="34" t="s">
        <v>1479</v>
      </c>
      <c r="N235" s="34" t="s">
        <v>1480</v>
      </c>
      <c r="O235" s="36" t="str">
        <f>VLOOKUP(B235, 'Concise Lot Listing'!$A$5:$F$502, 6)</f>
        <v>https://www.sothebys.com/en/buy/auction/2022/the-glass-cellar-30-years-of-collecting/vega-sicilia-unico-1982-5-bt</v>
      </c>
    </row>
    <row r="236" spans="1:15" ht="15.75" customHeight="1" x14ac:dyDescent="0.25">
      <c r="A236" s="15"/>
      <c r="B236" s="15">
        <v>212</v>
      </c>
      <c r="C236" s="27" t="str">
        <f t="shared" si="0"/>
        <v>Vega Sicilia 'Unico' 1982 (1 MAG)</v>
      </c>
      <c r="D236" s="28">
        <v>1000</v>
      </c>
      <c r="E236" s="28">
        <v>1500</v>
      </c>
      <c r="F236" s="29" t="s">
        <v>986</v>
      </c>
      <c r="G236" s="29" t="s">
        <v>1478</v>
      </c>
      <c r="H236" s="29"/>
      <c r="I236" s="29" t="s">
        <v>986</v>
      </c>
      <c r="J236" s="29">
        <v>1982</v>
      </c>
      <c r="K236" s="30">
        <v>1</v>
      </c>
      <c r="L236" s="30" t="s">
        <v>1017</v>
      </c>
      <c r="M236" s="29" t="s">
        <v>1479</v>
      </c>
      <c r="N236" s="29" t="s">
        <v>1481</v>
      </c>
      <c r="O236" s="31" t="str">
        <f>VLOOKUP(B236, 'Concise Lot Listing'!$A$5:$F$502, 6)</f>
        <v>https://www.sothebys.com/en/buy/auction/2022/the-glass-cellar-30-years-of-collecting/vega-sicilia-unico-1982-1-mag</v>
      </c>
    </row>
    <row r="237" spans="1:15" ht="15.75" customHeight="1" x14ac:dyDescent="0.25">
      <c r="A237" s="15"/>
      <c r="B237" s="15">
        <v>213</v>
      </c>
      <c r="C237" s="32" t="str">
        <f t="shared" si="0"/>
        <v>Vega Sicilia 'Unico' 1980 (3 BT)</v>
      </c>
      <c r="D237" s="33">
        <v>1100</v>
      </c>
      <c r="E237" s="33">
        <v>1600</v>
      </c>
      <c r="F237" s="34" t="s">
        <v>1482</v>
      </c>
      <c r="G237" s="34" t="s">
        <v>1478</v>
      </c>
      <c r="H237" s="34"/>
      <c r="I237" s="34" t="s">
        <v>981</v>
      </c>
      <c r="J237" s="34">
        <v>1980</v>
      </c>
      <c r="K237" s="35">
        <v>3</v>
      </c>
      <c r="L237" s="35" t="s">
        <v>983</v>
      </c>
      <c r="M237" s="34" t="s">
        <v>1479</v>
      </c>
      <c r="N237" s="34" t="s">
        <v>1483</v>
      </c>
      <c r="O237" s="36" t="str">
        <f>VLOOKUP(B237, 'Concise Lot Listing'!$A$5:$F$502, 6)</f>
        <v>https://www.sothebys.com/en/buy/auction/2022/the-glass-cellar-30-years-of-collecting/vega-sicilia-unico-1980-3-bt</v>
      </c>
    </row>
    <row r="238" spans="1:15" ht="15.75" customHeight="1" x14ac:dyDescent="0.25">
      <c r="A238" s="15"/>
      <c r="B238" s="15">
        <v>214</v>
      </c>
      <c r="C238" s="27" t="str">
        <f t="shared" si="0"/>
        <v>Vega Sicilia 'Unico' 1979 (3 BT)</v>
      </c>
      <c r="D238" s="28">
        <v>1100</v>
      </c>
      <c r="E238" s="28">
        <v>1600</v>
      </c>
      <c r="F238" s="29" t="s">
        <v>1484</v>
      </c>
      <c r="G238" s="29" t="s">
        <v>1478</v>
      </c>
      <c r="H238" s="29"/>
      <c r="I238" s="29" t="s">
        <v>981</v>
      </c>
      <c r="J238" s="29">
        <v>1979</v>
      </c>
      <c r="K238" s="30">
        <v>3</v>
      </c>
      <c r="L238" s="30" t="s">
        <v>983</v>
      </c>
      <c r="M238" s="29" t="s">
        <v>1479</v>
      </c>
      <c r="N238" s="29" t="s">
        <v>1485</v>
      </c>
      <c r="O238" s="31" t="str">
        <f>VLOOKUP(B238, 'Concise Lot Listing'!$A$5:$F$502, 6)</f>
        <v>https://www.sothebys.com/en/buy/auction/2022/the-glass-cellar-30-years-of-collecting/vega-sicilia-unico-1979-3-bt</v>
      </c>
    </row>
    <row r="239" spans="1:15" ht="15.75" customHeight="1" x14ac:dyDescent="0.25">
      <c r="A239" s="15"/>
      <c r="B239" s="15">
        <v>215</v>
      </c>
      <c r="C239" s="32" t="str">
        <f t="shared" si="0"/>
        <v>Vega Sicilia 'Unico' 1976 (3 MAG)</v>
      </c>
      <c r="D239" s="33">
        <v>2400</v>
      </c>
      <c r="E239" s="33">
        <v>3500</v>
      </c>
      <c r="F239" s="34" t="s">
        <v>1486</v>
      </c>
      <c r="G239" s="34" t="s">
        <v>1478</v>
      </c>
      <c r="H239" s="34"/>
      <c r="I239" s="34" t="s">
        <v>1010</v>
      </c>
      <c r="J239" s="34">
        <v>1976</v>
      </c>
      <c r="K239" s="35">
        <v>3</v>
      </c>
      <c r="L239" s="35" t="s">
        <v>1017</v>
      </c>
      <c r="M239" s="34" t="s">
        <v>1479</v>
      </c>
      <c r="N239" s="34" t="s">
        <v>1487</v>
      </c>
      <c r="O239" s="36" t="str">
        <f>VLOOKUP(B239, 'Concise Lot Listing'!$A$5:$F$502, 6)</f>
        <v>https://www.sothebys.com/en/buy/auction/2022/the-glass-cellar-30-years-of-collecting/vega-sicilia-unico-1976-3-mag</v>
      </c>
    </row>
    <row r="240" spans="1:15" ht="15.75" customHeight="1" x14ac:dyDescent="0.25">
      <c r="A240" s="15" t="s">
        <v>1088</v>
      </c>
      <c r="B240" s="15">
        <v>216</v>
      </c>
      <c r="C240" s="27" t="str">
        <f t="shared" si="0"/>
        <v>Vega Sicilia 'Unico' 1975 (3 MAG)</v>
      </c>
      <c r="D240" s="28">
        <v>5500</v>
      </c>
      <c r="E240" s="28">
        <v>9000</v>
      </c>
      <c r="F240" s="29" t="s">
        <v>1488</v>
      </c>
      <c r="G240" s="29" t="s">
        <v>1478</v>
      </c>
      <c r="H240" s="29"/>
      <c r="I240" s="29" t="s">
        <v>1010</v>
      </c>
      <c r="J240" s="29">
        <v>1975</v>
      </c>
      <c r="K240" s="30">
        <v>3</v>
      </c>
      <c r="L240" s="30" t="s">
        <v>1017</v>
      </c>
      <c r="M240" s="29" t="s">
        <v>1479</v>
      </c>
      <c r="N240" s="29" t="s">
        <v>1489</v>
      </c>
      <c r="O240" s="31" t="str">
        <f>VLOOKUP(B240, 'Concise Lot Listing'!$A$5:$F$502, 6)</f>
        <v>https://www.sothebys.com/en/buy/auction/2022/the-glass-cellar-30-years-of-collecting/vega-sicilia-unico-1975-5-mag</v>
      </c>
    </row>
    <row r="241" spans="1:15" ht="15.75" customHeight="1" x14ac:dyDescent="0.25">
      <c r="A241" s="15" t="s">
        <v>1088</v>
      </c>
      <c r="B241" s="15">
        <v>216</v>
      </c>
      <c r="C241" s="32" t="str">
        <f t="shared" si="0"/>
        <v>Vega Sicilia 'Unico' 1975 (2 MAG)</v>
      </c>
      <c r="D241" s="33">
        <v>5500</v>
      </c>
      <c r="E241" s="33">
        <v>9000</v>
      </c>
      <c r="F241" s="34" t="s">
        <v>1490</v>
      </c>
      <c r="G241" s="34" t="s">
        <v>1478</v>
      </c>
      <c r="H241" s="34"/>
      <c r="I241" s="34" t="s">
        <v>1010</v>
      </c>
      <c r="J241" s="34">
        <v>1975</v>
      </c>
      <c r="K241" s="35">
        <v>2</v>
      </c>
      <c r="L241" s="35" t="s">
        <v>1017</v>
      </c>
      <c r="M241" s="34" t="s">
        <v>1479</v>
      </c>
      <c r="N241" s="34" t="s">
        <v>1491</v>
      </c>
      <c r="O241" s="36" t="str">
        <f>VLOOKUP(B241, 'Concise Lot Listing'!$A$5:$F$502, 6)</f>
        <v>https://www.sothebys.com/en/buy/auction/2022/the-glass-cellar-30-years-of-collecting/vega-sicilia-unico-1975-5-mag</v>
      </c>
    </row>
    <row r="242" spans="1:15" ht="15.75" customHeight="1" x14ac:dyDescent="0.25">
      <c r="A242" s="15"/>
      <c r="B242" s="15">
        <v>217</v>
      </c>
      <c r="C242" s="27" t="str">
        <f t="shared" si="0"/>
        <v>Vega Sicilia 'Unico' 1970 (3 BT)</v>
      </c>
      <c r="D242" s="28">
        <v>2400</v>
      </c>
      <c r="E242" s="28">
        <v>3500</v>
      </c>
      <c r="F242" s="29" t="s">
        <v>1492</v>
      </c>
      <c r="G242" s="29" t="s">
        <v>1478</v>
      </c>
      <c r="H242" s="29"/>
      <c r="I242" s="29" t="s">
        <v>981</v>
      </c>
      <c r="J242" s="29">
        <v>1970</v>
      </c>
      <c r="K242" s="30">
        <v>3</v>
      </c>
      <c r="L242" s="30" t="s">
        <v>983</v>
      </c>
      <c r="M242" s="29" t="s">
        <v>1479</v>
      </c>
      <c r="N242" s="29" t="s">
        <v>1493</v>
      </c>
      <c r="O242" s="31" t="str">
        <f>VLOOKUP(B242, 'Concise Lot Listing'!$A$5:$F$502, 6)</f>
        <v>https://www.sothebys.com/en/buy/auction/2022/the-glass-cellar-30-years-of-collecting/vega-sicilia-unico-1970-3-bt</v>
      </c>
    </row>
    <row r="243" spans="1:15" ht="15.75" customHeight="1" x14ac:dyDescent="0.25">
      <c r="A243" s="15"/>
      <c r="B243" s="15">
        <v>218</v>
      </c>
      <c r="C243" s="32" t="str">
        <f t="shared" si="0"/>
        <v>Vega Sicilia 'Unico' 1969 (2 BT)</v>
      </c>
      <c r="D243" s="33">
        <v>800</v>
      </c>
      <c r="E243" s="33">
        <v>1200</v>
      </c>
      <c r="F243" s="34" t="s">
        <v>1494</v>
      </c>
      <c r="G243" s="34" t="s">
        <v>1478</v>
      </c>
      <c r="H243" s="34"/>
      <c r="I243" s="34" t="s">
        <v>981</v>
      </c>
      <c r="J243" s="34">
        <v>1969</v>
      </c>
      <c r="K243" s="35">
        <v>2</v>
      </c>
      <c r="L243" s="35" t="s">
        <v>983</v>
      </c>
      <c r="M243" s="34" t="s">
        <v>1479</v>
      </c>
      <c r="N243" s="34" t="s">
        <v>1495</v>
      </c>
      <c r="O243" s="36" t="str">
        <f>VLOOKUP(B243, 'Concise Lot Listing'!$A$5:$F$502, 6)</f>
        <v>https://www.sothebys.com/en/buy/auction/2022/the-glass-cellar-30-years-of-collecting/vega-sicilia-unico-1969-2-bt</v>
      </c>
    </row>
    <row r="244" spans="1:15" ht="15.75" customHeight="1" x14ac:dyDescent="0.25">
      <c r="A244" s="15"/>
      <c r="B244" s="15">
        <v>219</v>
      </c>
      <c r="C244" s="27" t="str">
        <f t="shared" si="0"/>
        <v>Vega Sicilia 'Unico' 1965 (2 MAG)</v>
      </c>
      <c r="D244" s="28">
        <v>2400</v>
      </c>
      <c r="E244" s="28">
        <v>3500</v>
      </c>
      <c r="F244" s="29" t="s">
        <v>1496</v>
      </c>
      <c r="G244" s="29" t="s">
        <v>1478</v>
      </c>
      <c r="H244" s="29"/>
      <c r="I244" s="29" t="s">
        <v>1010</v>
      </c>
      <c r="J244" s="29">
        <v>1965</v>
      </c>
      <c r="K244" s="30">
        <v>2</v>
      </c>
      <c r="L244" s="30" t="s">
        <v>1017</v>
      </c>
      <c r="M244" s="29" t="s">
        <v>1479</v>
      </c>
      <c r="N244" s="29" t="s">
        <v>1497</v>
      </c>
      <c r="O244" s="31" t="str">
        <f>VLOOKUP(B244, 'Concise Lot Listing'!$A$5:$F$502, 6)</f>
        <v>https://www.sothebys.com/en/buy/auction/2022/the-glass-cellar-30-years-of-collecting/vega-sicilia-unico-1965-2-mag</v>
      </c>
    </row>
    <row r="245" spans="1:15" ht="15.75" customHeight="1" x14ac:dyDescent="0.25">
      <c r="A245" s="15"/>
      <c r="B245" s="15">
        <v>220</v>
      </c>
      <c r="C245" s="32" t="str">
        <f t="shared" si="0"/>
        <v>Vega Sicilia 'Unico' 1964 (2 BT)</v>
      </c>
      <c r="D245" s="33">
        <v>1000</v>
      </c>
      <c r="E245" s="33">
        <v>1500</v>
      </c>
      <c r="F245" s="34" t="s">
        <v>1498</v>
      </c>
      <c r="G245" s="34" t="s">
        <v>1478</v>
      </c>
      <c r="H245" s="34"/>
      <c r="I245" s="34" t="s">
        <v>981</v>
      </c>
      <c r="J245" s="34">
        <v>1964</v>
      </c>
      <c r="K245" s="35">
        <v>2</v>
      </c>
      <c r="L245" s="35" t="s">
        <v>983</v>
      </c>
      <c r="M245" s="34" t="s">
        <v>1479</v>
      </c>
      <c r="N245" s="34" t="s">
        <v>1499</v>
      </c>
      <c r="O245" s="36" t="str">
        <f>VLOOKUP(B245, 'Concise Lot Listing'!$A$5:$F$502, 6)</f>
        <v>https://www.sothebys.com/en/buy/auction/2022/the-glass-cellar-30-years-of-collecting/vega-sicilia-unico-1964-2-bt</v>
      </c>
    </row>
    <row r="246" spans="1:15" ht="15.75" customHeight="1" x14ac:dyDescent="0.25">
      <c r="A246" s="15"/>
      <c r="B246" s="15">
        <v>221</v>
      </c>
      <c r="C246" s="27" t="str">
        <f t="shared" si="0"/>
        <v>Vega Sicilia 'Unico' 1960 (2 BT)</v>
      </c>
      <c r="D246" s="28">
        <v>1000</v>
      </c>
      <c r="E246" s="28">
        <v>1500</v>
      </c>
      <c r="F246" s="29" t="s">
        <v>1500</v>
      </c>
      <c r="G246" s="29" t="s">
        <v>1478</v>
      </c>
      <c r="H246" s="29"/>
      <c r="I246" s="29" t="s">
        <v>981</v>
      </c>
      <c r="J246" s="29">
        <v>1960</v>
      </c>
      <c r="K246" s="30">
        <v>2</v>
      </c>
      <c r="L246" s="30" t="s">
        <v>983</v>
      </c>
      <c r="M246" s="29" t="s">
        <v>1479</v>
      </c>
      <c r="N246" s="29" t="s">
        <v>1501</v>
      </c>
      <c r="O246" s="31" t="str">
        <f>VLOOKUP(B246, 'Concise Lot Listing'!$A$5:$F$502, 6)</f>
        <v>https://www.sothebys.com/en/buy/auction/2022/the-glass-cellar-30-years-of-collecting/vega-sicilia-unico-1960-2-bt</v>
      </c>
    </row>
    <row r="247" spans="1:15" ht="15.75" customHeight="1" x14ac:dyDescent="0.25">
      <c r="A247" s="15"/>
      <c r="B247" s="15">
        <v>222</v>
      </c>
      <c r="C247" s="32" t="str">
        <f t="shared" si="0"/>
        <v>Vega Sicilia 'Unico' 1948 (2 BT)</v>
      </c>
      <c r="D247" s="33">
        <v>1400</v>
      </c>
      <c r="E247" s="33">
        <v>1900</v>
      </c>
      <c r="F247" s="34" t="s">
        <v>1502</v>
      </c>
      <c r="G247" s="34" t="s">
        <v>1478</v>
      </c>
      <c r="H247" s="34"/>
      <c r="I247" s="34" t="s">
        <v>981</v>
      </c>
      <c r="J247" s="34">
        <v>1948</v>
      </c>
      <c r="K247" s="35">
        <v>2</v>
      </c>
      <c r="L247" s="35" t="s">
        <v>983</v>
      </c>
      <c r="M247" s="34" t="s">
        <v>1479</v>
      </c>
      <c r="N247" s="34" t="s">
        <v>1503</v>
      </c>
      <c r="O247" s="36" t="str">
        <f>VLOOKUP(B247, 'Concise Lot Listing'!$A$5:$F$502, 6)</f>
        <v>https://www.sothebys.com/en/buy/auction/2022/the-glass-cellar-30-years-of-collecting/vega-sicilia-unico-1948-2-bt</v>
      </c>
    </row>
    <row r="248" spans="1:15" ht="15.75" customHeight="1" x14ac:dyDescent="0.25">
      <c r="A248" s="15" t="s">
        <v>1088</v>
      </c>
      <c r="B248" s="15">
        <v>223</v>
      </c>
      <c r="C248" s="27" t="str">
        <f t="shared" si="0"/>
        <v>Vega Sicilia 'Unico' 1967 (1 BT)</v>
      </c>
      <c r="D248" s="28">
        <v>1000</v>
      </c>
      <c r="E248" s="28">
        <v>1500</v>
      </c>
      <c r="F248" s="29" t="s">
        <v>1504</v>
      </c>
      <c r="G248" s="29" t="s">
        <v>1478</v>
      </c>
      <c r="H248" s="29"/>
      <c r="I248" s="29" t="s">
        <v>981</v>
      </c>
      <c r="J248" s="29">
        <v>1967</v>
      </c>
      <c r="K248" s="30">
        <v>1</v>
      </c>
      <c r="L248" s="30" t="s">
        <v>983</v>
      </c>
      <c r="M248" s="29" t="s">
        <v>1479</v>
      </c>
      <c r="N248" s="29" t="s">
        <v>1505</v>
      </c>
      <c r="O248" s="31" t="str">
        <f>VLOOKUP(B248, 'Concise Lot Listing'!$A$5:$F$502, 6)</f>
        <v>https://www.sothebys.com/en/buy/auction/2022/the-glass-cellar-30-years-of-collecting/vega-sicilia-unico-vertical-2-bt</v>
      </c>
    </row>
    <row r="249" spans="1:15" ht="15.75" customHeight="1" x14ac:dyDescent="0.25">
      <c r="A249" s="15" t="s">
        <v>1088</v>
      </c>
      <c r="B249" s="15">
        <v>223</v>
      </c>
      <c r="C249" s="32" t="str">
        <f t="shared" si="0"/>
        <v>Vega Sicilia 'Unico' 1965 (1 BT)</v>
      </c>
      <c r="D249" s="33">
        <v>1000</v>
      </c>
      <c r="E249" s="33">
        <v>1500</v>
      </c>
      <c r="F249" s="34" t="s">
        <v>1506</v>
      </c>
      <c r="G249" s="34" t="s">
        <v>1478</v>
      </c>
      <c r="H249" s="34"/>
      <c r="I249" s="34" t="s">
        <v>981</v>
      </c>
      <c r="J249" s="34">
        <v>1965</v>
      </c>
      <c r="K249" s="35">
        <v>1</v>
      </c>
      <c r="L249" s="35" t="s">
        <v>983</v>
      </c>
      <c r="M249" s="34" t="s">
        <v>1479</v>
      </c>
      <c r="N249" s="34" t="s">
        <v>1507</v>
      </c>
      <c r="O249" s="36" t="str">
        <f>VLOOKUP(B249, 'Concise Lot Listing'!$A$5:$F$502, 6)</f>
        <v>https://www.sothebys.com/en/buy/auction/2022/the-glass-cellar-30-years-of-collecting/vega-sicilia-unico-vertical-2-bt</v>
      </c>
    </row>
    <row r="250" spans="1:15" ht="15.75" customHeight="1" x14ac:dyDescent="0.25">
      <c r="A250" s="15" t="s">
        <v>1088</v>
      </c>
      <c r="B250" s="15">
        <v>224</v>
      </c>
      <c r="C250" s="27" t="str">
        <f t="shared" si="0"/>
        <v>Vega Sicilia, 'Valbuena No. 5' 2010 (1 BT)</v>
      </c>
      <c r="D250" s="28">
        <v>450</v>
      </c>
      <c r="E250" s="28">
        <v>1000</v>
      </c>
      <c r="F250" s="29" t="s">
        <v>1508</v>
      </c>
      <c r="G250" s="29" t="s">
        <v>1509</v>
      </c>
      <c r="H250" s="29"/>
      <c r="I250" s="29" t="s">
        <v>986</v>
      </c>
      <c r="J250" s="29">
        <v>2010</v>
      </c>
      <c r="K250" s="30">
        <v>1</v>
      </c>
      <c r="L250" s="30" t="s">
        <v>983</v>
      </c>
      <c r="M250" s="29" t="s">
        <v>1479</v>
      </c>
      <c r="N250" s="29" t="s">
        <v>1510</v>
      </c>
      <c r="O250" s="31" t="str">
        <f>VLOOKUP(B250, 'Concise Lot Listing'!$A$5:$F$502, 6)</f>
        <v>https://www.sothebys.com/en/buy/auction/2022/the-glass-cellar-30-years-of-collecting/vega-sicilia-valbuena-no-5-vertical-6-bt</v>
      </c>
    </row>
    <row r="251" spans="1:15" ht="15.75" customHeight="1" x14ac:dyDescent="0.25">
      <c r="A251" s="15" t="s">
        <v>1088</v>
      </c>
      <c r="B251" s="15">
        <v>224</v>
      </c>
      <c r="C251" s="32" t="str">
        <f t="shared" si="0"/>
        <v>Vega Sicilia, 'Valbuena No. 5' 2011 (1 BT)</v>
      </c>
      <c r="D251" s="33">
        <v>450</v>
      </c>
      <c r="E251" s="33">
        <v>1000</v>
      </c>
      <c r="F251" s="34" t="s">
        <v>1508</v>
      </c>
      <c r="G251" s="34" t="s">
        <v>1509</v>
      </c>
      <c r="H251" s="34"/>
      <c r="I251" s="34" t="s">
        <v>986</v>
      </c>
      <c r="J251" s="34">
        <v>2011</v>
      </c>
      <c r="K251" s="35">
        <v>1</v>
      </c>
      <c r="L251" s="35" t="s">
        <v>983</v>
      </c>
      <c r="M251" s="34" t="s">
        <v>1479</v>
      </c>
      <c r="N251" s="34" t="s">
        <v>1511</v>
      </c>
      <c r="O251" s="36" t="str">
        <f>VLOOKUP(B251, 'Concise Lot Listing'!$A$5:$F$502, 6)</f>
        <v>https://www.sothebys.com/en/buy/auction/2022/the-glass-cellar-30-years-of-collecting/vega-sicilia-valbuena-no-5-vertical-6-bt</v>
      </c>
    </row>
    <row r="252" spans="1:15" ht="15.75" customHeight="1" x14ac:dyDescent="0.25">
      <c r="A252" s="15" t="s">
        <v>1088</v>
      </c>
      <c r="B252" s="15">
        <v>224</v>
      </c>
      <c r="C252" s="27" t="str">
        <f t="shared" si="0"/>
        <v>Vega Sicilia, 'Valbuena No. 5' 2009 (1 BT)</v>
      </c>
      <c r="D252" s="28">
        <v>450</v>
      </c>
      <c r="E252" s="28">
        <v>1000</v>
      </c>
      <c r="F252" s="29" t="s">
        <v>1508</v>
      </c>
      <c r="G252" s="29" t="s">
        <v>1509</v>
      </c>
      <c r="H252" s="29"/>
      <c r="I252" s="29" t="s">
        <v>986</v>
      </c>
      <c r="J252" s="29">
        <v>2009</v>
      </c>
      <c r="K252" s="30">
        <v>1</v>
      </c>
      <c r="L252" s="30" t="s">
        <v>983</v>
      </c>
      <c r="M252" s="29" t="s">
        <v>1479</v>
      </c>
      <c r="N252" s="29" t="s">
        <v>1512</v>
      </c>
      <c r="O252" s="31" t="str">
        <f>VLOOKUP(B252, 'Concise Lot Listing'!$A$5:$F$502, 6)</f>
        <v>https://www.sothebys.com/en/buy/auction/2022/the-glass-cellar-30-years-of-collecting/vega-sicilia-valbuena-no-5-vertical-6-bt</v>
      </c>
    </row>
    <row r="253" spans="1:15" ht="15.75" customHeight="1" x14ac:dyDescent="0.25">
      <c r="A253" s="15" t="s">
        <v>1088</v>
      </c>
      <c r="B253" s="15">
        <v>224</v>
      </c>
      <c r="C253" s="32" t="str">
        <f t="shared" si="0"/>
        <v>Vega Sicilia, 'Valbuena No. 5' 2008 (1 BT)</v>
      </c>
      <c r="D253" s="33">
        <v>450</v>
      </c>
      <c r="E253" s="33">
        <v>1000</v>
      </c>
      <c r="F253" s="34" t="s">
        <v>1508</v>
      </c>
      <c r="G253" s="34" t="s">
        <v>1509</v>
      </c>
      <c r="H253" s="34"/>
      <c r="I253" s="34" t="s">
        <v>986</v>
      </c>
      <c r="J253" s="34">
        <v>2008</v>
      </c>
      <c r="K253" s="35">
        <v>1</v>
      </c>
      <c r="L253" s="35" t="s">
        <v>983</v>
      </c>
      <c r="M253" s="34" t="s">
        <v>1479</v>
      </c>
      <c r="N253" s="34" t="s">
        <v>1513</v>
      </c>
      <c r="O253" s="36" t="str">
        <f>VLOOKUP(B253, 'Concise Lot Listing'!$A$5:$F$502, 6)</f>
        <v>https://www.sothebys.com/en/buy/auction/2022/the-glass-cellar-30-years-of-collecting/vega-sicilia-valbuena-no-5-vertical-6-bt</v>
      </c>
    </row>
    <row r="254" spans="1:15" ht="15.75" customHeight="1" x14ac:dyDescent="0.25">
      <c r="A254" s="15" t="s">
        <v>1088</v>
      </c>
      <c r="B254" s="15">
        <v>224</v>
      </c>
      <c r="C254" s="27" t="str">
        <f t="shared" si="0"/>
        <v>Vega Sicilia, 'Valbuena No. 5' 2007 (1 BT)</v>
      </c>
      <c r="D254" s="28">
        <v>450</v>
      </c>
      <c r="E254" s="28">
        <v>1000</v>
      </c>
      <c r="F254" s="29" t="s">
        <v>1508</v>
      </c>
      <c r="G254" s="29" t="s">
        <v>1509</v>
      </c>
      <c r="H254" s="29"/>
      <c r="I254" s="29" t="s">
        <v>986</v>
      </c>
      <c r="J254" s="29">
        <v>2007</v>
      </c>
      <c r="K254" s="30">
        <v>1</v>
      </c>
      <c r="L254" s="30" t="s">
        <v>983</v>
      </c>
      <c r="M254" s="29" t="s">
        <v>1479</v>
      </c>
      <c r="N254" s="29" t="s">
        <v>1514</v>
      </c>
      <c r="O254" s="31" t="str">
        <f>VLOOKUP(B254, 'Concise Lot Listing'!$A$5:$F$502, 6)</f>
        <v>https://www.sothebys.com/en/buy/auction/2022/the-glass-cellar-30-years-of-collecting/vega-sicilia-valbuena-no-5-vertical-6-bt</v>
      </c>
    </row>
    <row r="255" spans="1:15" ht="15.75" customHeight="1" x14ac:dyDescent="0.25">
      <c r="A255" s="15" t="s">
        <v>1088</v>
      </c>
      <c r="B255" s="15">
        <v>224</v>
      </c>
      <c r="C255" s="32" t="str">
        <f t="shared" si="0"/>
        <v>Vega Sicilia, 'Valbuena No. 5' 2006 (1 BT)</v>
      </c>
      <c r="D255" s="33">
        <v>450</v>
      </c>
      <c r="E255" s="33">
        <v>1000</v>
      </c>
      <c r="F255" s="34" t="s">
        <v>1508</v>
      </c>
      <c r="G255" s="34" t="s">
        <v>1509</v>
      </c>
      <c r="H255" s="34"/>
      <c r="I255" s="34" t="s">
        <v>986</v>
      </c>
      <c r="J255" s="34">
        <v>2006</v>
      </c>
      <c r="K255" s="35">
        <v>1</v>
      </c>
      <c r="L255" s="35" t="s">
        <v>983</v>
      </c>
      <c r="M255" s="34" t="s">
        <v>1479</v>
      </c>
      <c r="N255" s="34" t="s">
        <v>1515</v>
      </c>
      <c r="O255" s="36" t="str">
        <f>VLOOKUP(B255, 'Concise Lot Listing'!$A$5:$F$502, 6)</f>
        <v>https://www.sothebys.com/en/buy/auction/2022/the-glass-cellar-30-years-of-collecting/vega-sicilia-valbuena-no-5-vertical-6-bt</v>
      </c>
    </row>
    <row r="256" spans="1:15" ht="15.75" customHeight="1" x14ac:dyDescent="0.25">
      <c r="A256" s="15"/>
      <c r="B256" s="15">
        <v>225</v>
      </c>
      <c r="C256" s="27" t="str">
        <f t="shared" si="0"/>
        <v>Bodegas Benjamin Rothschild and Vega Sicilia, Macán Rioja 2014 (11 BT)</v>
      </c>
      <c r="D256" s="28">
        <v>550</v>
      </c>
      <c r="E256" s="28">
        <v>1100</v>
      </c>
      <c r="F256" s="29" t="s">
        <v>1516</v>
      </c>
      <c r="G256" s="38" t="s">
        <v>1517</v>
      </c>
      <c r="H256" s="40"/>
      <c r="I256" s="29" t="s">
        <v>981</v>
      </c>
      <c r="J256" s="29">
        <v>2014</v>
      </c>
      <c r="K256" s="30">
        <v>11</v>
      </c>
      <c r="L256" s="30" t="s">
        <v>983</v>
      </c>
      <c r="M256" s="29" t="s">
        <v>1479</v>
      </c>
      <c r="N256" s="29" t="s">
        <v>1518</v>
      </c>
      <c r="O256" s="31" t="str">
        <f>VLOOKUP(B256, 'Concise Lot Listing'!$A$5:$F$502, 6)</f>
        <v>https://www.sothebys.com/en/buy/auction/2022/the-glass-cellar-30-years-of-collecting/bodegas-benjamin-rothschild-and-vega-sicilia-macan</v>
      </c>
    </row>
    <row r="257" spans="1:15" ht="15.75" customHeight="1" x14ac:dyDescent="0.25">
      <c r="A257" s="15"/>
      <c r="B257" s="15">
        <v>226</v>
      </c>
      <c r="C257" s="32" t="str">
        <f t="shared" si="0"/>
        <v>Pingus 1996 (4 BT)</v>
      </c>
      <c r="D257" s="33">
        <v>1800</v>
      </c>
      <c r="E257" s="33">
        <v>2400</v>
      </c>
      <c r="F257" s="34" t="s">
        <v>1519</v>
      </c>
      <c r="G257" s="34" t="s">
        <v>1520</v>
      </c>
      <c r="H257" s="34"/>
      <c r="I257" s="34" t="s">
        <v>981</v>
      </c>
      <c r="J257" s="34">
        <v>1996</v>
      </c>
      <c r="K257" s="35">
        <v>4</v>
      </c>
      <c r="L257" s="35" t="s">
        <v>983</v>
      </c>
      <c r="M257" s="34" t="s">
        <v>1479</v>
      </c>
      <c r="N257" s="34" t="s">
        <v>1521</v>
      </c>
      <c r="O257" s="36" t="str">
        <f>VLOOKUP(B257, 'Concise Lot Listing'!$A$5:$F$502, 6)</f>
        <v>https://www.sothebys.com/en/buy/auction/2022/the-glass-cellar-30-years-of-collecting/pingus-1996-4-bt</v>
      </c>
    </row>
    <row r="258" spans="1:15" ht="15.75" customHeight="1" x14ac:dyDescent="0.25">
      <c r="A258" s="15" t="s">
        <v>1088</v>
      </c>
      <c r="B258" s="15">
        <v>227</v>
      </c>
      <c r="C258" s="27" t="str">
        <f t="shared" si="0"/>
        <v>L'Ermita 1998 (1 BT)</v>
      </c>
      <c r="D258" s="28">
        <v>650</v>
      </c>
      <c r="E258" s="28">
        <v>950</v>
      </c>
      <c r="F258" s="29" t="s">
        <v>1522</v>
      </c>
      <c r="G258" s="29" t="s">
        <v>1523</v>
      </c>
      <c r="H258" s="29"/>
      <c r="I258" s="29" t="s">
        <v>981</v>
      </c>
      <c r="J258" s="29">
        <v>1998</v>
      </c>
      <c r="K258" s="30">
        <v>1</v>
      </c>
      <c r="L258" s="30" t="s">
        <v>983</v>
      </c>
      <c r="M258" s="29" t="s">
        <v>1479</v>
      </c>
      <c r="N258" s="29" t="s">
        <v>1524</v>
      </c>
      <c r="O258" s="31" t="str">
        <f>VLOOKUP(B258, 'Concise Lot Listing'!$A$5:$F$502, 6)</f>
        <v>https://www.sothebys.com/en/buy/auction/2022/the-glass-cellar-30-years-of-collecting/lermita-vertical-3-bt</v>
      </c>
    </row>
    <row r="259" spans="1:15" ht="15.75" customHeight="1" x14ac:dyDescent="0.25">
      <c r="A259" s="15" t="s">
        <v>1088</v>
      </c>
      <c r="B259" s="15">
        <v>227</v>
      </c>
      <c r="C259" s="32" t="str">
        <f t="shared" si="0"/>
        <v>L'Ermita 1997 (1 BT)</v>
      </c>
      <c r="D259" s="33">
        <v>650</v>
      </c>
      <c r="E259" s="33">
        <v>950</v>
      </c>
      <c r="F259" s="34" t="s">
        <v>1525</v>
      </c>
      <c r="G259" s="34" t="s">
        <v>1523</v>
      </c>
      <c r="H259" s="34"/>
      <c r="I259" s="34" t="s">
        <v>981</v>
      </c>
      <c r="J259" s="34">
        <v>1997</v>
      </c>
      <c r="K259" s="35">
        <v>1</v>
      </c>
      <c r="L259" s="35" t="s">
        <v>983</v>
      </c>
      <c r="M259" s="34" t="s">
        <v>1479</v>
      </c>
      <c r="N259" s="34" t="s">
        <v>1526</v>
      </c>
      <c r="O259" s="36" t="str">
        <f>VLOOKUP(B259, 'Concise Lot Listing'!$A$5:$F$502, 6)</f>
        <v>https://www.sothebys.com/en/buy/auction/2022/the-glass-cellar-30-years-of-collecting/lermita-vertical-3-bt</v>
      </c>
    </row>
    <row r="260" spans="1:15" ht="15.75" customHeight="1" x14ac:dyDescent="0.25">
      <c r="A260" s="15" t="s">
        <v>1088</v>
      </c>
      <c r="B260" s="15">
        <v>227</v>
      </c>
      <c r="C260" s="27" t="str">
        <f t="shared" si="0"/>
        <v>L'Ermita 1995 (1 BT)</v>
      </c>
      <c r="D260" s="28">
        <v>650</v>
      </c>
      <c r="E260" s="28">
        <v>950</v>
      </c>
      <c r="F260" s="29" t="s">
        <v>1527</v>
      </c>
      <c r="G260" s="29" t="s">
        <v>1523</v>
      </c>
      <c r="H260" s="29"/>
      <c r="I260" s="29" t="s">
        <v>981</v>
      </c>
      <c r="J260" s="29">
        <v>1995</v>
      </c>
      <c r="K260" s="30">
        <v>1</v>
      </c>
      <c r="L260" s="30" t="s">
        <v>983</v>
      </c>
      <c r="M260" s="29" t="s">
        <v>1479</v>
      </c>
      <c r="N260" s="29" t="s">
        <v>1528</v>
      </c>
      <c r="O260" s="31" t="str">
        <f>VLOOKUP(B260, 'Concise Lot Listing'!$A$5:$F$502, 6)</f>
        <v>https://www.sothebys.com/en/buy/auction/2022/the-glass-cellar-30-years-of-collecting/lermita-vertical-3-bt</v>
      </c>
    </row>
    <row r="261" spans="1:15" ht="15.75" customHeight="1" x14ac:dyDescent="0.25">
      <c r="A261" s="15" t="s">
        <v>1088</v>
      </c>
      <c r="B261" s="15">
        <v>228</v>
      </c>
      <c r="C261" s="32" t="str">
        <f t="shared" si="0"/>
        <v>Clos de l'Obac 1998 (3 BT)</v>
      </c>
      <c r="D261" s="33">
        <v>450</v>
      </c>
      <c r="E261" s="33">
        <v>750</v>
      </c>
      <c r="F261" s="34" t="s">
        <v>1529</v>
      </c>
      <c r="G261" s="34" t="s">
        <v>1530</v>
      </c>
      <c r="H261" s="34"/>
      <c r="I261" s="34" t="s">
        <v>981</v>
      </c>
      <c r="J261" s="34">
        <v>1998</v>
      </c>
      <c r="K261" s="35">
        <v>3</v>
      </c>
      <c r="L261" s="35" t="s">
        <v>983</v>
      </c>
      <c r="M261" s="34" t="s">
        <v>1479</v>
      </c>
      <c r="N261" s="34" t="s">
        <v>1531</v>
      </c>
      <c r="O261" s="36" t="str">
        <f>VLOOKUP(B261, 'Concise Lot Listing'!$A$5:$F$502, 6)</f>
        <v>https://www.sothebys.com/en/buy/auction/2022/the-glass-cellar-30-years-of-collecting/mixed-priorat-6-bt</v>
      </c>
    </row>
    <row r="262" spans="1:15" ht="15.75" customHeight="1" x14ac:dyDescent="0.25">
      <c r="A262" s="15" t="s">
        <v>1088</v>
      </c>
      <c r="B262" s="15">
        <v>228</v>
      </c>
      <c r="C262" s="27" t="str">
        <f t="shared" si="0"/>
        <v>Cims de Porrera, Classic 1998 (3 BT)</v>
      </c>
      <c r="D262" s="28">
        <v>450</v>
      </c>
      <c r="E262" s="28">
        <v>750</v>
      </c>
      <c r="F262" s="29" t="s">
        <v>1532</v>
      </c>
      <c r="G262" s="29" t="s">
        <v>1533</v>
      </c>
      <c r="H262" s="29"/>
      <c r="I262" s="29" t="s">
        <v>981</v>
      </c>
      <c r="J262" s="29">
        <v>1998</v>
      </c>
      <c r="K262" s="30">
        <v>3</v>
      </c>
      <c r="L262" s="30" t="s">
        <v>983</v>
      </c>
      <c r="M262" s="29" t="s">
        <v>1479</v>
      </c>
      <c r="N262" s="29" t="s">
        <v>1534</v>
      </c>
      <c r="O262" s="31" t="str">
        <f>VLOOKUP(B262, 'Concise Lot Listing'!$A$5:$F$502, 6)</f>
        <v>https://www.sothebys.com/en/buy/auction/2022/the-glass-cellar-30-years-of-collecting/mixed-priorat-6-bt</v>
      </c>
    </row>
    <row r="263" spans="1:15" ht="15.75" customHeight="1" x14ac:dyDescent="0.25">
      <c r="A263" s="15"/>
      <c r="B263" s="15">
        <v>229</v>
      </c>
      <c r="C263" s="32" t="str">
        <f t="shared" si="0"/>
        <v>La Rioja Alta, Gran Riserva 890 1975 La Rioja Alta (8 BT)</v>
      </c>
      <c r="D263" s="33">
        <v>850</v>
      </c>
      <c r="E263" s="33">
        <v>1200</v>
      </c>
      <c r="F263" s="34" t="s">
        <v>1535</v>
      </c>
      <c r="G263" s="34" t="s">
        <v>1536</v>
      </c>
      <c r="H263" s="34" t="s">
        <v>1537</v>
      </c>
      <c r="I263" s="34" t="s">
        <v>981</v>
      </c>
      <c r="J263" s="34">
        <v>1975</v>
      </c>
      <c r="K263" s="35">
        <v>8</v>
      </c>
      <c r="L263" s="35" t="s">
        <v>983</v>
      </c>
      <c r="M263" s="34" t="s">
        <v>1479</v>
      </c>
      <c r="N263" s="34" t="s">
        <v>1538</v>
      </c>
      <c r="O263" s="36" t="str">
        <f>VLOOKUP(B263, 'Concise Lot Listing'!$A$5:$F$502, 6)</f>
        <v>https://www.sothebys.com/en/buy/auction/2022/the-glass-cellar-30-years-of-collecting/la-rioja-alta-gran-riserva-890-1975-la-rioja-alta</v>
      </c>
    </row>
    <row r="264" spans="1:15" ht="15.75" customHeight="1" x14ac:dyDescent="0.25">
      <c r="A264" s="15" t="s">
        <v>1088</v>
      </c>
      <c r="B264" s="15">
        <v>230</v>
      </c>
      <c r="C264" s="27" t="str">
        <f t="shared" si="0"/>
        <v>La Rioja Alta, Gran Riserva 890 2004 La Rioja Alta (3 BT)</v>
      </c>
      <c r="D264" s="28">
        <v>500</v>
      </c>
      <c r="E264" s="28">
        <v>800</v>
      </c>
      <c r="F264" s="29" t="s">
        <v>1539</v>
      </c>
      <c r="G264" s="29" t="s">
        <v>1536</v>
      </c>
      <c r="H264" s="29" t="s">
        <v>1537</v>
      </c>
      <c r="I264" s="29" t="s">
        <v>981</v>
      </c>
      <c r="J264" s="29">
        <v>2004</v>
      </c>
      <c r="K264" s="30">
        <v>3</v>
      </c>
      <c r="L264" s="30" t="s">
        <v>983</v>
      </c>
      <c r="M264" s="29" t="s">
        <v>1479</v>
      </c>
      <c r="N264" s="29" t="s">
        <v>1540</v>
      </c>
      <c r="O264" s="31" t="str">
        <f>VLOOKUP(B264, 'Concise Lot Listing'!$A$5:$F$502, 6)</f>
        <v>https://www.sothebys.com/en/buy/auction/2022/the-glass-cellar-30-years-of-collecting/la-rioja-alta-gran-riserva-890-la-rioja-alta</v>
      </c>
    </row>
    <row r="265" spans="1:15" ht="15.75" customHeight="1" x14ac:dyDescent="0.25">
      <c r="A265" s="15" t="s">
        <v>1088</v>
      </c>
      <c r="B265" s="15">
        <v>230</v>
      </c>
      <c r="C265" s="32" t="str">
        <f t="shared" si="0"/>
        <v>La Rioja Alta, Gran Riserva 890 2005 La Rioja Alta (6 BT)</v>
      </c>
      <c r="D265" s="33">
        <v>500</v>
      </c>
      <c r="E265" s="33">
        <v>800</v>
      </c>
      <c r="F265" s="34" t="s">
        <v>1539</v>
      </c>
      <c r="G265" s="34" t="s">
        <v>1536</v>
      </c>
      <c r="H265" s="34" t="s">
        <v>1537</v>
      </c>
      <c r="I265" s="34" t="s">
        <v>981</v>
      </c>
      <c r="J265" s="34">
        <v>2005</v>
      </c>
      <c r="K265" s="35">
        <v>6</v>
      </c>
      <c r="L265" s="35" t="s">
        <v>983</v>
      </c>
      <c r="M265" s="34" t="s">
        <v>1479</v>
      </c>
      <c r="N265" s="34" t="s">
        <v>1541</v>
      </c>
      <c r="O265" s="36" t="str">
        <f>VLOOKUP(B265, 'Concise Lot Listing'!$A$5:$F$502, 6)</f>
        <v>https://www.sothebys.com/en/buy/auction/2022/the-glass-cellar-30-years-of-collecting/la-rioja-alta-gran-riserva-890-la-rioja-alta</v>
      </c>
    </row>
    <row r="266" spans="1:15" ht="15.75" customHeight="1" x14ac:dyDescent="0.25">
      <c r="A266" s="15" t="s">
        <v>1088</v>
      </c>
      <c r="B266" s="15">
        <v>231</v>
      </c>
      <c r="C266" s="27" t="str">
        <f t="shared" si="0"/>
        <v>Bodegas Altanza, Le Altanza Rioja Reserva 2001 (3 BT)</v>
      </c>
      <c r="D266" s="28">
        <v>200</v>
      </c>
      <c r="E266" s="28">
        <v>350</v>
      </c>
      <c r="F266" s="29" t="s">
        <v>1542</v>
      </c>
      <c r="G266" s="29" t="s">
        <v>1543</v>
      </c>
      <c r="H266" s="29"/>
      <c r="I266" s="29" t="s">
        <v>981</v>
      </c>
      <c r="J266" s="29">
        <v>2001</v>
      </c>
      <c r="K266" s="30">
        <v>3</v>
      </c>
      <c r="L266" s="30" t="s">
        <v>983</v>
      </c>
      <c r="M266" s="29" t="s">
        <v>1479</v>
      </c>
      <c r="N266" s="29" t="s">
        <v>1544</v>
      </c>
      <c r="O266" s="31" t="str">
        <f>VLOOKUP(B266, 'Concise Lot Listing'!$A$5:$F$502, 6)</f>
        <v>https://www.sothebys.com/en/buy/auction/2022/the-glass-cellar-30-years-of-collecting/bodegas-altanza-le-altanza-rioja-reserva-vertical</v>
      </c>
    </row>
    <row r="267" spans="1:15" ht="15.75" customHeight="1" x14ac:dyDescent="0.25">
      <c r="A267" s="15" t="s">
        <v>1088</v>
      </c>
      <c r="B267" s="15">
        <v>231</v>
      </c>
      <c r="C267" s="32" t="str">
        <f t="shared" si="0"/>
        <v>Bodegas Altanza, Le Altanza Rioja Reserva 2005 (3 BT)</v>
      </c>
      <c r="D267" s="33">
        <v>200</v>
      </c>
      <c r="E267" s="33">
        <v>350</v>
      </c>
      <c r="F267" s="34" t="s">
        <v>1545</v>
      </c>
      <c r="G267" s="34" t="s">
        <v>1543</v>
      </c>
      <c r="H267" s="34"/>
      <c r="I267" s="34" t="s">
        <v>981</v>
      </c>
      <c r="J267" s="34">
        <v>2005</v>
      </c>
      <c r="K267" s="35">
        <v>3</v>
      </c>
      <c r="L267" s="35" t="s">
        <v>983</v>
      </c>
      <c r="M267" s="34" t="s">
        <v>1479</v>
      </c>
      <c r="N267" s="34" t="s">
        <v>1546</v>
      </c>
      <c r="O267" s="36" t="str">
        <f>VLOOKUP(B267, 'Concise Lot Listing'!$A$5:$F$502, 6)</f>
        <v>https://www.sothebys.com/en/buy/auction/2022/the-glass-cellar-30-years-of-collecting/bodegas-altanza-le-altanza-rioja-reserva-vertical</v>
      </c>
    </row>
    <row r="268" spans="1:15" ht="15.75" customHeight="1" x14ac:dyDescent="0.25">
      <c r="A268" s="15" t="s">
        <v>1088</v>
      </c>
      <c r="B268" s="15">
        <v>232</v>
      </c>
      <c r="C268" s="27" t="str">
        <f t="shared" si="0"/>
        <v>Malleolus 2018 (1 BT)</v>
      </c>
      <c r="D268" s="28">
        <v>100</v>
      </c>
      <c r="E268" s="28">
        <v>250</v>
      </c>
      <c r="F268" s="29" t="s">
        <v>1547</v>
      </c>
      <c r="G268" s="29" t="s">
        <v>1548</v>
      </c>
      <c r="H268" s="29"/>
      <c r="I268" s="29" t="s">
        <v>981</v>
      </c>
      <c r="J268" s="29">
        <v>2018</v>
      </c>
      <c r="K268" s="30">
        <v>1</v>
      </c>
      <c r="L268" s="30" t="s">
        <v>983</v>
      </c>
      <c r="M268" s="29" t="s">
        <v>1479</v>
      </c>
      <c r="N268" s="29" t="s">
        <v>1549</v>
      </c>
      <c r="O268" s="31" t="str">
        <f>VLOOKUP(B268, 'Concise Lot Listing'!$A$5:$F$502, 6)</f>
        <v>https://www.sothebys.com/en/buy/auction/2022/the-glass-cellar-30-years-of-collecting/mixed-ribera-del-duero-6-bt</v>
      </c>
    </row>
    <row r="269" spans="1:15" ht="15.75" customHeight="1" x14ac:dyDescent="0.25">
      <c r="A269" s="15" t="s">
        <v>1088</v>
      </c>
      <c r="B269" s="15">
        <v>232</v>
      </c>
      <c r="C269" s="32" t="str">
        <f t="shared" si="0"/>
        <v>Malleolus de Valderramiro 2016 (1 BT)</v>
      </c>
      <c r="D269" s="33">
        <v>100</v>
      </c>
      <c r="E269" s="33">
        <v>250</v>
      </c>
      <c r="F269" s="34" t="s">
        <v>1547</v>
      </c>
      <c r="G269" s="34" t="s">
        <v>1550</v>
      </c>
      <c r="H269" s="34"/>
      <c r="I269" s="34" t="s">
        <v>981</v>
      </c>
      <c r="J269" s="34">
        <v>2016</v>
      </c>
      <c r="K269" s="35">
        <v>1</v>
      </c>
      <c r="L269" s="35" t="s">
        <v>983</v>
      </c>
      <c r="M269" s="34" t="s">
        <v>1479</v>
      </c>
      <c r="N269" s="34" t="s">
        <v>1551</v>
      </c>
      <c r="O269" s="36" t="str">
        <f>VLOOKUP(B269, 'Concise Lot Listing'!$A$5:$F$502, 6)</f>
        <v>https://www.sothebys.com/en/buy/auction/2022/the-glass-cellar-30-years-of-collecting/mixed-ribera-del-duero-6-bt</v>
      </c>
    </row>
    <row r="270" spans="1:15" ht="15.75" customHeight="1" x14ac:dyDescent="0.25">
      <c r="A270" s="15"/>
      <c r="B270" s="15">
        <v>233</v>
      </c>
      <c r="C270" s="27" t="str">
        <f t="shared" si="0"/>
        <v>Caus Lubis 1996 (5 BT)</v>
      </c>
      <c r="D270" s="28">
        <v>250</v>
      </c>
      <c r="E270" s="28">
        <v>450</v>
      </c>
      <c r="F270" s="29" t="s">
        <v>1552</v>
      </c>
      <c r="G270" s="29" t="s">
        <v>1553</v>
      </c>
      <c r="H270" s="29"/>
      <c r="I270" s="29" t="s">
        <v>981</v>
      </c>
      <c r="J270" s="29">
        <v>1996</v>
      </c>
      <c r="K270" s="30">
        <v>5</v>
      </c>
      <c r="L270" s="30" t="s">
        <v>983</v>
      </c>
      <c r="M270" s="29" t="s">
        <v>1479</v>
      </c>
      <c r="N270" s="29" t="s">
        <v>1554</v>
      </c>
      <c r="O270" s="31" t="str">
        <f>VLOOKUP(B270, 'Concise Lot Listing'!$A$5:$F$502, 6)</f>
        <v>https://www.sothebys.com/en/buy/auction/2022/the-glass-cellar-30-years-of-collecting/caus-lubis-1996-5-bt</v>
      </c>
    </row>
    <row r="271" spans="1:15" ht="15.75" customHeight="1" x14ac:dyDescent="0.25">
      <c r="A271" s="15"/>
      <c r="B271" s="15">
        <v>234</v>
      </c>
      <c r="C271" s="32" t="str">
        <f t="shared" si="0"/>
        <v>Niepoort 1950 (1 BT)</v>
      </c>
      <c r="D271" s="33">
        <v>400</v>
      </c>
      <c r="E271" s="33">
        <v>600</v>
      </c>
      <c r="F271" s="34" t="s">
        <v>1555</v>
      </c>
      <c r="G271" s="34" t="s">
        <v>1556</v>
      </c>
      <c r="H271" s="34"/>
      <c r="I271" s="34" t="s">
        <v>1010</v>
      </c>
      <c r="J271" s="34">
        <v>1950</v>
      </c>
      <c r="K271" s="35">
        <v>1</v>
      </c>
      <c r="L271" s="35" t="s">
        <v>983</v>
      </c>
      <c r="M271" s="34" t="s">
        <v>1557</v>
      </c>
      <c r="N271" s="34" t="s">
        <v>1558</v>
      </c>
      <c r="O271" s="36" t="str">
        <f>VLOOKUP(B271, 'Concise Lot Listing'!$A$5:$F$502, 6)</f>
        <v>https://www.sothebys.com/en/buy/auction/2022/the-glass-cellar-30-years-of-collecting/niepoort-1950-1-bt</v>
      </c>
    </row>
    <row r="272" spans="1:15" ht="15.75" customHeight="1" x14ac:dyDescent="0.25">
      <c r="A272" s="15" t="s">
        <v>1088</v>
      </c>
      <c r="B272" s="15">
        <v>235</v>
      </c>
      <c r="C272" s="27" t="str">
        <f t="shared" si="0"/>
        <v>Harlan Proprietary Red 2015 (1 BT)</v>
      </c>
      <c r="D272" s="28">
        <v>20000</v>
      </c>
      <c r="E272" s="28">
        <v>35000</v>
      </c>
      <c r="F272" s="29" t="s">
        <v>981</v>
      </c>
      <c r="G272" s="29" t="s">
        <v>1559</v>
      </c>
      <c r="H272" s="29"/>
      <c r="I272" s="29" t="s">
        <v>981</v>
      </c>
      <c r="J272" s="29">
        <v>2015</v>
      </c>
      <c r="K272" s="30">
        <v>1</v>
      </c>
      <c r="L272" s="30" t="s">
        <v>983</v>
      </c>
      <c r="M272" s="29" t="s">
        <v>1560</v>
      </c>
      <c r="N272" s="29" t="s">
        <v>1561</v>
      </c>
      <c r="O272" s="31" t="str">
        <f>VLOOKUP(B272, 'Concise Lot Listing'!$A$5:$F$502, 6)</f>
        <v>https://www.sothebys.com/en/buy/auction/2022/the-glass-cellar-30-years-of-collecting/26-vintages-of-harlan-from-1990-to-2015-26-bt</v>
      </c>
    </row>
    <row r="273" spans="1:15" ht="15.75" customHeight="1" x14ac:dyDescent="0.25">
      <c r="A273" s="15" t="s">
        <v>1088</v>
      </c>
      <c r="B273" s="15">
        <v>235</v>
      </c>
      <c r="C273" s="32" t="str">
        <f t="shared" si="0"/>
        <v>Harlan Proprietary Red 2002 (1 BT)</v>
      </c>
      <c r="D273" s="33">
        <v>20000</v>
      </c>
      <c r="E273" s="33">
        <v>35000</v>
      </c>
      <c r="F273" s="34" t="s">
        <v>997</v>
      </c>
      <c r="G273" s="34" t="s">
        <v>1559</v>
      </c>
      <c r="H273" s="34"/>
      <c r="I273" s="34" t="s">
        <v>981</v>
      </c>
      <c r="J273" s="34">
        <v>2002</v>
      </c>
      <c r="K273" s="35">
        <v>1</v>
      </c>
      <c r="L273" s="35" t="s">
        <v>983</v>
      </c>
      <c r="M273" s="34" t="s">
        <v>1560</v>
      </c>
      <c r="N273" s="34" t="s">
        <v>1562</v>
      </c>
      <c r="O273" s="36" t="str">
        <f>VLOOKUP(B273, 'Concise Lot Listing'!$A$5:$F$502, 6)</f>
        <v>https://www.sothebys.com/en/buy/auction/2022/the-glass-cellar-30-years-of-collecting/26-vintages-of-harlan-from-1990-to-2015-26-bt</v>
      </c>
    </row>
    <row r="274" spans="1:15" ht="15.75" customHeight="1" x14ac:dyDescent="0.25">
      <c r="A274" s="15" t="s">
        <v>1088</v>
      </c>
      <c r="B274" s="15">
        <v>235</v>
      </c>
      <c r="C274" s="27" t="str">
        <f t="shared" si="0"/>
        <v>Harlan Proprietary Red 2003 (1 BT)</v>
      </c>
      <c r="D274" s="28">
        <v>20000</v>
      </c>
      <c r="E274" s="28">
        <v>35000</v>
      </c>
      <c r="F274" s="29" t="s">
        <v>981</v>
      </c>
      <c r="G274" s="29" t="s">
        <v>1559</v>
      </c>
      <c r="H274" s="29"/>
      <c r="I274" s="29" t="s">
        <v>981</v>
      </c>
      <c r="J274" s="29">
        <v>2003</v>
      </c>
      <c r="K274" s="30">
        <v>1</v>
      </c>
      <c r="L274" s="30" t="s">
        <v>983</v>
      </c>
      <c r="M274" s="29" t="s">
        <v>1560</v>
      </c>
      <c r="N274" s="29" t="s">
        <v>1563</v>
      </c>
      <c r="O274" s="31" t="str">
        <f>VLOOKUP(B274, 'Concise Lot Listing'!$A$5:$F$502, 6)</f>
        <v>https://www.sothebys.com/en/buy/auction/2022/the-glass-cellar-30-years-of-collecting/26-vintages-of-harlan-from-1990-to-2015-26-bt</v>
      </c>
    </row>
    <row r="275" spans="1:15" ht="15.75" customHeight="1" x14ac:dyDescent="0.25">
      <c r="A275" s="15" t="s">
        <v>1088</v>
      </c>
      <c r="B275" s="15">
        <v>235</v>
      </c>
      <c r="C275" s="32" t="str">
        <f t="shared" si="0"/>
        <v>Harlan Proprietary Red 2004 (1 BT)</v>
      </c>
      <c r="D275" s="33">
        <v>20000</v>
      </c>
      <c r="E275" s="33">
        <v>35000</v>
      </c>
      <c r="F275" s="34" t="s">
        <v>1564</v>
      </c>
      <c r="G275" s="34" t="s">
        <v>1559</v>
      </c>
      <c r="H275" s="34"/>
      <c r="I275" s="34" t="s">
        <v>981</v>
      </c>
      <c r="J275" s="34">
        <v>2004</v>
      </c>
      <c r="K275" s="35">
        <v>1</v>
      </c>
      <c r="L275" s="35" t="s">
        <v>983</v>
      </c>
      <c r="M275" s="34" t="s">
        <v>1560</v>
      </c>
      <c r="N275" s="34" t="s">
        <v>1565</v>
      </c>
      <c r="O275" s="36" t="str">
        <f>VLOOKUP(B275, 'Concise Lot Listing'!$A$5:$F$502, 6)</f>
        <v>https://www.sothebys.com/en/buy/auction/2022/the-glass-cellar-30-years-of-collecting/26-vintages-of-harlan-from-1990-to-2015-26-bt</v>
      </c>
    </row>
    <row r="276" spans="1:15" ht="15.75" customHeight="1" x14ac:dyDescent="0.25">
      <c r="A276" s="15" t="s">
        <v>1088</v>
      </c>
      <c r="B276" s="15">
        <v>235</v>
      </c>
      <c r="C276" s="27" t="str">
        <f t="shared" si="0"/>
        <v>Harlan Proprietary Red 2005 (1 BT)</v>
      </c>
      <c r="D276" s="28">
        <v>20000</v>
      </c>
      <c r="E276" s="28">
        <v>35000</v>
      </c>
      <c r="F276" s="29" t="s">
        <v>981</v>
      </c>
      <c r="G276" s="29" t="s">
        <v>1559</v>
      </c>
      <c r="H276" s="29"/>
      <c r="I276" s="29" t="s">
        <v>981</v>
      </c>
      <c r="J276" s="29">
        <v>2005</v>
      </c>
      <c r="K276" s="30">
        <v>1</v>
      </c>
      <c r="L276" s="30" t="s">
        <v>983</v>
      </c>
      <c r="M276" s="29" t="s">
        <v>1560</v>
      </c>
      <c r="N276" s="29" t="s">
        <v>1566</v>
      </c>
      <c r="O276" s="31" t="str">
        <f>VLOOKUP(B276, 'Concise Lot Listing'!$A$5:$F$502, 6)</f>
        <v>https://www.sothebys.com/en/buy/auction/2022/the-glass-cellar-30-years-of-collecting/26-vintages-of-harlan-from-1990-to-2015-26-bt</v>
      </c>
    </row>
    <row r="277" spans="1:15" ht="15.75" customHeight="1" x14ac:dyDescent="0.25">
      <c r="A277" s="15" t="s">
        <v>1088</v>
      </c>
      <c r="B277" s="15">
        <v>235</v>
      </c>
      <c r="C277" s="32" t="str">
        <f t="shared" si="0"/>
        <v>Harlan Proprietary Red 2006 (1 BT)</v>
      </c>
      <c r="D277" s="33">
        <v>20000</v>
      </c>
      <c r="E277" s="33">
        <v>35000</v>
      </c>
      <c r="F277" s="34" t="s">
        <v>981</v>
      </c>
      <c r="G277" s="34" t="s">
        <v>1559</v>
      </c>
      <c r="H277" s="34"/>
      <c r="I277" s="34" t="s">
        <v>981</v>
      </c>
      <c r="J277" s="34">
        <v>2006</v>
      </c>
      <c r="K277" s="35">
        <v>1</v>
      </c>
      <c r="L277" s="35" t="s">
        <v>983</v>
      </c>
      <c r="M277" s="34" t="s">
        <v>1560</v>
      </c>
      <c r="N277" s="34" t="s">
        <v>1567</v>
      </c>
      <c r="O277" s="36" t="str">
        <f>VLOOKUP(B277, 'Concise Lot Listing'!$A$5:$F$502, 6)</f>
        <v>https://www.sothebys.com/en/buy/auction/2022/the-glass-cellar-30-years-of-collecting/26-vintages-of-harlan-from-1990-to-2015-26-bt</v>
      </c>
    </row>
    <row r="278" spans="1:15" ht="15.75" customHeight="1" x14ac:dyDescent="0.25">
      <c r="A278" s="15" t="s">
        <v>1088</v>
      </c>
      <c r="B278" s="15">
        <v>235</v>
      </c>
      <c r="C278" s="27" t="str">
        <f t="shared" si="0"/>
        <v>Harlan Proprietary Red 2007 (1 BT)</v>
      </c>
      <c r="D278" s="28">
        <v>20000</v>
      </c>
      <c r="E278" s="28">
        <v>35000</v>
      </c>
      <c r="F278" s="29" t="s">
        <v>981</v>
      </c>
      <c r="G278" s="29" t="s">
        <v>1559</v>
      </c>
      <c r="H278" s="29"/>
      <c r="I278" s="29" t="s">
        <v>981</v>
      </c>
      <c r="J278" s="29">
        <v>2007</v>
      </c>
      <c r="K278" s="30">
        <v>1</v>
      </c>
      <c r="L278" s="30" t="s">
        <v>983</v>
      </c>
      <c r="M278" s="29" t="s">
        <v>1560</v>
      </c>
      <c r="N278" s="29" t="s">
        <v>1568</v>
      </c>
      <c r="O278" s="31" t="str">
        <f>VLOOKUP(B278, 'Concise Lot Listing'!$A$5:$F$502, 6)</f>
        <v>https://www.sothebys.com/en/buy/auction/2022/the-glass-cellar-30-years-of-collecting/26-vintages-of-harlan-from-1990-to-2015-26-bt</v>
      </c>
    </row>
    <row r="279" spans="1:15" ht="15.75" customHeight="1" x14ac:dyDescent="0.25">
      <c r="A279" s="15" t="s">
        <v>1088</v>
      </c>
      <c r="B279" s="15">
        <v>235</v>
      </c>
      <c r="C279" s="32" t="str">
        <f t="shared" si="0"/>
        <v>Harlan Proprietary Red 2008 (1 BT)</v>
      </c>
      <c r="D279" s="33">
        <v>20000</v>
      </c>
      <c r="E279" s="33">
        <v>35000</v>
      </c>
      <c r="F279" s="34" t="s">
        <v>1569</v>
      </c>
      <c r="G279" s="34" t="s">
        <v>1559</v>
      </c>
      <c r="H279" s="34"/>
      <c r="I279" s="34" t="s">
        <v>981</v>
      </c>
      <c r="J279" s="34">
        <v>2008</v>
      </c>
      <c r="K279" s="35">
        <v>1</v>
      </c>
      <c r="L279" s="35" t="s">
        <v>983</v>
      </c>
      <c r="M279" s="34" t="s">
        <v>1560</v>
      </c>
      <c r="N279" s="34" t="s">
        <v>1570</v>
      </c>
      <c r="O279" s="36" t="str">
        <f>VLOOKUP(B279, 'Concise Lot Listing'!$A$5:$F$502, 6)</f>
        <v>https://www.sothebys.com/en/buy/auction/2022/the-glass-cellar-30-years-of-collecting/26-vintages-of-harlan-from-1990-to-2015-26-bt</v>
      </c>
    </row>
    <row r="280" spans="1:15" ht="15.75" customHeight="1" x14ac:dyDescent="0.25">
      <c r="A280" s="15" t="s">
        <v>1088</v>
      </c>
      <c r="B280" s="15">
        <v>235</v>
      </c>
      <c r="C280" s="27" t="str">
        <f t="shared" si="0"/>
        <v>Harlan Proprietary Red 2009 (1 BT)</v>
      </c>
      <c r="D280" s="28">
        <v>20000</v>
      </c>
      <c r="E280" s="28">
        <v>35000</v>
      </c>
      <c r="F280" s="29" t="s">
        <v>981</v>
      </c>
      <c r="G280" s="29" t="s">
        <v>1559</v>
      </c>
      <c r="H280" s="29"/>
      <c r="I280" s="29" t="s">
        <v>981</v>
      </c>
      <c r="J280" s="29">
        <v>2009</v>
      </c>
      <c r="K280" s="30">
        <v>1</v>
      </c>
      <c r="L280" s="30" t="s">
        <v>983</v>
      </c>
      <c r="M280" s="29" t="s">
        <v>1560</v>
      </c>
      <c r="N280" s="29" t="s">
        <v>1571</v>
      </c>
      <c r="O280" s="31" t="str">
        <f>VLOOKUP(B280, 'Concise Lot Listing'!$A$5:$F$502, 6)</f>
        <v>https://www.sothebys.com/en/buy/auction/2022/the-glass-cellar-30-years-of-collecting/26-vintages-of-harlan-from-1990-to-2015-26-bt</v>
      </c>
    </row>
    <row r="281" spans="1:15" ht="15.75" customHeight="1" x14ac:dyDescent="0.25">
      <c r="A281" s="15" t="s">
        <v>1088</v>
      </c>
      <c r="B281" s="15">
        <v>235</v>
      </c>
      <c r="C281" s="32" t="str">
        <f t="shared" si="0"/>
        <v>Harlan Proprietary Red 2010 (1 BT)</v>
      </c>
      <c r="D281" s="33">
        <v>20000</v>
      </c>
      <c r="E281" s="33">
        <v>35000</v>
      </c>
      <c r="F281" s="34" t="s">
        <v>981</v>
      </c>
      <c r="G281" s="34" t="s">
        <v>1559</v>
      </c>
      <c r="H281" s="34"/>
      <c r="I281" s="34" t="s">
        <v>981</v>
      </c>
      <c r="J281" s="34">
        <v>2010</v>
      </c>
      <c r="K281" s="35">
        <v>1</v>
      </c>
      <c r="L281" s="35" t="s">
        <v>983</v>
      </c>
      <c r="M281" s="34" t="s">
        <v>1560</v>
      </c>
      <c r="N281" s="34" t="s">
        <v>1572</v>
      </c>
      <c r="O281" s="36" t="str">
        <f>VLOOKUP(B281, 'Concise Lot Listing'!$A$5:$F$502, 6)</f>
        <v>https://www.sothebys.com/en/buy/auction/2022/the-glass-cellar-30-years-of-collecting/26-vintages-of-harlan-from-1990-to-2015-26-bt</v>
      </c>
    </row>
    <row r="282" spans="1:15" ht="15.75" customHeight="1" x14ac:dyDescent="0.25">
      <c r="A282" s="15" t="s">
        <v>1088</v>
      </c>
      <c r="B282" s="15">
        <v>235</v>
      </c>
      <c r="C282" s="27" t="str">
        <f t="shared" si="0"/>
        <v>Harlan Proprietary Red 2011 (1 BT)</v>
      </c>
      <c r="D282" s="28">
        <v>20000</v>
      </c>
      <c r="E282" s="28">
        <v>35000</v>
      </c>
      <c r="F282" s="29" t="s">
        <v>1573</v>
      </c>
      <c r="G282" s="29" t="s">
        <v>1559</v>
      </c>
      <c r="H282" s="29"/>
      <c r="I282" s="29" t="s">
        <v>981</v>
      </c>
      <c r="J282" s="29">
        <v>2011</v>
      </c>
      <c r="K282" s="30">
        <v>1</v>
      </c>
      <c r="L282" s="30" t="s">
        <v>983</v>
      </c>
      <c r="M282" s="29" t="s">
        <v>1560</v>
      </c>
      <c r="N282" s="29" t="s">
        <v>1574</v>
      </c>
      <c r="O282" s="31" t="str">
        <f>VLOOKUP(B282, 'Concise Lot Listing'!$A$5:$F$502, 6)</f>
        <v>https://www.sothebys.com/en/buy/auction/2022/the-glass-cellar-30-years-of-collecting/26-vintages-of-harlan-from-1990-to-2015-26-bt</v>
      </c>
    </row>
    <row r="283" spans="1:15" ht="15.75" customHeight="1" x14ac:dyDescent="0.25">
      <c r="A283" s="15" t="s">
        <v>1088</v>
      </c>
      <c r="B283" s="15">
        <v>235</v>
      </c>
      <c r="C283" s="32" t="str">
        <f t="shared" si="0"/>
        <v>Harlan Proprietary Red 2012 (1 BT)</v>
      </c>
      <c r="D283" s="33">
        <v>20000</v>
      </c>
      <c r="E283" s="33">
        <v>35000</v>
      </c>
      <c r="F283" s="34" t="s">
        <v>1573</v>
      </c>
      <c r="G283" s="34" t="s">
        <v>1559</v>
      </c>
      <c r="H283" s="34"/>
      <c r="I283" s="34" t="s">
        <v>981</v>
      </c>
      <c r="J283" s="34">
        <v>2012</v>
      </c>
      <c r="K283" s="35">
        <v>1</v>
      </c>
      <c r="L283" s="35" t="s">
        <v>983</v>
      </c>
      <c r="M283" s="34" t="s">
        <v>1560</v>
      </c>
      <c r="N283" s="34" t="s">
        <v>1575</v>
      </c>
      <c r="O283" s="36" t="str">
        <f>VLOOKUP(B283, 'Concise Lot Listing'!$A$5:$F$502, 6)</f>
        <v>https://www.sothebys.com/en/buy/auction/2022/the-glass-cellar-30-years-of-collecting/26-vintages-of-harlan-from-1990-to-2015-26-bt</v>
      </c>
    </row>
    <row r="284" spans="1:15" ht="15.75" customHeight="1" x14ac:dyDescent="0.25">
      <c r="A284" s="15" t="s">
        <v>1088</v>
      </c>
      <c r="B284" s="15">
        <v>235</v>
      </c>
      <c r="C284" s="27" t="str">
        <f t="shared" si="0"/>
        <v>Harlan Proprietary Red 2013 (1 BT)</v>
      </c>
      <c r="D284" s="28">
        <v>20000</v>
      </c>
      <c r="E284" s="28">
        <v>35000</v>
      </c>
      <c r="F284" s="29" t="s">
        <v>1576</v>
      </c>
      <c r="G284" s="29" t="s">
        <v>1559</v>
      </c>
      <c r="H284" s="29"/>
      <c r="I284" s="29" t="s">
        <v>981</v>
      </c>
      <c r="J284" s="29">
        <v>2013</v>
      </c>
      <c r="K284" s="30">
        <v>1</v>
      </c>
      <c r="L284" s="30" t="s">
        <v>983</v>
      </c>
      <c r="M284" s="29" t="s">
        <v>1560</v>
      </c>
      <c r="N284" s="29" t="s">
        <v>1577</v>
      </c>
      <c r="O284" s="31" t="str">
        <f>VLOOKUP(B284, 'Concise Lot Listing'!$A$5:$F$502, 6)</f>
        <v>https://www.sothebys.com/en/buy/auction/2022/the-glass-cellar-30-years-of-collecting/26-vintages-of-harlan-from-1990-to-2015-26-bt</v>
      </c>
    </row>
    <row r="285" spans="1:15" ht="15.75" customHeight="1" x14ac:dyDescent="0.25">
      <c r="A285" s="15" t="s">
        <v>1088</v>
      </c>
      <c r="B285" s="15">
        <v>235</v>
      </c>
      <c r="C285" s="32" t="str">
        <f t="shared" si="0"/>
        <v>Harlan Proprietary Red 2014 (1 BT)</v>
      </c>
      <c r="D285" s="33">
        <v>20000</v>
      </c>
      <c r="E285" s="33">
        <v>35000</v>
      </c>
      <c r="F285" s="34" t="s">
        <v>1576</v>
      </c>
      <c r="G285" s="34" t="s">
        <v>1559</v>
      </c>
      <c r="H285" s="34"/>
      <c r="I285" s="34" t="s">
        <v>981</v>
      </c>
      <c r="J285" s="34">
        <v>2014</v>
      </c>
      <c r="K285" s="35">
        <v>1</v>
      </c>
      <c r="L285" s="35" t="s">
        <v>983</v>
      </c>
      <c r="M285" s="34" t="s">
        <v>1560</v>
      </c>
      <c r="N285" s="34" t="s">
        <v>1578</v>
      </c>
      <c r="O285" s="36" t="str">
        <f>VLOOKUP(B285, 'Concise Lot Listing'!$A$5:$F$502, 6)</f>
        <v>https://www.sothebys.com/en/buy/auction/2022/the-glass-cellar-30-years-of-collecting/26-vintages-of-harlan-from-1990-to-2015-26-bt</v>
      </c>
    </row>
    <row r="286" spans="1:15" ht="15.75" customHeight="1" x14ac:dyDescent="0.25">
      <c r="A286" s="15" t="s">
        <v>1088</v>
      </c>
      <c r="B286" s="15">
        <v>235</v>
      </c>
      <c r="C286" s="27" t="str">
        <f t="shared" si="0"/>
        <v>Harlan Proprietary Red 2001 (1 BT)</v>
      </c>
      <c r="D286" s="28">
        <v>20000</v>
      </c>
      <c r="E286" s="28">
        <v>35000</v>
      </c>
      <c r="F286" s="29" t="s">
        <v>1579</v>
      </c>
      <c r="G286" s="29" t="s">
        <v>1559</v>
      </c>
      <c r="H286" s="29"/>
      <c r="I286" s="29" t="s">
        <v>981</v>
      </c>
      <c r="J286" s="29">
        <v>2001</v>
      </c>
      <c r="K286" s="30">
        <v>1</v>
      </c>
      <c r="L286" s="30" t="s">
        <v>983</v>
      </c>
      <c r="M286" s="29" t="s">
        <v>1560</v>
      </c>
      <c r="N286" s="29" t="s">
        <v>1580</v>
      </c>
      <c r="O286" s="31" t="str">
        <f>VLOOKUP(B286, 'Concise Lot Listing'!$A$5:$F$502, 6)</f>
        <v>https://www.sothebys.com/en/buy/auction/2022/the-glass-cellar-30-years-of-collecting/26-vintages-of-harlan-from-1990-to-2015-26-bt</v>
      </c>
    </row>
    <row r="287" spans="1:15" ht="15.75" customHeight="1" x14ac:dyDescent="0.25">
      <c r="A287" s="15" t="s">
        <v>1088</v>
      </c>
      <c r="B287" s="15">
        <v>235</v>
      </c>
      <c r="C287" s="32" t="str">
        <f t="shared" si="0"/>
        <v>Harlan Proprietary Red 2000 (1 BT)</v>
      </c>
      <c r="D287" s="33">
        <v>20000</v>
      </c>
      <c r="E287" s="33">
        <v>35000</v>
      </c>
      <c r="F287" s="34" t="s">
        <v>1581</v>
      </c>
      <c r="G287" s="34" t="s">
        <v>1559</v>
      </c>
      <c r="H287" s="34"/>
      <c r="I287" s="34" t="s">
        <v>981</v>
      </c>
      <c r="J287" s="34">
        <v>2000</v>
      </c>
      <c r="K287" s="35">
        <v>1</v>
      </c>
      <c r="L287" s="35" t="s">
        <v>983</v>
      </c>
      <c r="M287" s="34" t="s">
        <v>1560</v>
      </c>
      <c r="N287" s="34" t="s">
        <v>1582</v>
      </c>
      <c r="O287" s="36" t="str">
        <f>VLOOKUP(B287, 'Concise Lot Listing'!$A$5:$F$502, 6)</f>
        <v>https://www.sothebys.com/en/buy/auction/2022/the-glass-cellar-30-years-of-collecting/26-vintages-of-harlan-from-1990-to-2015-26-bt</v>
      </c>
    </row>
    <row r="288" spans="1:15" ht="15.75" customHeight="1" x14ac:dyDescent="0.25">
      <c r="A288" s="15" t="s">
        <v>1088</v>
      </c>
      <c r="B288" s="15">
        <v>235</v>
      </c>
      <c r="C288" s="27" t="str">
        <f t="shared" si="0"/>
        <v>Harlan Proprietary Red 1999 (1 BT)</v>
      </c>
      <c r="D288" s="28">
        <v>20000</v>
      </c>
      <c r="E288" s="28">
        <v>35000</v>
      </c>
      <c r="F288" s="29" t="s">
        <v>1583</v>
      </c>
      <c r="G288" s="29" t="s">
        <v>1559</v>
      </c>
      <c r="H288" s="29"/>
      <c r="I288" s="29" t="s">
        <v>981</v>
      </c>
      <c r="J288" s="29">
        <v>1999</v>
      </c>
      <c r="K288" s="30">
        <v>1</v>
      </c>
      <c r="L288" s="30" t="s">
        <v>983</v>
      </c>
      <c r="M288" s="29" t="s">
        <v>1560</v>
      </c>
      <c r="N288" s="29" t="s">
        <v>1584</v>
      </c>
      <c r="O288" s="31" t="str">
        <f>VLOOKUP(B288, 'Concise Lot Listing'!$A$5:$F$502, 6)</f>
        <v>https://www.sothebys.com/en/buy/auction/2022/the-glass-cellar-30-years-of-collecting/26-vintages-of-harlan-from-1990-to-2015-26-bt</v>
      </c>
    </row>
    <row r="289" spans="1:15" ht="15.75" customHeight="1" x14ac:dyDescent="0.25">
      <c r="A289" s="15" t="s">
        <v>1088</v>
      </c>
      <c r="B289" s="15">
        <v>235</v>
      </c>
      <c r="C289" s="32" t="str">
        <f t="shared" si="0"/>
        <v>Harlan Proprietary Red 1998 (1 BT)</v>
      </c>
      <c r="D289" s="33">
        <v>20000</v>
      </c>
      <c r="E289" s="33">
        <v>35000</v>
      </c>
      <c r="F289" s="34" t="s">
        <v>1585</v>
      </c>
      <c r="G289" s="34" t="s">
        <v>1559</v>
      </c>
      <c r="H289" s="34"/>
      <c r="I289" s="34" t="s">
        <v>981</v>
      </c>
      <c r="J289" s="34">
        <v>1998</v>
      </c>
      <c r="K289" s="35">
        <v>1</v>
      </c>
      <c r="L289" s="35" t="s">
        <v>983</v>
      </c>
      <c r="M289" s="34" t="s">
        <v>1560</v>
      </c>
      <c r="N289" s="34" t="s">
        <v>1586</v>
      </c>
      <c r="O289" s="36" t="str">
        <f>VLOOKUP(B289, 'Concise Lot Listing'!$A$5:$F$502, 6)</f>
        <v>https://www.sothebys.com/en/buy/auction/2022/the-glass-cellar-30-years-of-collecting/26-vintages-of-harlan-from-1990-to-2015-26-bt</v>
      </c>
    </row>
    <row r="290" spans="1:15" ht="15.75" customHeight="1" x14ac:dyDescent="0.25">
      <c r="A290" s="15" t="s">
        <v>1088</v>
      </c>
      <c r="B290" s="15">
        <v>235</v>
      </c>
      <c r="C290" s="27" t="str">
        <f t="shared" si="0"/>
        <v>Harlan Proprietary Red 1997 (1 BT)</v>
      </c>
      <c r="D290" s="28">
        <v>20000</v>
      </c>
      <c r="E290" s="28">
        <v>35000</v>
      </c>
      <c r="F290" s="29" t="s">
        <v>1585</v>
      </c>
      <c r="G290" s="29" t="s">
        <v>1559</v>
      </c>
      <c r="H290" s="29"/>
      <c r="I290" s="29" t="s">
        <v>981</v>
      </c>
      <c r="J290" s="29">
        <v>1997</v>
      </c>
      <c r="K290" s="30">
        <v>1</v>
      </c>
      <c r="L290" s="30" t="s">
        <v>983</v>
      </c>
      <c r="M290" s="29" t="s">
        <v>1560</v>
      </c>
      <c r="N290" s="29" t="s">
        <v>1587</v>
      </c>
      <c r="O290" s="31" t="str">
        <f>VLOOKUP(B290, 'Concise Lot Listing'!$A$5:$F$502, 6)</f>
        <v>https://www.sothebys.com/en/buy/auction/2022/the-glass-cellar-30-years-of-collecting/26-vintages-of-harlan-from-1990-to-2015-26-bt</v>
      </c>
    </row>
    <row r="291" spans="1:15" ht="15.75" customHeight="1" x14ac:dyDescent="0.25">
      <c r="A291" s="15" t="s">
        <v>1088</v>
      </c>
      <c r="B291" s="15">
        <v>235</v>
      </c>
      <c r="C291" s="32" t="str">
        <f t="shared" si="0"/>
        <v>Harlan Proprietary Red 1996 (1 BT)</v>
      </c>
      <c r="D291" s="33">
        <v>20000</v>
      </c>
      <c r="E291" s="33">
        <v>35000</v>
      </c>
      <c r="F291" s="34" t="s">
        <v>1579</v>
      </c>
      <c r="G291" s="34" t="s">
        <v>1559</v>
      </c>
      <c r="H291" s="34"/>
      <c r="I291" s="34" t="s">
        <v>981</v>
      </c>
      <c r="J291" s="34">
        <v>1996</v>
      </c>
      <c r="K291" s="35">
        <v>1</v>
      </c>
      <c r="L291" s="35" t="s">
        <v>983</v>
      </c>
      <c r="M291" s="34" t="s">
        <v>1560</v>
      </c>
      <c r="N291" s="34" t="s">
        <v>1588</v>
      </c>
      <c r="O291" s="36" t="str">
        <f>VLOOKUP(B291, 'Concise Lot Listing'!$A$5:$F$502, 6)</f>
        <v>https://www.sothebys.com/en/buy/auction/2022/the-glass-cellar-30-years-of-collecting/26-vintages-of-harlan-from-1990-to-2015-26-bt</v>
      </c>
    </row>
    <row r="292" spans="1:15" ht="15.75" customHeight="1" x14ac:dyDescent="0.25">
      <c r="A292" s="15" t="s">
        <v>1088</v>
      </c>
      <c r="B292" s="15">
        <v>235</v>
      </c>
      <c r="C292" s="27" t="str">
        <f t="shared" si="0"/>
        <v>Harlan Proprietary Red 1995 (1 BT)</v>
      </c>
      <c r="D292" s="28">
        <v>20000</v>
      </c>
      <c r="E292" s="28">
        <v>35000</v>
      </c>
      <c r="F292" s="29" t="s">
        <v>1585</v>
      </c>
      <c r="G292" s="29" t="s">
        <v>1559</v>
      </c>
      <c r="H292" s="29"/>
      <c r="I292" s="29" t="s">
        <v>981</v>
      </c>
      <c r="J292" s="29">
        <v>1995</v>
      </c>
      <c r="K292" s="30">
        <v>1</v>
      </c>
      <c r="L292" s="30" t="s">
        <v>983</v>
      </c>
      <c r="M292" s="29" t="s">
        <v>1560</v>
      </c>
      <c r="N292" s="29" t="s">
        <v>1589</v>
      </c>
      <c r="O292" s="31" t="str">
        <f>VLOOKUP(B292, 'Concise Lot Listing'!$A$5:$F$502, 6)</f>
        <v>https://www.sothebys.com/en/buy/auction/2022/the-glass-cellar-30-years-of-collecting/26-vintages-of-harlan-from-1990-to-2015-26-bt</v>
      </c>
    </row>
    <row r="293" spans="1:15" ht="15.75" customHeight="1" x14ac:dyDescent="0.25">
      <c r="A293" s="15" t="s">
        <v>1088</v>
      </c>
      <c r="B293" s="15">
        <v>235</v>
      </c>
      <c r="C293" s="32" t="str">
        <f t="shared" si="0"/>
        <v>Harlan Proprietary Red 1994 (1 BT)</v>
      </c>
      <c r="D293" s="33">
        <v>20000</v>
      </c>
      <c r="E293" s="33">
        <v>35000</v>
      </c>
      <c r="F293" s="34" t="s">
        <v>1581</v>
      </c>
      <c r="G293" s="34" t="s">
        <v>1559</v>
      </c>
      <c r="H293" s="34"/>
      <c r="I293" s="34" t="s">
        <v>981</v>
      </c>
      <c r="J293" s="34">
        <v>1994</v>
      </c>
      <c r="K293" s="35">
        <v>1</v>
      </c>
      <c r="L293" s="35" t="s">
        <v>983</v>
      </c>
      <c r="M293" s="34" t="s">
        <v>1560</v>
      </c>
      <c r="N293" s="34" t="s">
        <v>1590</v>
      </c>
      <c r="O293" s="36" t="str">
        <f>VLOOKUP(B293, 'Concise Lot Listing'!$A$5:$F$502, 6)</f>
        <v>https://www.sothebys.com/en/buy/auction/2022/the-glass-cellar-30-years-of-collecting/26-vintages-of-harlan-from-1990-to-2015-26-bt</v>
      </c>
    </row>
    <row r="294" spans="1:15" ht="15.75" customHeight="1" x14ac:dyDescent="0.25">
      <c r="A294" s="15" t="s">
        <v>1088</v>
      </c>
      <c r="B294" s="15">
        <v>235</v>
      </c>
      <c r="C294" s="27" t="str">
        <f t="shared" si="0"/>
        <v>Harlan Proprietary Red 1993 (1 BT)</v>
      </c>
      <c r="D294" s="28">
        <v>20000</v>
      </c>
      <c r="E294" s="28">
        <v>35000</v>
      </c>
      <c r="F294" s="29" t="s">
        <v>1591</v>
      </c>
      <c r="G294" s="29" t="s">
        <v>1559</v>
      </c>
      <c r="H294" s="29"/>
      <c r="I294" s="29" t="s">
        <v>981</v>
      </c>
      <c r="J294" s="29">
        <v>1993</v>
      </c>
      <c r="K294" s="30">
        <v>1</v>
      </c>
      <c r="L294" s="30" t="s">
        <v>983</v>
      </c>
      <c r="M294" s="29" t="s">
        <v>1560</v>
      </c>
      <c r="N294" s="29" t="s">
        <v>1592</v>
      </c>
      <c r="O294" s="31" t="str">
        <f>VLOOKUP(B294, 'Concise Lot Listing'!$A$5:$F$502, 6)</f>
        <v>https://www.sothebys.com/en/buy/auction/2022/the-glass-cellar-30-years-of-collecting/26-vintages-of-harlan-from-1990-to-2015-26-bt</v>
      </c>
    </row>
    <row r="295" spans="1:15" ht="15.75" customHeight="1" x14ac:dyDescent="0.25">
      <c r="A295" s="15" t="s">
        <v>1088</v>
      </c>
      <c r="B295" s="15">
        <v>235</v>
      </c>
      <c r="C295" s="32" t="str">
        <f t="shared" si="0"/>
        <v>Harlan Proprietary Red 1992 (1 BT)</v>
      </c>
      <c r="D295" s="33">
        <v>20000</v>
      </c>
      <c r="E295" s="33">
        <v>35000</v>
      </c>
      <c r="F295" s="34" t="s">
        <v>1579</v>
      </c>
      <c r="G295" s="34" t="s">
        <v>1559</v>
      </c>
      <c r="H295" s="34"/>
      <c r="I295" s="34" t="s">
        <v>981</v>
      </c>
      <c r="J295" s="34">
        <v>1992</v>
      </c>
      <c r="K295" s="35">
        <v>1</v>
      </c>
      <c r="L295" s="35" t="s">
        <v>983</v>
      </c>
      <c r="M295" s="34" t="s">
        <v>1560</v>
      </c>
      <c r="N295" s="34" t="s">
        <v>1593</v>
      </c>
      <c r="O295" s="36" t="str">
        <f>VLOOKUP(B295, 'Concise Lot Listing'!$A$5:$F$502, 6)</f>
        <v>https://www.sothebys.com/en/buy/auction/2022/the-glass-cellar-30-years-of-collecting/26-vintages-of-harlan-from-1990-to-2015-26-bt</v>
      </c>
    </row>
    <row r="296" spans="1:15" ht="15.75" customHeight="1" x14ac:dyDescent="0.25">
      <c r="A296" s="15" t="s">
        <v>1088</v>
      </c>
      <c r="B296" s="15">
        <v>235</v>
      </c>
      <c r="C296" s="27" t="str">
        <f t="shared" si="0"/>
        <v>Harlan Proprietary Red 1991 (1 BT)</v>
      </c>
      <c r="D296" s="28">
        <v>20000</v>
      </c>
      <c r="E296" s="28">
        <v>35000</v>
      </c>
      <c r="F296" s="29" t="s">
        <v>997</v>
      </c>
      <c r="G296" s="29" t="s">
        <v>1559</v>
      </c>
      <c r="H296" s="29"/>
      <c r="I296" s="29" t="s">
        <v>981</v>
      </c>
      <c r="J296" s="29">
        <v>1991</v>
      </c>
      <c r="K296" s="30">
        <v>1</v>
      </c>
      <c r="L296" s="30" t="s">
        <v>983</v>
      </c>
      <c r="M296" s="29" t="s">
        <v>1560</v>
      </c>
      <c r="N296" s="29" t="s">
        <v>1594</v>
      </c>
      <c r="O296" s="31" t="str">
        <f>VLOOKUP(B296, 'Concise Lot Listing'!$A$5:$F$502, 6)</f>
        <v>https://www.sothebys.com/en/buy/auction/2022/the-glass-cellar-30-years-of-collecting/26-vintages-of-harlan-from-1990-to-2015-26-bt</v>
      </c>
    </row>
    <row r="297" spans="1:15" ht="15.75" customHeight="1" x14ac:dyDescent="0.25">
      <c r="A297" s="15" t="s">
        <v>1088</v>
      </c>
      <c r="B297" s="15">
        <v>235</v>
      </c>
      <c r="C297" s="32" t="str">
        <f t="shared" si="0"/>
        <v>Harlan Proprietary Red 1990 (1 BT)</v>
      </c>
      <c r="D297" s="33">
        <v>20000</v>
      </c>
      <c r="E297" s="33">
        <v>35000</v>
      </c>
      <c r="F297" s="34" t="s">
        <v>1595</v>
      </c>
      <c r="G297" s="34" t="s">
        <v>1559</v>
      </c>
      <c r="H297" s="34"/>
      <c r="I297" s="34" t="s">
        <v>981</v>
      </c>
      <c r="J297" s="34">
        <v>1990</v>
      </c>
      <c r="K297" s="35">
        <v>1</v>
      </c>
      <c r="L297" s="35" t="s">
        <v>983</v>
      </c>
      <c r="M297" s="34" t="s">
        <v>1560</v>
      </c>
      <c r="N297" s="34" t="s">
        <v>1596</v>
      </c>
      <c r="O297" s="36" t="str">
        <f>VLOOKUP(B297, 'Concise Lot Listing'!$A$5:$F$502, 6)</f>
        <v>https://www.sothebys.com/en/buy/auction/2022/the-glass-cellar-30-years-of-collecting/26-vintages-of-harlan-from-1990-to-2015-26-bt</v>
      </c>
    </row>
    <row r="298" spans="1:15" ht="15.75" customHeight="1" x14ac:dyDescent="0.25">
      <c r="A298" s="15" t="s">
        <v>1088</v>
      </c>
      <c r="B298" s="15">
        <v>236</v>
      </c>
      <c r="C298" s="27" t="str">
        <f t="shared" si="0"/>
        <v>Harlan Proprietary Red 2013 (1 MAG)</v>
      </c>
      <c r="D298" s="28">
        <v>50000</v>
      </c>
      <c r="E298" s="28">
        <v>70000</v>
      </c>
      <c r="F298" s="29" t="s">
        <v>1010</v>
      </c>
      <c r="G298" s="29" t="s">
        <v>1559</v>
      </c>
      <c r="H298" s="29"/>
      <c r="I298" s="29" t="s">
        <v>1010</v>
      </c>
      <c r="J298" s="29">
        <v>2013</v>
      </c>
      <c r="K298" s="30">
        <v>1</v>
      </c>
      <c r="L298" s="30" t="s">
        <v>1017</v>
      </c>
      <c r="M298" s="29" t="s">
        <v>1560</v>
      </c>
      <c r="N298" s="29" t="s">
        <v>1597</v>
      </c>
      <c r="O298" s="31" t="str">
        <f>VLOOKUP(B298, 'Concise Lot Listing'!$A$5:$F$502, 6)</f>
        <v>https://www.sothebys.com/en/buy/auction/2022/the-glass-cellar-30-years-of-collecting/29-vintages-of-harlan-magnums-from-1990-to-2018-29</v>
      </c>
    </row>
    <row r="299" spans="1:15" ht="15.75" customHeight="1" x14ac:dyDescent="0.25">
      <c r="A299" s="15" t="s">
        <v>1088</v>
      </c>
      <c r="B299" s="15">
        <v>236</v>
      </c>
      <c r="C299" s="32" t="str">
        <f t="shared" si="0"/>
        <v>Harlan Proprietary Red 2008 (1 MAG)</v>
      </c>
      <c r="D299" s="33">
        <v>50000</v>
      </c>
      <c r="E299" s="33">
        <v>70000</v>
      </c>
      <c r="F299" s="34" t="s">
        <v>1598</v>
      </c>
      <c r="G299" s="34" t="s">
        <v>1559</v>
      </c>
      <c r="H299" s="34"/>
      <c r="I299" s="34" t="s">
        <v>1010</v>
      </c>
      <c r="J299" s="34">
        <v>2008</v>
      </c>
      <c r="K299" s="35">
        <v>1</v>
      </c>
      <c r="L299" s="35" t="s">
        <v>1017</v>
      </c>
      <c r="M299" s="34" t="s">
        <v>1560</v>
      </c>
      <c r="N299" s="34" t="s">
        <v>1599</v>
      </c>
      <c r="O299" s="36" t="str">
        <f>VLOOKUP(B299, 'Concise Lot Listing'!$A$5:$F$502, 6)</f>
        <v>https://www.sothebys.com/en/buy/auction/2022/the-glass-cellar-30-years-of-collecting/29-vintages-of-harlan-magnums-from-1990-to-2018-29</v>
      </c>
    </row>
    <row r="300" spans="1:15" ht="15.75" customHeight="1" x14ac:dyDescent="0.25">
      <c r="A300" s="15" t="s">
        <v>1088</v>
      </c>
      <c r="B300" s="15">
        <v>236</v>
      </c>
      <c r="C300" s="27" t="str">
        <f t="shared" si="0"/>
        <v>Harlan Proprietary Red 2012 (1 MAG)</v>
      </c>
      <c r="D300" s="28">
        <v>50000</v>
      </c>
      <c r="E300" s="28">
        <v>70000</v>
      </c>
      <c r="F300" s="29" t="s">
        <v>1010</v>
      </c>
      <c r="G300" s="29" t="s">
        <v>1559</v>
      </c>
      <c r="H300" s="29"/>
      <c r="I300" s="29" t="s">
        <v>1010</v>
      </c>
      <c r="J300" s="29">
        <v>2012</v>
      </c>
      <c r="K300" s="30">
        <v>1</v>
      </c>
      <c r="L300" s="30" t="s">
        <v>1017</v>
      </c>
      <c r="M300" s="29" t="s">
        <v>1560</v>
      </c>
      <c r="N300" s="29" t="s">
        <v>1600</v>
      </c>
      <c r="O300" s="31" t="str">
        <f>VLOOKUP(B300, 'Concise Lot Listing'!$A$5:$F$502, 6)</f>
        <v>https://www.sothebys.com/en/buy/auction/2022/the-glass-cellar-30-years-of-collecting/29-vintages-of-harlan-magnums-from-1990-to-2018-29</v>
      </c>
    </row>
    <row r="301" spans="1:15" ht="15.75" customHeight="1" x14ac:dyDescent="0.25">
      <c r="A301" s="15" t="s">
        <v>1088</v>
      </c>
      <c r="B301" s="15">
        <v>236</v>
      </c>
      <c r="C301" s="32" t="str">
        <f t="shared" si="0"/>
        <v>Harlan Proprietary Red 2009 (1 MAG)</v>
      </c>
      <c r="D301" s="33">
        <v>50000</v>
      </c>
      <c r="E301" s="33">
        <v>70000</v>
      </c>
      <c r="F301" s="34" t="s">
        <v>1601</v>
      </c>
      <c r="G301" s="34" t="s">
        <v>1559</v>
      </c>
      <c r="H301" s="34"/>
      <c r="I301" s="34" t="s">
        <v>1010</v>
      </c>
      <c r="J301" s="34">
        <v>2009</v>
      </c>
      <c r="K301" s="35">
        <v>1</v>
      </c>
      <c r="L301" s="35" t="s">
        <v>1017</v>
      </c>
      <c r="M301" s="34" t="s">
        <v>1560</v>
      </c>
      <c r="N301" s="34" t="s">
        <v>1602</v>
      </c>
      <c r="O301" s="36" t="str">
        <f>VLOOKUP(B301, 'Concise Lot Listing'!$A$5:$F$502, 6)</f>
        <v>https://www.sothebys.com/en/buy/auction/2022/the-glass-cellar-30-years-of-collecting/29-vintages-of-harlan-magnums-from-1990-to-2018-29</v>
      </c>
    </row>
    <row r="302" spans="1:15" ht="15.75" customHeight="1" x14ac:dyDescent="0.25">
      <c r="A302" s="15" t="s">
        <v>1088</v>
      </c>
      <c r="B302" s="15">
        <v>236</v>
      </c>
      <c r="C302" s="27" t="str">
        <f t="shared" si="0"/>
        <v>Harlan Proprietary Red 2010 (1 MAG)</v>
      </c>
      <c r="D302" s="28">
        <v>50000</v>
      </c>
      <c r="E302" s="28">
        <v>70000</v>
      </c>
      <c r="F302" s="29" t="s">
        <v>1603</v>
      </c>
      <c r="G302" s="29" t="s">
        <v>1559</v>
      </c>
      <c r="H302" s="29"/>
      <c r="I302" s="29" t="s">
        <v>1010</v>
      </c>
      <c r="J302" s="29">
        <v>2010</v>
      </c>
      <c r="K302" s="30">
        <v>1</v>
      </c>
      <c r="L302" s="30" t="s">
        <v>1017</v>
      </c>
      <c r="M302" s="29" t="s">
        <v>1560</v>
      </c>
      <c r="N302" s="29" t="s">
        <v>1604</v>
      </c>
      <c r="O302" s="31" t="str">
        <f>VLOOKUP(B302, 'Concise Lot Listing'!$A$5:$F$502, 6)</f>
        <v>https://www.sothebys.com/en/buy/auction/2022/the-glass-cellar-30-years-of-collecting/29-vintages-of-harlan-magnums-from-1990-to-2018-29</v>
      </c>
    </row>
    <row r="303" spans="1:15" ht="15.75" customHeight="1" x14ac:dyDescent="0.25">
      <c r="A303" s="15" t="s">
        <v>1088</v>
      </c>
      <c r="B303" s="15">
        <v>236</v>
      </c>
      <c r="C303" s="32" t="str">
        <f t="shared" si="0"/>
        <v>Harlan Proprietary Red 2011 (1 MAG)</v>
      </c>
      <c r="D303" s="33">
        <v>50000</v>
      </c>
      <c r="E303" s="33">
        <v>70000</v>
      </c>
      <c r="F303" s="34" t="s">
        <v>1605</v>
      </c>
      <c r="G303" s="34" t="s">
        <v>1559</v>
      </c>
      <c r="H303" s="34"/>
      <c r="I303" s="34" t="s">
        <v>1010</v>
      </c>
      <c r="J303" s="34">
        <v>2011</v>
      </c>
      <c r="K303" s="35">
        <v>1</v>
      </c>
      <c r="L303" s="35" t="s">
        <v>1017</v>
      </c>
      <c r="M303" s="34" t="s">
        <v>1560</v>
      </c>
      <c r="N303" s="34" t="s">
        <v>1606</v>
      </c>
      <c r="O303" s="36" t="str">
        <f>VLOOKUP(B303, 'Concise Lot Listing'!$A$5:$F$502, 6)</f>
        <v>https://www.sothebys.com/en/buy/auction/2022/the-glass-cellar-30-years-of-collecting/29-vintages-of-harlan-magnums-from-1990-to-2018-29</v>
      </c>
    </row>
    <row r="304" spans="1:15" ht="15.75" customHeight="1" x14ac:dyDescent="0.25">
      <c r="A304" s="15" t="s">
        <v>1088</v>
      </c>
      <c r="B304" s="15">
        <v>236</v>
      </c>
      <c r="C304" s="27" t="str">
        <f t="shared" si="0"/>
        <v>Harlan Proprietary Red 1990 (1 MAG)</v>
      </c>
      <c r="D304" s="28">
        <v>50000</v>
      </c>
      <c r="E304" s="28">
        <v>70000</v>
      </c>
      <c r="F304" s="29" t="s">
        <v>1607</v>
      </c>
      <c r="G304" s="29" t="s">
        <v>1559</v>
      </c>
      <c r="H304" s="29"/>
      <c r="I304" s="29" t="s">
        <v>1010</v>
      </c>
      <c r="J304" s="29">
        <v>1990</v>
      </c>
      <c r="K304" s="30">
        <v>1</v>
      </c>
      <c r="L304" s="30" t="s">
        <v>1017</v>
      </c>
      <c r="M304" s="29" t="s">
        <v>1560</v>
      </c>
      <c r="N304" s="29" t="s">
        <v>1608</v>
      </c>
      <c r="O304" s="31" t="str">
        <f>VLOOKUP(B304, 'Concise Lot Listing'!$A$5:$F$502, 6)</f>
        <v>https://www.sothebys.com/en/buy/auction/2022/the-glass-cellar-30-years-of-collecting/29-vintages-of-harlan-magnums-from-1990-to-2018-29</v>
      </c>
    </row>
    <row r="305" spans="1:15" ht="15.75" customHeight="1" x14ac:dyDescent="0.25">
      <c r="A305" s="15" t="s">
        <v>1088</v>
      </c>
      <c r="B305" s="15">
        <v>236</v>
      </c>
      <c r="C305" s="32" t="str">
        <f t="shared" si="0"/>
        <v>Harlan Proprietary Red 1991 (1 MAG)</v>
      </c>
      <c r="D305" s="33">
        <v>50000</v>
      </c>
      <c r="E305" s="33">
        <v>70000</v>
      </c>
      <c r="F305" s="34" t="s">
        <v>1609</v>
      </c>
      <c r="G305" s="34" t="s">
        <v>1559</v>
      </c>
      <c r="H305" s="34"/>
      <c r="I305" s="34" t="s">
        <v>1010</v>
      </c>
      <c r="J305" s="34">
        <v>1991</v>
      </c>
      <c r="K305" s="35">
        <v>1</v>
      </c>
      <c r="L305" s="35" t="s">
        <v>1017</v>
      </c>
      <c r="M305" s="34" t="s">
        <v>1560</v>
      </c>
      <c r="N305" s="34" t="s">
        <v>1610</v>
      </c>
      <c r="O305" s="36" t="str">
        <f>VLOOKUP(B305, 'Concise Lot Listing'!$A$5:$F$502, 6)</f>
        <v>https://www.sothebys.com/en/buy/auction/2022/the-glass-cellar-30-years-of-collecting/29-vintages-of-harlan-magnums-from-1990-to-2018-29</v>
      </c>
    </row>
    <row r="306" spans="1:15" ht="15.75" customHeight="1" x14ac:dyDescent="0.25">
      <c r="A306" s="15" t="s">
        <v>1088</v>
      </c>
      <c r="B306" s="15">
        <v>236</v>
      </c>
      <c r="C306" s="27" t="str">
        <f t="shared" si="0"/>
        <v>Harlan Proprietary Red 1992 (1 MAG)</v>
      </c>
      <c r="D306" s="28">
        <v>50000</v>
      </c>
      <c r="E306" s="28">
        <v>70000</v>
      </c>
      <c r="F306" s="29" t="s">
        <v>1611</v>
      </c>
      <c r="G306" s="29" t="s">
        <v>1559</v>
      </c>
      <c r="H306" s="29"/>
      <c r="I306" s="29" t="s">
        <v>1010</v>
      </c>
      <c r="J306" s="29">
        <v>1992</v>
      </c>
      <c r="K306" s="30">
        <v>1</v>
      </c>
      <c r="L306" s="30" t="s">
        <v>1017</v>
      </c>
      <c r="M306" s="29" t="s">
        <v>1560</v>
      </c>
      <c r="N306" s="29" t="s">
        <v>1612</v>
      </c>
      <c r="O306" s="31" t="str">
        <f>VLOOKUP(B306, 'Concise Lot Listing'!$A$5:$F$502, 6)</f>
        <v>https://www.sothebys.com/en/buy/auction/2022/the-glass-cellar-30-years-of-collecting/29-vintages-of-harlan-magnums-from-1990-to-2018-29</v>
      </c>
    </row>
    <row r="307" spans="1:15" ht="15.75" customHeight="1" x14ac:dyDescent="0.25">
      <c r="A307" s="15" t="s">
        <v>1088</v>
      </c>
      <c r="B307" s="15">
        <v>236</v>
      </c>
      <c r="C307" s="32" t="str">
        <f t="shared" si="0"/>
        <v>Harlan Proprietary Red 1993 (1 MAG)</v>
      </c>
      <c r="D307" s="33">
        <v>50000</v>
      </c>
      <c r="E307" s="33">
        <v>70000</v>
      </c>
      <c r="F307" s="34" t="s">
        <v>1613</v>
      </c>
      <c r="G307" s="34" t="s">
        <v>1559</v>
      </c>
      <c r="H307" s="34"/>
      <c r="I307" s="34" t="s">
        <v>1010</v>
      </c>
      <c r="J307" s="34">
        <v>1993</v>
      </c>
      <c r="K307" s="35">
        <v>1</v>
      </c>
      <c r="L307" s="35" t="s">
        <v>1017</v>
      </c>
      <c r="M307" s="34" t="s">
        <v>1560</v>
      </c>
      <c r="N307" s="34" t="s">
        <v>1614</v>
      </c>
      <c r="O307" s="36" t="str">
        <f>VLOOKUP(B307, 'Concise Lot Listing'!$A$5:$F$502, 6)</f>
        <v>https://www.sothebys.com/en/buy/auction/2022/the-glass-cellar-30-years-of-collecting/29-vintages-of-harlan-magnums-from-1990-to-2018-29</v>
      </c>
    </row>
    <row r="308" spans="1:15" ht="15.75" customHeight="1" x14ac:dyDescent="0.25">
      <c r="A308" s="15" t="s">
        <v>1088</v>
      </c>
      <c r="B308" s="15">
        <v>236</v>
      </c>
      <c r="C308" s="27" t="str">
        <f t="shared" si="0"/>
        <v>Harlan Proprietary Red 1994 (1 MAG)</v>
      </c>
      <c r="D308" s="28">
        <v>50000</v>
      </c>
      <c r="E308" s="28">
        <v>70000</v>
      </c>
      <c r="F308" s="29" t="s">
        <v>1613</v>
      </c>
      <c r="G308" s="29" t="s">
        <v>1559</v>
      </c>
      <c r="H308" s="29"/>
      <c r="I308" s="29" t="s">
        <v>1010</v>
      </c>
      <c r="J308" s="29">
        <v>1994</v>
      </c>
      <c r="K308" s="30">
        <v>1</v>
      </c>
      <c r="L308" s="30" t="s">
        <v>1017</v>
      </c>
      <c r="M308" s="29" t="s">
        <v>1560</v>
      </c>
      <c r="N308" s="29" t="s">
        <v>1615</v>
      </c>
      <c r="O308" s="31" t="str">
        <f>VLOOKUP(B308, 'Concise Lot Listing'!$A$5:$F$502, 6)</f>
        <v>https://www.sothebys.com/en/buy/auction/2022/the-glass-cellar-30-years-of-collecting/29-vintages-of-harlan-magnums-from-1990-to-2018-29</v>
      </c>
    </row>
    <row r="309" spans="1:15" ht="15.75" customHeight="1" x14ac:dyDescent="0.25">
      <c r="A309" s="15" t="s">
        <v>1088</v>
      </c>
      <c r="B309" s="15">
        <v>236</v>
      </c>
      <c r="C309" s="32" t="str">
        <f t="shared" si="0"/>
        <v>Harlan Proprietary Red 1995 (1 MAG)</v>
      </c>
      <c r="D309" s="33">
        <v>50000</v>
      </c>
      <c r="E309" s="33">
        <v>70000</v>
      </c>
      <c r="F309" s="34" t="s">
        <v>1616</v>
      </c>
      <c r="G309" s="34" t="s">
        <v>1559</v>
      </c>
      <c r="H309" s="34"/>
      <c r="I309" s="34" t="s">
        <v>1010</v>
      </c>
      <c r="J309" s="34">
        <v>1995</v>
      </c>
      <c r="K309" s="35">
        <v>1</v>
      </c>
      <c r="L309" s="35" t="s">
        <v>1017</v>
      </c>
      <c r="M309" s="34" t="s">
        <v>1560</v>
      </c>
      <c r="N309" s="34" t="s">
        <v>1617</v>
      </c>
      <c r="O309" s="36" t="str">
        <f>VLOOKUP(B309, 'Concise Lot Listing'!$A$5:$F$502, 6)</f>
        <v>https://www.sothebys.com/en/buy/auction/2022/the-glass-cellar-30-years-of-collecting/29-vintages-of-harlan-magnums-from-1990-to-2018-29</v>
      </c>
    </row>
    <row r="310" spans="1:15" ht="15.75" customHeight="1" x14ac:dyDescent="0.25">
      <c r="A310" s="15" t="s">
        <v>1088</v>
      </c>
      <c r="B310" s="15">
        <v>236</v>
      </c>
      <c r="C310" s="27" t="str">
        <f t="shared" si="0"/>
        <v>Harlan Proprietary Red 1998 (1 MAG)</v>
      </c>
      <c r="D310" s="28">
        <v>50000</v>
      </c>
      <c r="E310" s="28">
        <v>70000</v>
      </c>
      <c r="F310" s="29" t="s">
        <v>1618</v>
      </c>
      <c r="G310" s="29" t="s">
        <v>1559</v>
      </c>
      <c r="H310" s="29"/>
      <c r="I310" s="29" t="s">
        <v>1010</v>
      </c>
      <c r="J310" s="29">
        <v>1998</v>
      </c>
      <c r="K310" s="30">
        <v>1</v>
      </c>
      <c r="L310" s="30" t="s">
        <v>1017</v>
      </c>
      <c r="M310" s="29" t="s">
        <v>1560</v>
      </c>
      <c r="N310" s="29" t="s">
        <v>1619</v>
      </c>
      <c r="O310" s="31" t="str">
        <f>VLOOKUP(B310, 'Concise Lot Listing'!$A$5:$F$502, 6)</f>
        <v>https://www.sothebys.com/en/buy/auction/2022/the-glass-cellar-30-years-of-collecting/29-vintages-of-harlan-magnums-from-1990-to-2018-29</v>
      </c>
    </row>
    <row r="311" spans="1:15" ht="15.75" customHeight="1" x14ac:dyDescent="0.25">
      <c r="A311" s="15" t="s">
        <v>1088</v>
      </c>
      <c r="B311" s="15">
        <v>236</v>
      </c>
      <c r="C311" s="32" t="str">
        <f t="shared" si="0"/>
        <v>Harlan Proprietary Red 1997 (1 MAG)</v>
      </c>
      <c r="D311" s="33">
        <v>50000</v>
      </c>
      <c r="E311" s="33">
        <v>70000</v>
      </c>
      <c r="F311" s="34" t="s">
        <v>1620</v>
      </c>
      <c r="G311" s="34" t="s">
        <v>1559</v>
      </c>
      <c r="H311" s="34"/>
      <c r="I311" s="34" t="s">
        <v>1010</v>
      </c>
      <c r="J311" s="34">
        <v>1997</v>
      </c>
      <c r="K311" s="35">
        <v>1</v>
      </c>
      <c r="L311" s="35" t="s">
        <v>1017</v>
      </c>
      <c r="M311" s="34" t="s">
        <v>1560</v>
      </c>
      <c r="N311" s="34" t="s">
        <v>1621</v>
      </c>
      <c r="O311" s="36" t="str">
        <f>VLOOKUP(B311, 'Concise Lot Listing'!$A$5:$F$502, 6)</f>
        <v>https://www.sothebys.com/en/buy/auction/2022/the-glass-cellar-30-years-of-collecting/29-vintages-of-harlan-magnums-from-1990-to-2018-29</v>
      </c>
    </row>
    <row r="312" spans="1:15" ht="15.75" customHeight="1" x14ac:dyDescent="0.25">
      <c r="A312" s="15" t="s">
        <v>1088</v>
      </c>
      <c r="B312" s="15">
        <v>236</v>
      </c>
      <c r="C312" s="27" t="str">
        <f t="shared" si="0"/>
        <v>Harlan Proprietary Red 2001 (1 MAG)</v>
      </c>
      <c r="D312" s="28">
        <v>50000</v>
      </c>
      <c r="E312" s="28">
        <v>70000</v>
      </c>
      <c r="F312" s="29" t="s">
        <v>1618</v>
      </c>
      <c r="G312" s="29" t="s">
        <v>1559</v>
      </c>
      <c r="H312" s="29"/>
      <c r="I312" s="29" t="s">
        <v>1010</v>
      </c>
      <c r="J312" s="29">
        <v>2001</v>
      </c>
      <c r="K312" s="30">
        <v>1</v>
      </c>
      <c r="L312" s="30" t="s">
        <v>1017</v>
      </c>
      <c r="M312" s="29" t="s">
        <v>1560</v>
      </c>
      <c r="N312" s="29" t="s">
        <v>1622</v>
      </c>
      <c r="O312" s="31" t="str">
        <f>VLOOKUP(B312, 'Concise Lot Listing'!$A$5:$F$502, 6)</f>
        <v>https://www.sothebys.com/en/buy/auction/2022/the-glass-cellar-30-years-of-collecting/29-vintages-of-harlan-magnums-from-1990-to-2018-29</v>
      </c>
    </row>
    <row r="313" spans="1:15" ht="15.75" customHeight="1" x14ac:dyDescent="0.25">
      <c r="A313" s="15" t="s">
        <v>1088</v>
      </c>
      <c r="B313" s="15">
        <v>236</v>
      </c>
      <c r="C313" s="32" t="str">
        <f t="shared" si="0"/>
        <v>Harlan Proprietary Red 2000 (1 MAG)</v>
      </c>
      <c r="D313" s="33">
        <v>50000</v>
      </c>
      <c r="E313" s="33">
        <v>70000</v>
      </c>
      <c r="F313" s="34" t="s">
        <v>1611</v>
      </c>
      <c r="G313" s="34" t="s">
        <v>1559</v>
      </c>
      <c r="H313" s="34"/>
      <c r="I313" s="34" t="s">
        <v>1010</v>
      </c>
      <c r="J313" s="34">
        <v>2000</v>
      </c>
      <c r="K313" s="35">
        <v>1</v>
      </c>
      <c r="L313" s="35" t="s">
        <v>1017</v>
      </c>
      <c r="M313" s="34" t="s">
        <v>1560</v>
      </c>
      <c r="N313" s="34" t="s">
        <v>1623</v>
      </c>
      <c r="O313" s="36" t="str">
        <f>VLOOKUP(B313, 'Concise Lot Listing'!$A$5:$F$502, 6)</f>
        <v>https://www.sothebys.com/en/buy/auction/2022/the-glass-cellar-30-years-of-collecting/29-vintages-of-harlan-magnums-from-1990-to-2018-29</v>
      </c>
    </row>
    <row r="314" spans="1:15" ht="15.75" customHeight="1" x14ac:dyDescent="0.25">
      <c r="A314" s="15" t="s">
        <v>1088</v>
      </c>
      <c r="B314" s="15">
        <v>236</v>
      </c>
      <c r="C314" s="27" t="str">
        <f t="shared" si="0"/>
        <v>Harlan Proprietary Red 1999 (1 MAG)</v>
      </c>
      <c r="D314" s="28">
        <v>50000</v>
      </c>
      <c r="E314" s="28">
        <v>70000</v>
      </c>
      <c r="F314" s="29" t="s">
        <v>1611</v>
      </c>
      <c r="G314" s="29" t="s">
        <v>1559</v>
      </c>
      <c r="H314" s="29"/>
      <c r="I314" s="29" t="s">
        <v>1010</v>
      </c>
      <c r="J314" s="29">
        <v>1999</v>
      </c>
      <c r="K314" s="30">
        <v>1</v>
      </c>
      <c r="L314" s="30" t="s">
        <v>1017</v>
      </c>
      <c r="M314" s="29" t="s">
        <v>1560</v>
      </c>
      <c r="N314" s="29" t="s">
        <v>1624</v>
      </c>
      <c r="O314" s="31" t="str">
        <f>VLOOKUP(B314, 'Concise Lot Listing'!$A$5:$F$502, 6)</f>
        <v>https://www.sothebys.com/en/buy/auction/2022/the-glass-cellar-30-years-of-collecting/29-vintages-of-harlan-magnums-from-1990-to-2018-29</v>
      </c>
    </row>
    <row r="315" spans="1:15" ht="15.75" customHeight="1" x14ac:dyDescent="0.25">
      <c r="A315" s="15" t="s">
        <v>1088</v>
      </c>
      <c r="B315" s="15">
        <v>236</v>
      </c>
      <c r="C315" s="32" t="str">
        <f t="shared" si="0"/>
        <v>Harlan Proprietary Red 1996 (1 MAG)</v>
      </c>
      <c r="D315" s="33">
        <v>50000</v>
      </c>
      <c r="E315" s="33">
        <v>70000</v>
      </c>
      <c r="F315" s="34" t="s">
        <v>1616</v>
      </c>
      <c r="G315" s="34" t="s">
        <v>1559</v>
      </c>
      <c r="H315" s="34"/>
      <c r="I315" s="34" t="s">
        <v>1010</v>
      </c>
      <c r="J315" s="34">
        <v>1996</v>
      </c>
      <c r="K315" s="35">
        <v>1</v>
      </c>
      <c r="L315" s="35" t="s">
        <v>1017</v>
      </c>
      <c r="M315" s="34" t="s">
        <v>1560</v>
      </c>
      <c r="N315" s="34" t="s">
        <v>1625</v>
      </c>
      <c r="O315" s="36" t="str">
        <f>VLOOKUP(B315, 'Concise Lot Listing'!$A$5:$F$502, 6)</f>
        <v>https://www.sothebys.com/en/buy/auction/2022/the-glass-cellar-30-years-of-collecting/29-vintages-of-harlan-magnums-from-1990-to-2018-29</v>
      </c>
    </row>
    <row r="316" spans="1:15" ht="15.75" customHeight="1" x14ac:dyDescent="0.25">
      <c r="A316" s="15" t="s">
        <v>1088</v>
      </c>
      <c r="B316" s="15">
        <v>236</v>
      </c>
      <c r="C316" s="27" t="str">
        <f t="shared" si="0"/>
        <v>Harlan Proprietary Red 2003 (1 MAG)</v>
      </c>
      <c r="D316" s="28">
        <v>50000</v>
      </c>
      <c r="E316" s="28">
        <v>70000</v>
      </c>
      <c r="F316" s="29" t="s">
        <v>1605</v>
      </c>
      <c r="G316" s="29" t="s">
        <v>1559</v>
      </c>
      <c r="H316" s="29"/>
      <c r="I316" s="29" t="s">
        <v>1010</v>
      </c>
      <c r="J316" s="29">
        <v>2003</v>
      </c>
      <c r="K316" s="30">
        <v>1</v>
      </c>
      <c r="L316" s="30" t="s">
        <v>1017</v>
      </c>
      <c r="M316" s="29" t="s">
        <v>1560</v>
      </c>
      <c r="N316" s="29" t="s">
        <v>1626</v>
      </c>
      <c r="O316" s="31" t="str">
        <f>VLOOKUP(B316, 'Concise Lot Listing'!$A$5:$F$502, 6)</f>
        <v>https://www.sothebys.com/en/buy/auction/2022/the-glass-cellar-30-years-of-collecting/29-vintages-of-harlan-magnums-from-1990-to-2018-29</v>
      </c>
    </row>
    <row r="317" spans="1:15" ht="15.75" customHeight="1" x14ac:dyDescent="0.25">
      <c r="A317" s="15" t="s">
        <v>1088</v>
      </c>
      <c r="B317" s="15">
        <v>236</v>
      </c>
      <c r="C317" s="32" t="str">
        <f t="shared" si="0"/>
        <v>Harlan Proprietary Red 2002 (1 MAG)</v>
      </c>
      <c r="D317" s="33">
        <v>50000</v>
      </c>
      <c r="E317" s="33">
        <v>70000</v>
      </c>
      <c r="F317" s="34" t="s">
        <v>1611</v>
      </c>
      <c r="G317" s="34" t="s">
        <v>1559</v>
      </c>
      <c r="H317" s="34"/>
      <c r="I317" s="34" t="s">
        <v>1010</v>
      </c>
      <c r="J317" s="34">
        <v>2002</v>
      </c>
      <c r="K317" s="35">
        <v>1</v>
      </c>
      <c r="L317" s="35" t="s">
        <v>1017</v>
      </c>
      <c r="M317" s="34" t="s">
        <v>1560</v>
      </c>
      <c r="N317" s="34" t="s">
        <v>1627</v>
      </c>
      <c r="O317" s="36" t="str">
        <f>VLOOKUP(B317, 'Concise Lot Listing'!$A$5:$F$502, 6)</f>
        <v>https://www.sothebys.com/en/buy/auction/2022/the-glass-cellar-30-years-of-collecting/29-vintages-of-harlan-magnums-from-1990-to-2018-29</v>
      </c>
    </row>
    <row r="318" spans="1:15" ht="15.75" customHeight="1" x14ac:dyDescent="0.25">
      <c r="A318" s="15" t="s">
        <v>1088</v>
      </c>
      <c r="B318" s="15">
        <v>236</v>
      </c>
      <c r="C318" s="27" t="str">
        <f t="shared" si="0"/>
        <v>Harlan Proprietary Red 2004 (1 MAG)</v>
      </c>
      <c r="D318" s="28">
        <v>50000</v>
      </c>
      <c r="E318" s="28">
        <v>70000</v>
      </c>
      <c r="F318" s="29" t="s">
        <v>1010</v>
      </c>
      <c r="G318" s="29" t="s">
        <v>1559</v>
      </c>
      <c r="H318" s="29"/>
      <c r="I318" s="29" t="s">
        <v>1010</v>
      </c>
      <c r="J318" s="29">
        <v>2004</v>
      </c>
      <c r="K318" s="30">
        <v>1</v>
      </c>
      <c r="L318" s="30" t="s">
        <v>1017</v>
      </c>
      <c r="M318" s="29" t="s">
        <v>1560</v>
      </c>
      <c r="N318" s="29" t="s">
        <v>1628</v>
      </c>
      <c r="O318" s="31" t="str">
        <f>VLOOKUP(B318, 'Concise Lot Listing'!$A$5:$F$502, 6)</f>
        <v>https://www.sothebys.com/en/buy/auction/2022/the-glass-cellar-30-years-of-collecting/29-vintages-of-harlan-magnums-from-1990-to-2018-29</v>
      </c>
    </row>
    <row r="319" spans="1:15" ht="15.75" customHeight="1" x14ac:dyDescent="0.25">
      <c r="A319" s="15" t="s">
        <v>1088</v>
      </c>
      <c r="B319" s="15">
        <v>236</v>
      </c>
      <c r="C319" s="32" t="str">
        <f t="shared" si="0"/>
        <v>Harlan Proprietary Red 2005 (1 MAG)</v>
      </c>
      <c r="D319" s="33">
        <v>50000</v>
      </c>
      <c r="E319" s="33">
        <v>70000</v>
      </c>
      <c r="F319" s="34" t="s">
        <v>1010</v>
      </c>
      <c r="G319" s="34" t="s">
        <v>1559</v>
      </c>
      <c r="H319" s="34"/>
      <c r="I319" s="34" t="s">
        <v>1010</v>
      </c>
      <c r="J319" s="34">
        <v>2005</v>
      </c>
      <c r="K319" s="35">
        <v>1</v>
      </c>
      <c r="L319" s="35" t="s">
        <v>1017</v>
      </c>
      <c r="M319" s="34" t="s">
        <v>1560</v>
      </c>
      <c r="N319" s="34" t="s">
        <v>1629</v>
      </c>
      <c r="O319" s="36" t="str">
        <f>VLOOKUP(B319, 'Concise Lot Listing'!$A$5:$F$502, 6)</f>
        <v>https://www.sothebys.com/en/buy/auction/2022/the-glass-cellar-30-years-of-collecting/29-vintages-of-harlan-magnums-from-1990-to-2018-29</v>
      </c>
    </row>
    <row r="320" spans="1:15" ht="15.75" customHeight="1" x14ac:dyDescent="0.25">
      <c r="A320" s="15" t="s">
        <v>1088</v>
      </c>
      <c r="B320" s="15">
        <v>236</v>
      </c>
      <c r="C320" s="27" t="str">
        <f t="shared" si="0"/>
        <v>Harlan Proprietary Red 2007 (1 MAG)</v>
      </c>
      <c r="D320" s="28">
        <v>50000</v>
      </c>
      <c r="E320" s="28">
        <v>70000</v>
      </c>
      <c r="F320" s="29" t="s">
        <v>1010</v>
      </c>
      <c r="G320" s="29" t="s">
        <v>1559</v>
      </c>
      <c r="H320" s="29"/>
      <c r="I320" s="29" t="s">
        <v>1010</v>
      </c>
      <c r="J320" s="29">
        <v>2007</v>
      </c>
      <c r="K320" s="30">
        <v>1</v>
      </c>
      <c r="L320" s="30" t="s">
        <v>1017</v>
      </c>
      <c r="M320" s="29" t="s">
        <v>1560</v>
      </c>
      <c r="N320" s="29" t="s">
        <v>1630</v>
      </c>
      <c r="O320" s="31" t="str">
        <f>VLOOKUP(B320, 'Concise Lot Listing'!$A$5:$F$502, 6)</f>
        <v>https://www.sothebys.com/en/buy/auction/2022/the-glass-cellar-30-years-of-collecting/29-vintages-of-harlan-magnums-from-1990-to-2018-29</v>
      </c>
    </row>
    <row r="321" spans="1:15" ht="15.75" customHeight="1" x14ac:dyDescent="0.25">
      <c r="A321" s="15" t="s">
        <v>1088</v>
      </c>
      <c r="B321" s="15">
        <v>236</v>
      </c>
      <c r="C321" s="32" t="str">
        <f t="shared" si="0"/>
        <v>Harlan Proprietary Red 2006 (1 MAG)</v>
      </c>
      <c r="D321" s="33">
        <v>50000</v>
      </c>
      <c r="E321" s="33">
        <v>70000</v>
      </c>
      <c r="F321" s="34" t="s">
        <v>1010</v>
      </c>
      <c r="G321" s="34" t="s">
        <v>1559</v>
      </c>
      <c r="H321" s="34"/>
      <c r="I321" s="34" t="s">
        <v>1010</v>
      </c>
      <c r="J321" s="34">
        <v>2006</v>
      </c>
      <c r="K321" s="35">
        <v>1</v>
      </c>
      <c r="L321" s="35" t="s">
        <v>1017</v>
      </c>
      <c r="M321" s="34" t="s">
        <v>1560</v>
      </c>
      <c r="N321" s="34" t="s">
        <v>1631</v>
      </c>
      <c r="O321" s="36" t="str">
        <f>VLOOKUP(B321, 'Concise Lot Listing'!$A$5:$F$502, 6)</f>
        <v>https://www.sothebys.com/en/buy/auction/2022/the-glass-cellar-30-years-of-collecting/29-vintages-of-harlan-magnums-from-1990-to-2018-29</v>
      </c>
    </row>
    <row r="322" spans="1:15" ht="15.75" customHeight="1" x14ac:dyDescent="0.25">
      <c r="A322" s="15" t="s">
        <v>1088</v>
      </c>
      <c r="B322" s="15">
        <v>236</v>
      </c>
      <c r="C322" s="27" t="str">
        <f t="shared" si="0"/>
        <v>Harlan Proprietary Red 2017 (1 MAG)</v>
      </c>
      <c r="D322" s="28">
        <v>50000</v>
      </c>
      <c r="E322" s="28">
        <v>70000</v>
      </c>
      <c r="F322" s="29" t="s">
        <v>1010</v>
      </c>
      <c r="G322" s="29" t="s">
        <v>1559</v>
      </c>
      <c r="H322" s="29"/>
      <c r="I322" s="29" t="s">
        <v>1010</v>
      </c>
      <c r="J322" s="29">
        <v>2017</v>
      </c>
      <c r="K322" s="30">
        <v>1</v>
      </c>
      <c r="L322" s="30" t="s">
        <v>1017</v>
      </c>
      <c r="M322" s="29" t="s">
        <v>1560</v>
      </c>
      <c r="N322" s="29" t="s">
        <v>1632</v>
      </c>
      <c r="O322" s="31" t="str">
        <f>VLOOKUP(B322, 'Concise Lot Listing'!$A$5:$F$502, 6)</f>
        <v>https://www.sothebys.com/en/buy/auction/2022/the-glass-cellar-30-years-of-collecting/29-vintages-of-harlan-magnums-from-1990-to-2018-29</v>
      </c>
    </row>
    <row r="323" spans="1:15" ht="15.75" customHeight="1" x14ac:dyDescent="0.25">
      <c r="A323" s="15" t="s">
        <v>1088</v>
      </c>
      <c r="B323" s="15">
        <v>236</v>
      </c>
      <c r="C323" s="32" t="str">
        <f t="shared" si="0"/>
        <v>Harlan Proprietary Red 2015 (1 MAG)</v>
      </c>
      <c r="D323" s="33">
        <v>50000</v>
      </c>
      <c r="E323" s="33">
        <v>70000</v>
      </c>
      <c r="F323" s="34" t="s">
        <v>1010</v>
      </c>
      <c r="G323" s="34" t="s">
        <v>1559</v>
      </c>
      <c r="H323" s="34"/>
      <c r="I323" s="34" t="s">
        <v>1010</v>
      </c>
      <c r="J323" s="34">
        <v>2015</v>
      </c>
      <c r="K323" s="35">
        <v>1</v>
      </c>
      <c r="L323" s="35" t="s">
        <v>1017</v>
      </c>
      <c r="M323" s="34" t="s">
        <v>1560</v>
      </c>
      <c r="N323" s="34" t="s">
        <v>1633</v>
      </c>
      <c r="O323" s="36" t="str">
        <f>VLOOKUP(B323, 'Concise Lot Listing'!$A$5:$F$502, 6)</f>
        <v>https://www.sothebys.com/en/buy/auction/2022/the-glass-cellar-30-years-of-collecting/29-vintages-of-harlan-magnums-from-1990-to-2018-29</v>
      </c>
    </row>
    <row r="324" spans="1:15" ht="15.75" customHeight="1" x14ac:dyDescent="0.25">
      <c r="A324" s="15" t="s">
        <v>1088</v>
      </c>
      <c r="B324" s="15">
        <v>236</v>
      </c>
      <c r="C324" s="27" t="str">
        <f t="shared" si="0"/>
        <v>Harlan Proprietary Red 2014 (1 MAG)</v>
      </c>
      <c r="D324" s="28">
        <v>50000</v>
      </c>
      <c r="E324" s="28">
        <v>70000</v>
      </c>
      <c r="F324" s="29" t="s">
        <v>1010</v>
      </c>
      <c r="G324" s="29" t="s">
        <v>1559</v>
      </c>
      <c r="H324" s="29"/>
      <c r="I324" s="29" t="s">
        <v>1010</v>
      </c>
      <c r="J324" s="29">
        <v>2014</v>
      </c>
      <c r="K324" s="30">
        <v>1</v>
      </c>
      <c r="L324" s="30" t="s">
        <v>1017</v>
      </c>
      <c r="M324" s="29" t="s">
        <v>1560</v>
      </c>
      <c r="N324" s="29" t="s">
        <v>1634</v>
      </c>
      <c r="O324" s="31" t="str">
        <f>VLOOKUP(B324, 'Concise Lot Listing'!$A$5:$F$502, 6)</f>
        <v>https://www.sothebys.com/en/buy/auction/2022/the-glass-cellar-30-years-of-collecting/29-vintages-of-harlan-magnums-from-1990-to-2018-29</v>
      </c>
    </row>
    <row r="325" spans="1:15" ht="15.75" customHeight="1" x14ac:dyDescent="0.25">
      <c r="A325" s="15" t="s">
        <v>1088</v>
      </c>
      <c r="B325" s="15">
        <v>236</v>
      </c>
      <c r="C325" s="32" t="str">
        <f t="shared" si="0"/>
        <v>Harlan Proprietary Red 2016 (1 MAG)</v>
      </c>
      <c r="D325" s="33">
        <v>50000</v>
      </c>
      <c r="E325" s="33">
        <v>70000</v>
      </c>
      <c r="F325" s="34" t="s">
        <v>1635</v>
      </c>
      <c r="G325" s="34" t="s">
        <v>1559</v>
      </c>
      <c r="H325" s="34"/>
      <c r="I325" s="34" t="s">
        <v>1010</v>
      </c>
      <c r="J325" s="34">
        <v>2016</v>
      </c>
      <c r="K325" s="35">
        <v>1</v>
      </c>
      <c r="L325" s="35" t="s">
        <v>1017</v>
      </c>
      <c r="M325" s="34" t="s">
        <v>1560</v>
      </c>
      <c r="N325" s="34" t="s">
        <v>1636</v>
      </c>
      <c r="O325" s="36" t="str">
        <f>VLOOKUP(B325, 'Concise Lot Listing'!$A$5:$F$502, 6)</f>
        <v>https://www.sothebys.com/en/buy/auction/2022/the-glass-cellar-30-years-of-collecting/29-vintages-of-harlan-magnums-from-1990-to-2018-29</v>
      </c>
    </row>
    <row r="326" spans="1:15" ht="15.75" customHeight="1" x14ac:dyDescent="0.25">
      <c r="A326" s="15" t="s">
        <v>1088</v>
      </c>
      <c r="B326" s="15">
        <v>236</v>
      </c>
      <c r="C326" s="27" t="str">
        <f t="shared" si="0"/>
        <v>Harlan Proprietary Red 2018 (1 MAG)</v>
      </c>
      <c r="D326" s="28">
        <v>50000</v>
      </c>
      <c r="E326" s="28">
        <v>70000</v>
      </c>
      <c r="F326" s="29" t="s">
        <v>1635</v>
      </c>
      <c r="G326" s="29" t="s">
        <v>1559</v>
      </c>
      <c r="H326" s="29"/>
      <c r="I326" s="29" t="s">
        <v>1010</v>
      </c>
      <c r="J326" s="29">
        <v>2018</v>
      </c>
      <c r="K326" s="30">
        <v>1</v>
      </c>
      <c r="L326" s="30" t="s">
        <v>1017</v>
      </c>
      <c r="M326" s="29" t="s">
        <v>1560</v>
      </c>
      <c r="N326" s="29" t="s">
        <v>1637</v>
      </c>
      <c r="O326" s="31" t="str">
        <f>VLOOKUP(B326, 'Concise Lot Listing'!$A$5:$F$502, 6)</f>
        <v>https://www.sothebys.com/en/buy/auction/2022/the-glass-cellar-30-years-of-collecting/29-vintages-of-harlan-magnums-from-1990-to-2018-29</v>
      </c>
    </row>
    <row r="327" spans="1:15" ht="15.75" customHeight="1" x14ac:dyDescent="0.25">
      <c r="A327" s="15"/>
      <c r="B327" s="15">
        <v>237</v>
      </c>
      <c r="C327" s="32" t="str">
        <f t="shared" si="0"/>
        <v>Harlan Proprietary Red 2018 (6 BT)</v>
      </c>
      <c r="D327" s="33">
        <v>6000</v>
      </c>
      <c r="E327" s="33">
        <v>9000</v>
      </c>
      <c r="F327" s="34" t="s">
        <v>1638</v>
      </c>
      <c r="G327" s="34" t="s">
        <v>1559</v>
      </c>
      <c r="H327" s="34"/>
      <c r="I327" s="34" t="s">
        <v>986</v>
      </c>
      <c r="J327" s="34">
        <v>2018</v>
      </c>
      <c r="K327" s="35">
        <v>6</v>
      </c>
      <c r="L327" s="35" t="s">
        <v>983</v>
      </c>
      <c r="M327" s="34" t="s">
        <v>1560</v>
      </c>
      <c r="N327" s="34" t="s">
        <v>1639</v>
      </c>
      <c r="O327" s="36" t="str">
        <f>VLOOKUP(B327, 'Concise Lot Listing'!$A$5:$F$502, 6)</f>
        <v>https://www.sothebys.com/en/buy/auction/2022/the-glass-cellar-30-years-of-collecting/harlan-proprietary-red-2018-6-bt</v>
      </c>
    </row>
    <row r="328" spans="1:15" ht="15.75" customHeight="1" x14ac:dyDescent="0.25">
      <c r="A328" s="15" t="s">
        <v>1088</v>
      </c>
      <c r="B328" s="15">
        <v>238</v>
      </c>
      <c r="C328" s="27" t="str">
        <f t="shared" si="0"/>
        <v>Harlan Proprietary Red 2018 (1 MAG)</v>
      </c>
      <c r="D328" s="28">
        <v>4000</v>
      </c>
      <c r="E328" s="28">
        <v>6000</v>
      </c>
      <c r="F328" s="29" t="s">
        <v>1010</v>
      </c>
      <c r="G328" s="29" t="s">
        <v>1559</v>
      </c>
      <c r="H328" s="29"/>
      <c r="I328" s="29" t="s">
        <v>1010</v>
      </c>
      <c r="J328" s="29">
        <v>2018</v>
      </c>
      <c r="K328" s="30">
        <v>1</v>
      </c>
      <c r="L328" s="30" t="s">
        <v>1017</v>
      </c>
      <c r="M328" s="29" t="s">
        <v>1560</v>
      </c>
      <c r="N328" s="29" t="s">
        <v>1637</v>
      </c>
      <c r="O328" s="31" t="str">
        <f>VLOOKUP(B328, 'Concise Lot Listing'!$A$5:$F$502, 6)</f>
        <v>https://www.sothebys.com/en/buy/auction/2022/the-glass-cellar-30-years-of-collecting/harlan-proprietary-red-2018-2-mag</v>
      </c>
    </row>
    <row r="329" spans="1:15" ht="15.75" customHeight="1" x14ac:dyDescent="0.25">
      <c r="A329" s="15" t="s">
        <v>1088</v>
      </c>
      <c r="B329" s="15">
        <v>238</v>
      </c>
      <c r="C329" s="32" t="str">
        <f t="shared" si="0"/>
        <v>Harlan Proprietary Red 2018 (1 MAG)</v>
      </c>
      <c r="D329" s="33">
        <v>4000</v>
      </c>
      <c r="E329" s="33">
        <v>6000</v>
      </c>
      <c r="F329" s="34" t="s">
        <v>1010</v>
      </c>
      <c r="G329" s="34" t="s">
        <v>1559</v>
      </c>
      <c r="H329" s="34"/>
      <c r="I329" s="34" t="s">
        <v>1010</v>
      </c>
      <c r="J329" s="34">
        <v>2018</v>
      </c>
      <c r="K329" s="35">
        <v>1</v>
      </c>
      <c r="L329" s="35" t="s">
        <v>1017</v>
      </c>
      <c r="M329" s="34" t="s">
        <v>1560</v>
      </c>
      <c r="N329" s="34" t="s">
        <v>1637</v>
      </c>
      <c r="O329" s="36" t="str">
        <f>VLOOKUP(B329, 'Concise Lot Listing'!$A$5:$F$502, 6)</f>
        <v>https://www.sothebys.com/en/buy/auction/2022/the-glass-cellar-30-years-of-collecting/harlan-proprietary-red-2018-2-mag</v>
      </c>
    </row>
    <row r="330" spans="1:15" ht="15.75" customHeight="1" x14ac:dyDescent="0.25">
      <c r="A330" s="15" t="s">
        <v>1088</v>
      </c>
      <c r="B330" s="15">
        <v>239</v>
      </c>
      <c r="C330" s="27" t="str">
        <f t="shared" si="0"/>
        <v>Harlan Proprietary Red 2017 (1 MAG)</v>
      </c>
      <c r="D330" s="28">
        <v>3500</v>
      </c>
      <c r="E330" s="28">
        <v>5000</v>
      </c>
      <c r="F330" s="29" t="s">
        <v>1010</v>
      </c>
      <c r="G330" s="29" t="s">
        <v>1559</v>
      </c>
      <c r="H330" s="29"/>
      <c r="I330" s="29" t="s">
        <v>1010</v>
      </c>
      <c r="J330" s="29">
        <v>2017</v>
      </c>
      <c r="K330" s="30">
        <v>1</v>
      </c>
      <c r="L330" s="30" t="s">
        <v>1017</v>
      </c>
      <c r="M330" s="29" t="s">
        <v>1560</v>
      </c>
      <c r="N330" s="29" t="s">
        <v>1632</v>
      </c>
      <c r="O330" s="31" t="str">
        <f>VLOOKUP(B330, 'Concise Lot Listing'!$A$5:$F$502, 6)</f>
        <v>https://www.sothebys.com/en/buy/auction/2022/the-glass-cellar-30-years-of-collecting/harlan-proprietary-red-2017-2-mag</v>
      </c>
    </row>
    <row r="331" spans="1:15" ht="15.75" customHeight="1" x14ac:dyDescent="0.25">
      <c r="A331" s="15" t="s">
        <v>1088</v>
      </c>
      <c r="B331" s="15">
        <v>239</v>
      </c>
      <c r="C331" s="32" t="str">
        <f t="shared" si="0"/>
        <v>Harlan Proprietary Red 2017 (1 MAG)</v>
      </c>
      <c r="D331" s="33">
        <v>3500</v>
      </c>
      <c r="E331" s="33">
        <v>5000</v>
      </c>
      <c r="F331" s="34" t="s">
        <v>1010</v>
      </c>
      <c r="G331" s="34" t="s">
        <v>1559</v>
      </c>
      <c r="H331" s="34"/>
      <c r="I331" s="34" t="s">
        <v>1010</v>
      </c>
      <c r="J331" s="34">
        <v>2017</v>
      </c>
      <c r="K331" s="35">
        <v>1</v>
      </c>
      <c r="L331" s="35" t="s">
        <v>1017</v>
      </c>
      <c r="M331" s="34" t="s">
        <v>1560</v>
      </c>
      <c r="N331" s="34" t="s">
        <v>1632</v>
      </c>
      <c r="O331" s="36" t="str">
        <f>VLOOKUP(B331, 'Concise Lot Listing'!$A$5:$F$502, 6)</f>
        <v>https://www.sothebys.com/en/buy/auction/2022/the-glass-cellar-30-years-of-collecting/harlan-proprietary-red-2017-2-mag</v>
      </c>
    </row>
    <row r="332" spans="1:15" ht="15.75" customHeight="1" x14ac:dyDescent="0.25">
      <c r="A332" s="15"/>
      <c r="B332" s="15">
        <v>240</v>
      </c>
      <c r="C332" s="27" t="str">
        <f t="shared" si="0"/>
        <v>Harlan Proprietary Red 2016 (6 BT)</v>
      </c>
      <c r="D332" s="28">
        <v>5500</v>
      </c>
      <c r="E332" s="28">
        <v>8500</v>
      </c>
      <c r="F332" s="29" t="s">
        <v>1439</v>
      </c>
      <c r="G332" s="29" t="s">
        <v>1559</v>
      </c>
      <c r="H332" s="29"/>
      <c r="I332" s="29" t="s">
        <v>986</v>
      </c>
      <c r="J332" s="29">
        <v>2016</v>
      </c>
      <c r="K332" s="30">
        <v>6</v>
      </c>
      <c r="L332" s="30" t="s">
        <v>983</v>
      </c>
      <c r="M332" s="29" t="s">
        <v>1560</v>
      </c>
      <c r="N332" s="29" t="s">
        <v>1640</v>
      </c>
      <c r="O332" s="31" t="str">
        <f>VLOOKUP(B332, 'Concise Lot Listing'!$A$5:$F$502, 6)</f>
        <v>https://www.sothebys.com/en/buy/auction/2022/the-glass-cellar-30-years-of-collecting/harlan-proprietary-red-2016-6-bt</v>
      </c>
    </row>
    <row r="333" spans="1:15" ht="15.75" customHeight="1" x14ac:dyDescent="0.25">
      <c r="A333" s="15"/>
      <c r="B333" s="15">
        <v>241</v>
      </c>
      <c r="C333" s="32" t="str">
        <f t="shared" si="0"/>
        <v>Harlan Proprietary Red 2016 (6 BT)</v>
      </c>
      <c r="D333" s="33">
        <v>5500</v>
      </c>
      <c r="E333" s="33">
        <v>8500</v>
      </c>
      <c r="F333" s="34" t="s">
        <v>1439</v>
      </c>
      <c r="G333" s="34" t="s">
        <v>1559</v>
      </c>
      <c r="H333" s="34"/>
      <c r="I333" s="34" t="s">
        <v>986</v>
      </c>
      <c r="J333" s="34">
        <v>2016</v>
      </c>
      <c r="K333" s="35">
        <v>6</v>
      </c>
      <c r="L333" s="35" t="s">
        <v>983</v>
      </c>
      <c r="M333" s="34" t="s">
        <v>1560</v>
      </c>
      <c r="N333" s="34" t="s">
        <v>1640</v>
      </c>
      <c r="O333" s="36" t="str">
        <f>VLOOKUP(B333, 'Concise Lot Listing'!$A$5:$F$502, 6)</f>
        <v>https://www.sothebys.com/en/buy/auction/2022/the-glass-cellar-30-years-of-collecting/harlan-proprietary-red-2016-6-bt-2</v>
      </c>
    </row>
    <row r="334" spans="1:15" ht="15.75" customHeight="1" x14ac:dyDescent="0.25">
      <c r="A334" s="15"/>
      <c r="B334" s="15">
        <v>242</v>
      </c>
      <c r="C334" s="27" t="str">
        <f t="shared" si="0"/>
        <v>Harlan Proprietary Red 2016 (1 MAG)</v>
      </c>
      <c r="D334" s="28">
        <v>2000</v>
      </c>
      <c r="E334" s="28">
        <v>2800</v>
      </c>
      <c r="F334" s="29" t="s">
        <v>1635</v>
      </c>
      <c r="G334" s="29" t="s">
        <v>1559</v>
      </c>
      <c r="H334" s="29"/>
      <c r="I334" s="29" t="s">
        <v>1010</v>
      </c>
      <c r="J334" s="29">
        <v>2016</v>
      </c>
      <c r="K334" s="30">
        <v>1</v>
      </c>
      <c r="L334" s="30" t="s">
        <v>1017</v>
      </c>
      <c r="M334" s="29" t="s">
        <v>1560</v>
      </c>
      <c r="N334" s="29" t="s">
        <v>1636</v>
      </c>
      <c r="O334" s="31" t="str">
        <f>VLOOKUP(B334, 'Concise Lot Listing'!$A$5:$F$502, 6)</f>
        <v>https://www.sothebys.com/en/buy/auction/2022/the-glass-cellar-30-years-of-collecting/harlan-proprietary-red-2016-1-mag</v>
      </c>
    </row>
    <row r="335" spans="1:15" ht="15.75" customHeight="1" x14ac:dyDescent="0.25">
      <c r="A335" s="15"/>
      <c r="B335" s="15">
        <v>243</v>
      </c>
      <c r="C335" s="32" t="str">
        <f t="shared" si="0"/>
        <v>Harlan Proprietary Red 2015 (12 BT)</v>
      </c>
      <c r="D335" s="33">
        <v>11000</v>
      </c>
      <c r="E335" s="33">
        <v>16000</v>
      </c>
      <c r="F335" s="34" t="s">
        <v>981</v>
      </c>
      <c r="G335" s="34" t="s">
        <v>1559</v>
      </c>
      <c r="H335" s="34"/>
      <c r="I335" s="34" t="s">
        <v>981</v>
      </c>
      <c r="J335" s="34">
        <v>2015</v>
      </c>
      <c r="K335" s="35">
        <v>12</v>
      </c>
      <c r="L335" s="35" t="s">
        <v>983</v>
      </c>
      <c r="M335" s="34" t="s">
        <v>1560</v>
      </c>
      <c r="N335" s="34" t="s">
        <v>1641</v>
      </c>
      <c r="O335" s="36" t="str">
        <f>VLOOKUP(B335, 'Concise Lot Listing'!$A$5:$F$502, 6)</f>
        <v>https://www.sothebys.com/en/buy/auction/2022/the-glass-cellar-30-years-of-collecting/harlan-proprietary-red-2015-12-bt</v>
      </c>
    </row>
    <row r="336" spans="1:15" ht="15.75" customHeight="1" x14ac:dyDescent="0.25">
      <c r="A336" s="15" t="s">
        <v>1088</v>
      </c>
      <c r="B336" s="15">
        <v>244</v>
      </c>
      <c r="C336" s="27" t="str">
        <f t="shared" si="0"/>
        <v>Harlan Proprietary Red 2015 (3 MAG)</v>
      </c>
      <c r="D336" s="28">
        <v>9000</v>
      </c>
      <c r="E336" s="28">
        <v>14000</v>
      </c>
      <c r="F336" s="29" t="s">
        <v>1642</v>
      </c>
      <c r="G336" s="29" t="s">
        <v>1559</v>
      </c>
      <c r="H336" s="29"/>
      <c r="I336" s="29" t="s">
        <v>1010</v>
      </c>
      <c r="J336" s="29">
        <v>2015</v>
      </c>
      <c r="K336" s="30">
        <v>3</v>
      </c>
      <c r="L336" s="30" t="s">
        <v>1017</v>
      </c>
      <c r="M336" s="29" t="s">
        <v>1560</v>
      </c>
      <c r="N336" s="29" t="s">
        <v>1643</v>
      </c>
      <c r="O336" s="31" t="str">
        <f>VLOOKUP(B336, 'Concise Lot Listing'!$A$5:$F$502, 6)</f>
        <v>https://www.sothebys.com/en/buy/auction/2022/the-glass-cellar-30-years-of-collecting/harlan-proprietary-red-2015-5-mag</v>
      </c>
    </row>
    <row r="337" spans="1:15" ht="15.75" customHeight="1" x14ac:dyDescent="0.25">
      <c r="A337" s="15" t="s">
        <v>1088</v>
      </c>
      <c r="B337" s="15">
        <v>244</v>
      </c>
      <c r="C337" s="32" t="str">
        <f t="shared" si="0"/>
        <v>Harlan Proprietary Red 2015 (2 MAG)</v>
      </c>
      <c r="D337" s="33">
        <v>9000</v>
      </c>
      <c r="E337" s="33">
        <v>14000</v>
      </c>
      <c r="F337" s="34" t="s">
        <v>1644</v>
      </c>
      <c r="G337" s="34" t="s">
        <v>1559</v>
      </c>
      <c r="H337" s="34"/>
      <c r="I337" s="34" t="s">
        <v>1010</v>
      </c>
      <c r="J337" s="34">
        <v>2015</v>
      </c>
      <c r="K337" s="35">
        <v>2</v>
      </c>
      <c r="L337" s="35" t="s">
        <v>1017</v>
      </c>
      <c r="M337" s="34" t="s">
        <v>1560</v>
      </c>
      <c r="N337" s="34" t="s">
        <v>1645</v>
      </c>
      <c r="O337" s="36" t="str">
        <f>VLOOKUP(B337, 'Concise Lot Listing'!$A$5:$F$502, 6)</f>
        <v>https://www.sothebys.com/en/buy/auction/2022/the-glass-cellar-30-years-of-collecting/harlan-proprietary-red-2015-5-mag</v>
      </c>
    </row>
    <row r="338" spans="1:15" ht="15.75" customHeight="1" x14ac:dyDescent="0.25">
      <c r="A338" s="15"/>
      <c r="B338" s="15">
        <v>245</v>
      </c>
      <c r="C338" s="27" t="str">
        <f t="shared" si="0"/>
        <v>Harlan Proprietary Red 2014 (11 BT)</v>
      </c>
      <c r="D338" s="28">
        <v>8000</v>
      </c>
      <c r="E338" s="28">
        <v>12000</v>
      </c>
      <c r="F338" s="29" t="s">
        <v>1646</v>
      </c>
      <c r="G338" s="29" t="s">
        <v>1559</v>
      </c>
      <c r="H338" s="29"/>
      <c r="I338" s="29" t="s">
        <v>981</v>
      </c>
      <c r="J338" s="29">
        <v>2014</v>
      </c>
      <c r="K338" s="30">
        <v>11</v>
      </c>
      <c r="L338" s="30" t="s">
        <v>983</v>
      </c>
      <c r="M338" s="29" t="s">
        <v>1560</v>
      </c>
      <c r="N338" s="29" t="s">
        <v>1647</v>
      </c>
      <c r="O338" s="31" t="str">
        <f>VLOOKUP(B338, 'Concise Lot Listing'!$A$5:$F$502, 6)</f>
        <v>https://www.sothebys.com/en/buy/auction/2022/the-glass-cellar-30-years-of-collecting/harlan-proprietary-red-2014-11-bt</v>
      </c>
    </row>
    <row r="339" spans="1:15" ht="15.75" customHeight="1" x14ac:dyDescent="0.25">
      <c r="A339" s="15"/>
      <c r="B339" s="15">
        <v>246</v>
      </c>
      <c r="C339" s="32" t="str">
        <f t="shared" si="0"/>
        <v>Harlan Proprietary Red 2013 (1 BT)</v>
      </c>
      <c r="D339" s="33">
        <v>1000</v>
      </c>
      <c r="E339" s="33">
        <v>1500</v>
      </c>
      <c r="F339" s="34" t="s">
        <v>986</v>
      </c>
      <c r="G339" s="34" t="s">
        <v>1559</v>
      </c>
      <c r="H339" s="34"/>
      <c r="I339" s="34" t="s">
        <v>986</v>
      </c>
      <c r="J339" s="34">
        <v>2013</v>
      </c>
      <c r="K339" s="35">
        <v>1</v>
      </c>
      <c r="L339" s="35" t="s">
        <v>983</v>
      </c>
      <c r="M339" s="34" t="s">
        <v>1560</v>
      </c>
      <c r="N339" s="34" t="s">
        <v>1577</v>
      </c>
      <c r="O339" s="36" t="str">
        <f>VLOOKUP(B339, 'Concise Lot Listing'!$A$5:$F$502, 6)</f>
        <v>https://www.sothebys.com/en/buy/auction/2022/the-glass-cellar-30-years-of-collecting/harlan-proprietary-red-2013-1-bt</v>
      </c>
    </row>
    <row r="340" spans="1:15" ht="15.75" customHeight="1" x14ac:dyDescent="0.25">
      <c r="A340" s="15"/>
      <c r="B340" s="15">
        <v>247</v>
      </c>
      <c r="C340" s="27" t="str">
        <f t="shared" si="0"/>
        <v>Harlan Proprietary Red 2013 (11 BT)</v>
      </c>
      <c r="D340" s="28">
        <v>11000</v>
      </c>
      <c r="E340" s="28">
        <v>16000</v>
      </c>
      <c r="F340" s="29" t="s">
        <v>1648</v>
      </c>
      <c r="G340" s="29" t="s">
        <v>1559</v>
      </c>
      <c r="H340" s="29"/>
      <c r="I340" s="29" t="s">
        <v>981</v>
      </c>
      <c r="J340" s="29">
        <v>2013</v>
      </c>
      <c r="K340" s="30">
        <v>11</v>
      </c>
      <c r="L340" s="30" t="s">
        <v>983</v>
      </c>
      <c r="M340" s="29" t="s">
        <v>1560</v>
      </c>
      <c r="N340" s="29" t="s">
        <v>1649</v>
      </c>
      <c r="O340" s="31" t="str">
        <f>VLOOKUP(B340, 'Concise Lot Listing'!$A$5:$F$502, 6)</f>
        <v>https://www.sothebys.com/en/buy/auction/2022/the-glass-cellar-30-years-of-collecting/harlan-proprietary-red-2013-11-bt</v>
      </c>
    </row>
    <row r="341" spans="1:15" ht="15.75" customHeight="1" x14ac:dyDescent="0.25">
      <c r="A341" s="15" t="s">
        <v>1088</v>
      </c>
      <c r="B341" s="15">
        <v>248</v>
      </c>
      <c r="C341" s="32" t="str">
        <f t="shared" si="0"/>
        <v>Harlan Proprietary Red 2013 (1 MAG)</v>
      </c>
      <c r="D341" s="33">
        <v>4200</v>
      </c>
      <c r="E341" s="33">
        <v>7000</v>
      </c>
      <c r="F341" s="34" t="s">
        <v>1650</v>
      </c>
      <c r="G341" s="34" t="s">
        <v>1559</v>
      </c>
      <c r="H341" s="34"/>
      <c r="I341" s="34" t="s">
        <v>986</v>
      </c>
      <c r="J341" s="34">
        <v>2013</v>
      </c>
      <c r="K341" s="35">
        <v>1</v>
      </c>
      <c r="L341" s="35" t="s">
        <v>1017</v>
      </c>
      <c r="M341" s="34" t="s">
        <v>1560</v>
      </c>
      <c r="N341" s="34" t="s">
        <v>1597</v>
      </c>
      <c r="O341" s="36" t="str">
        <f>VLOOKUP(B341, 'Concise Lot Listing'!$A$5:$F$502, 6)</f>
        <v>https://www.sothebys.com/en/buy/auction/2022/the-glass-cellar-30-years-of-collecting/harlan-proprietary-red-2013-2-mag</v>
      </c>
    </row>
    <row r="342" spans="1:15" ht="15.75" customHeight="1" x14ac:dyDescent="0.25">
      <c r="A342" s="15" t="s">
        <v>1088</v>
      </c>
      <c r="B342" s="15">
        <v>248</v>
      </c>
      <c r="C342" s="27" t="str">
        <f t="shared" si="0"/>
        <v>Harlan Proprietary Red 2013 (1 MAG)</v>
      </c>
      <c r="D342" s="28">
        <v>4200</v>
      </c>
      <c r="E342" s="28">
        <v>7000</v>
      </c>
      <c r="F342" s="29" t="s">
        <v>1470</v>
      </c>
      <c r="G342" s="29" t="s">
        <v>1559</v>
      </c>
      <c r="H342" s="29"/>
      <c r="I342" s="29" t="s">
        <v>986</v>
      </c>
      <c r="J342" s="29">
        <v>2013</v>
      </c>
      <c r="K342" s="30">
        <v>1</v>
      </c>
      <c r="L342" s="30" t="s">
        <v>1017</v>
      </c>
      <c r="M342" s="29" t="s">
        <v>1560</v>
      </c>
      <c r="N342" s="29" t="s">
        <v>1597</v>
      </c>
      <c r="O342" s="31" t="str">
        <f>VLOOKUP(B342, 'Concise Lot Listing'!$A$5:$F$502, 6)</f>
        <v>https://www.sothebys.com/en/buy/auction/2022/the-glass-cellar-30-years-of-collecting/harlan-proprietary-red-2013-2-mag</v>
      </c>
    </row>
    <row r="343" spans="1:15" ht="15.75" customHeight="1" x14ac:dyDescent="0.25">
      <c r="A343" s="15" t="s">
        <v>1088</v>
      </c>
      <c r="B343" s="15">
        <v>249</v>
      </c>
      <c r="C343" s="32" t="str">
        <f t="shared" si="0"/>
        <v>Harlan Proprietary Red 2013 (1 MAG)</v>
      </c>
      <c r="D343" s="33">
        <v>6500</v>
      </c>
      <c r="E343" s="33">
        <v>10000</v>
      </c>
      <c r="F343" s="34" t="s">
        <v>986</v>
      </c>
      <c r="G343" s="34" t="s">
        <v>1559</v>
      </c>
      <c r="H343" s="34"/>
      <c r="I343" s="34" t="s">
        <v>986</v>
      </c>
      <c r="J343" s="34">
        <v>2013</v>
      </c>
      <c r="K343" s="35">
        <v>1</v>
      </c>
      <c r="L343" s="35" t="s">
        <v>1017</v>
      </c>
      <c r="M343" s="34" t="s">
        <v>1560</v>
      </c>
      <c r="N343" s="34" t="s">
        <v>1597</v>
      </c>
      <c r="O343" s="36" t="str">
        <f>VLOOKUP(B343, 'Concise Lot Listing'!$A$5:$F$502, 6)</f>
        <v>https://www.sothebys.com/en/buy/auction/2022/the-glass-cellar-30-years-of-collecting/harlan-proprietary-red-2013-3-mag</v>
      </c>
    </row>
    <row r="344" spans="1:15" ht="15.75" customHeight="1" x14ac:dyDescent="0.25">
      <c r="A344" s="15" t="s">
        <v>1088</v>
      </c>
      <c r="B344" s="15">
        <v>249</v>
      </c>
      <c r="C344" s="27" t="str">
        <f t="shared" si="0"/>
        <v>Harlan Proprietary Red 2013 (1 MAG)</v>
      </c>
      <c r="D344" s="28">
        <v>6500</v>
      </c>
      <c r="E344" s="28">
        <v>10000</v>
      </c>
      <c r="F344" s="29" t="s">
        <v>1470</v>
      </c>
      <c r="G344" s="29" t="s">
        <v>1559</v>
      </c>
      <c r="H344" s="29"/>
      <c r="I344" s="29" t="s">
        <v>986</v>
      </c>
      <c r="J344" s="29">
        <v>2013</v>
      </c>
      <c r="K344" s="30">
        <v>1</v>
      </c>
      <c r="L344" s="30" t="s">
        <v>1017</v>
      </c>
      <c r="M344" s="29" t="s">
        <v>1560</v>
      </c>
      <c r="N344" s="29" t="s">
        <v>1597</v>
      </c>
      <c r="O344" s="31" t="str">
        <f>VLOOKUP(B344, 'Concise Lot Listing'!$A$5:$F$502, 6)</f>
        <v>https://www.sothebys.com/en/buy/auction/2022/the-glass-cellar-30-years-of-collecting/harlan-proprietary-red-2013-3-mag</v>
      </c>
    </row>
    <row r="345" spans="1:15" ht="15.75" customHeight="1" x14ac:dyDescent="0.25">
      <c r="A345" s="15" t="s">
        <v>1088</v>
      </c>
      <c r="B345" s="15">
        <v>249</v>
      </c>
      <c r="C345" s="32" t="str">
        <f t="shared" si="0"/>
        <v>Harlan Proprietary Red 2013 (1 MAG)</v>
      </c>
      <c r="D345" s="33">
        <v>6500</v>
      </c>
      <c r="E345" s="33">
        <v>10000</v>
      </c>
      <c r="F345" s="34" t="s">
        <v>1470</v>
      </c>
      <c r="G345" s="34" t="s">
        <v>1559</v>
      </c>
      <c r="H345" s="34"/>
      <c r="I345" s="34" t="s">
        <v>986</v>
      </c>
      <c r="J345" s="34">
        <v>2013</v>
      </c>
      <c r="K345" s="35">
        <v>1</v>
      </c>
      <c r="L345" s="35" t="s">
        <v>1017</v>
      </c>
      <c r="M345" s="34" t="s">
        <v>1560</v>
      </c>
      <c r="N345" s="34" t="s">
        <v>1597</v>
      </c>
      <c r="O345" s="36" t="str">
        <f>VLOOKUP(B345, 'Concise Lot Listing'!$A$5:$F$502, 6)</f>
        <v>https://www.sothebys.com/en/buy/auction/2022/the-glass-cellar-30-years-of-collecting/harlan-proprietary-red-2013-3-mag</v>
      </c>
    </row>
    <row r="346" spans="1:15" ht="15.75" customHeight="1" x14ac:dyDescent="0.25">
      <c r="A346" s="15"/>
      <c r="B346" s="15">
        <v>250</v>
      </c>
      <c r="C346" s="27" t="str">
        <f t="shared" si="0"/>
        <v>Harlan Proprietary Red 2012 (1 BT)</v>
      </c>
      <c r="D346" s="28">
        <v>750</v>
      </c>
      <c r="E346" s="28">
        <v>1200</v>
      </c>
      <c r="F346" s="29" t="s">
        <v>981</v>
      </c>
      <c r="G346" s="29" t="s">
        <v>1559</v>
      </c>
      <c r="H346" s="29"/>
      <c r="I346" s="29" t="s">
        <v>981</v>
      </c>
      <c r="J346" s="29">
        <v>2012</v>
      </c>
      <c r="K346" s="30">
        <v>1</v>
      </c>
      <c r="L346" s="30" t="s">
        <v>983</v>
      </c>
      <c r="M346" s="29" t="s">
        <v>1560</v>
      </c>
      <c r="N346" s="29" t="s">
        <v>1575</v>
      </c>
      <c r="O346" s="31" t="str">
        <f>VLOOKUP(B346, 'Concise Lot Listing'!$A$5:$F$502, 6)</f>
        <v>https://www.sothebys.com/en/buy/auction/2022/the-glass-cellar-30-years-of-collecting/harlan-proprietary-red-2012-1-bt</v>
      </c>
    </row>
    <row r="347" spans="1:15" ht="15.75" customHeight="1" x14ac:dyDescent="0.25">
      <c r="A347" s="15"/>
      <c r="B347" s="15">
        <v>251</v>
      </c>
      <c r="C347" s="32" t="str">
        <f t="shared" si="0"/>
        <v>Harlan Proprietary Red 2012 (12 BT)</v>
      </c>
      <c r="D347" s="33">
        <v>9000</v>
      </c>
      <c r="E347" s="33">
        <v>14000</v>
      </c>
      <c r="F347" s="34" t="s">
        <v>1651</v>
      </c>
      <c r="G347" s="34" t="s">
        <v>1559</v>
      </c>
      <c r="H347" s="34"/>
      <c r="I347" s="34" t="s">
        <v>981</v>
      </c>
      <c r="J347" s="34">
        <v>2012</v>
      </c>
      <c r="K347" s="35">
        <v>12</v>
      </c>
      <c r="L347" s="35" t="s">
        <v>983</v>
      </c>
      <c r="M347" s="34" t="s">
        <v>1560</v>
      </c>
      <c r="N347" s="34" t="s">
        <v>1652</v>
      </c>
      <c r="O347" s="36" t="str">
        <f>VLOOKUP(B347, 'Concise Lot Listing'!$A$5:$F$502, 6)</f>
        <v>https://www.sothebys.com/en/buy/auction/2022/the-glass-cellar-30-years-of-collecting/harlan-proprietary-red-2012-12-bt</v>
      </c>
    </row>
    <row r="348" spans="1:15" ht="15.75" customHeight="1" x14ac:dyDescent="0.25">
      <c r="A348" s="15"/>
      <c r="B348" s="15">
        <v>252</v>
      </c>
      <c r="C348" s="27" t="str">
        <f t="shared" si="0"/>
        <v>Harlan Proprietary Red 2012 (12 BT)</v>
      </c>
      <c r="D348" s="28">
        <v>9000</v>
      </c>
      <c r="E348" s="28">
        <v>14000</v>
      </c>
      <c r="F348" s="29" t="s">
        <v>1651</v>
      </c>
      <c r="G348" s="29" t="s">
        <v>1559</v>
      </c>
      <c r="H348" s="29"/>
      <c r="I348" s="29" t="s">
        <v>981</v>
      </c>
      <c r="J348" s="29">
        <v>2012</v>
      </c>
      <c r="K348" s="30">
        <v>12</v>
      </c>
      <c r="L348" s="30" t="s">
        <v>983</v>
      </c>
      <c r="M348" s="29" t="s">
        <v>1560</v>
      </c>
      <c r="N348" s="29" t="s">
        <v>1652</v>
      </c>
      <c r="O348" s="31" t="str">
        <f>VLOOKUP(B348, 'Concise Lot Listing'!$A$5:$F$502, 6)</f>
        <v>https://www.sothebys.com/en/buy/auction/2022/the-glass-cellar-30-years-of-collecting/harlan-proprietary-red-2012-12-bt-2</v>
      </c>
    </row>
    <row r="349" spans="1:15" ht="15.75" customHeight="1" x14ac:dyDescent="0.25">
      <c r="A349" s="15"/>
      <c r="B349" s="15">
        <v>253</v>
      </c>
      <c r="C349" s="32" t="str">
        <f t="shared" si="0"/>
        <v>Harlan Proprietary Red 2012 (12 BT)</v>
      </c>
      <c r="D349" s="33">
        <v>9000</v>
      </c>
      <c r="E349" s="33">
        <v>14000</v>
      </c>
      <c r="F349" s="34" t="s">
        <v>1653</v>
      </c>
      <c r="G349" s="34" t="s">
        <v>1559</v>
      </c>
      <c r="H349" s="34"/>
      <c r="I349" s="34" t="s">
        <v>981</v>
      </c>
      <c r="J349" s="34">
        <v>2012</v>
      </c>
      <c r="K349" s="35">
        <v>12</v>
      </c>
      <c r="L349" s="35" t="s">
        <v>983</v>
      </c>
      <c r="M349" s="34" t="s">
        <v>1560</v>
      </c>
      <c r="N349" s="34" t="s">
        <v>1652</v>
      </c>
      <c r="O349" s="36" t="str">
        <f>VLOOKUP(B349, 'Concise Lot Listing'!$A$5:$F$502, 6)</f>
        <v>https://www.sothebys.com/en/buy/auction/2022/the-glass-cellar-30-years-of-collecting/harlan-proprietary-red-2012-12-bt-3</v>
      </c>
    </row>
    <row r="350" spans="1:15" ht="15.75" customHeight="1" x14ac:dyDescent="0.25">
      <c r="A350" s="15"/>
      <c r="B350" s="15">
        <v>254</v>
      </c>
      <c r="C350" s="27" t="str">
        <f t="shared" si="0"/>
        <v>Harlan Proprietary Red 2012 (1 MAG)</v>
      </c>
      <c r="D350" s="28">
        <v>1600</v>
      </c>
      <c r="E350" s="28">
        <v>2200</v>
      </c>
      <c r="F350" s="29" t="s">
        <v>1635</v>
      </c>
      <c r="G350" s="29" t="s">
        <v>1559</v>
      </c>
      <c r="H350" s="29"/>
      <c r="I350" s="29" t="s">
        <v>1010</v>
      </c>
      <c r="J350" s="29">
        <v>2012</v>
      </c>
      <c r="K350" s="30">
        <v>1</v>
      </c>
      <c r="L350" s="30" t="s">
        <v>1017</v>
      </c>
      <c r="M350" s="29" t="s">
        <v>1560</v>
      </c>
      <c r="N350" s="29" t="s">
        <v>1600</v>
      </c>
      <c r="O350" s="31" t="str">
        <f>VLOOKUP(B350, 'Concise Lot Listing'!$A$5:$F$502, 6)</f>
        <v>https://www.sothebys.com/en/buy/auction/2022/the-glass-cellar-30-years-of-collecting/harlan-proprietary-red-2012-1-mag</v>
      </c>
    </row>
    <row r="351" spans="1:15" ht="15.75" customHeight="1" x14ac:dyDescent="0.25">
      <c r="A351" s="15"/>
      <c r="B351" s="15">
        <v>255</v>
      </c>
      <c r="C351" s="32" t="str">
        <f t="shared" si="0"/>
        <v>Harlan Proprietary Red 2010 (3 BT)</v>
      </c>
      <c r="D351" s="33">
        <v>2200</v>
      </c>
      <c r="E351" s="33">
        <v>3500</v>
      </c>
      <c r="F351" s="34" t="s">
        <v>1653</v>
      </c>
      <c r="G351" s="34" t="s">
        <v>1559</v>
      </c>
      <c r="H351" s="34"/>
      <c r="I351" s="34" t="s">
        <v>981</v>
      </c>
      <c r="J351" s="34">
        <v>2010</v>
      </c>
      <c r="K351" s="35">
        <v>3</v>
      </c>
      <c r="L351" s="35" t="s">
        <v>983</v>
      </c>
      <c r="M351" s="34" t="s">
        <v>1560</v>
      </c>
      <c r="N351" s="34" t="s">
        <v>1654</v>
      </c>
      <c r="O351" s="36" t="str">
        <f>VLOOKUP(B351, 'Concise Lot Listing'!$A$5:$F$502, 6)</f>
        <v>https://www.sothebys.com/en/buy/auction/2022/the-glass-cellar-30-years-of-collecting/harlan-proprietary-red-2010-3-bt</v>
      </c>
    </row>
    <row r="352" spans="1:15" ht="15.75" customHeight="1" x14ac:dyDescent="0.25">
      <c r="A352" s="15"/>
      <c r="B352" s="15">
        <v>256</v>
      </c>
      <c r="C352" s="27" t="str">
        <f t="shared" si="0"/>
        <v>Harlan Proprietary Red 2009 (2 MAG)</v>
      </c>
      <c r="D352" s="28">
        <v>2800</v>
      </c>
      <c r="E352" s="28">
        <v>3800</v>
      </c>
      <c r="F352" s="29" t="s">
        <v>1655</v>
      </c>
      <c r="G352" s="29" t="s">
        <v>1559</v>
      </c>
      <c r="H352" s="29"/>
      <c r="I352" s="29" t="s">
        <v>1010</v>
      </c>
      <c r="J352" s="29">
        <v>2009</v>
      </c>
      <c r="K352" s="30">
        <v>2</v>
      </c>
      <c r="L352" s="30" t="s">
        <v>1017</v>
      </c>
      <c r="M352" s="29" t="s">
        <v>1560</v>
      </c>
      <c r="N352" s="29" t="s">
        <v>1656</v>
      </c>
      <c r="O352" s="31" t="str">
        <f>VLOOKUP(B352, 'Concise Lot Listing'!$A$5:$F$502, 6)</f>
        <v>https://www.sothebys.com/en/buy/auction/2022/the-glass-cellar-30-years-of-collecting/harlan-proprietary-red-2009-2-mag</v>
      </c>
    </row>
    <row r="353" spans="1:15" ht="15.75" customHeight="1" x14ac:dyDescent="0.25">
      <c r="A353" s="15"/>
      <c r="B353" s="15">
        <v>257</v>
      </c>
      <c r="C353" s="32" t="str">
        <f t="shared" si="0"/>
        <v>Harlan Proprietary Red 2009 (1 DM)</v>
      </c>
      <c r="D353" s="33">
        <v>3200</v>
      </c>
      <c r="E353" s="33">
        <v>5500</v>
      </c>
      <c r="F353" s="34" t="s">
        <v>1657</v>
      </c>
      <c r="G353" s="34" t="s">
        <v>1559</v>
      </c>
      <c r="H353" s="34"/>
      <c r="I353" s="34" t="s">
        <v>986</v>
      </c>
      <c r="J353" s="34">
        <v>2009</v>
      </c>
      <c r="K353" s="35">
        <v>1</v>
      </c>
      <c r="L353" s="35" t="s">
        <v>1471</v>
      </c>
      <c r="M353" s="34" t="s">
        <v>1560</v>
      </c>
      <c r="N353" s="34" t="s">
        <v>1658</v>
      </c>
      <c r="O353" s="36" t="str">
        <f>VLOOKUP(B353, 'Concise Lot Listing'!$A$5:$F$502, 6)</f>
        <v>https://www.sothebys.com/en/buy/auction/2022/the-glass-cellar-30-years-of-collecting/harlan-proprietary-red-2009-1-dm</v>
      </c>
    </row>
    <row r="354" spans="1:15" ht="15.75" customHeight="1" x14ac:dyDescent="0.25">
      <c r="A354" s="15"/>
      <c r="B354" s="15">
        <v>258</v>
      </c>
      <c r="C354" s="27" t="str">
        <f t="shared" si="0"/>
        <v>Harlan Proprietary Red 2009 (1 DM)</v>
      </c>
      <c r="D354" s="28">
        <v>3200</v>
      </c>
      <c r="E354" s="28">
        <v>5500</v>
      </c>
      <c r="F354" s="29" t="s">
        <v>1659</v>
      </c>
      <c r="G354" s="29" t="s">
        <v>1559</v>
      </c>
      <c r="H354" s="29"/>
      <c r="I354" s="29" t="s">
        <v>986</v>
      </c>
      <c r="J354" s="29">
        <v>2009</v>
      </c>
      <c r="K354" s="30">
        <v>1</v>
      </c>
      <c r="L354" s="30" t="s">
        <v>1471</v>
      </c>
      <c r="M354" s="29" t="s">
        <v>1560</v>
      </c>
      <c r="N354" s="29" t="s">
        <v>1658</v>
      </c>
      <c r="O354" s="31" t="str">
        <f>VLOOKUP(B354, 'Concise Lot Listing'!$A$5:$F$502, 6)</f>
        <v>https://www.sothebys.com/en/buy/auction/2022/the-glass-cellar-30-years-of-collecting/harlan-proprietary-red-2009-1-dm-2</v>
      </c>
    </row>
    <row r="355" spans="1:15" ht="15.75" customHeight="1" x14ac:dyDescent="0.25">
      <c r="A355" s="15"/>
      <c r="B355" s="15">
        <v>259</v>
      </c>
      <c r="C355" s="32" t="str">
        <f t="shared" si="0"/>
        <v>Harlan Proprietary Red 2008 (6 BT)</v>
      </c>
      <c r="D355" s="33">
        <v>4000</v>
      </c>
      <c r="E355" s="33">
        <v>6000</v>
      </c>
      <c r="F355" s="34" t="s">
        <v>1660</v>
      </c>
      <c r="G355" s="34" t="s">
        <v>1559</v>
      </c>
      <c r="H355" s="34"/>
      <c r="I355" s="34" t="s">
        <v>986</v>
      </c>
      <c r="J355" s="34">
        <v>2008</v>
      </c>
      <c r="K355" s="35">
        <v>6</v>
      </c>
      <c r="L355" s="35" t="s">
        <v>983</v>
      </c>
      <c r="M355" s="34" t="s">
        <v>1560</v>
      </c>
      <c r="N355" s="34" t="s">
        <v>1661</v>
      </c>
      <c r="O355" s="36" t="str">
        <f>VLOOKUP(B355, 'Concise Lot Listing'!$A$5:$F$502, 6)</f>
        <v>https://www.sothebys.com/en/buy/auction/2022/the-glass-cellar-30-years-of-collecting/harlan-proprietary-red-2008-6-bt</v>
      </c>
    </row>
    <row r="356" spans="1:15" ht="15.75" customHeight="1" x14ac:dyDescent="0.25">
      <c r="A356" s="15"/>
      <c r="B356" s="15">
        <v>260</v>
      </c>
      <c r="C356" s="27" t="str">
        <f t="shared" si="0"/>
        <v>Harlan Proprietary Red 2008 (9 BT)</v>
      </c>
      <c r="D356" s="28">
        <v>5500</v>
      </c>
      <c r="E356" s="28">
        <v>8500</v>
      </c>
      <c r="F356" s="29" t="s">
        <v>981</v>
      </c>
      <c r="G356" s="29" t="s">
        <v>1559</v>
      </c>
      <c r="H356" s="29"/>
      <c r="I356" s="29" t="s">
        <v>981</v>
      </c>
      <c r="J356" s="29">
        <v>2008</v>
      </c>
      <c r="K356" s="30">
        <v>9</v>
      </c>
      <c r="L356" s="30" t="s">
        <v>983</v>
      </c>
      <c r="M356" s="29" t="s">
        <v>1560</v>
      </c>
      <c r="N356" s="29" t="s">
        <v>1662</v>
      </c>
      <c r="O356" s="31" t="str">
        <f>VLOOKUP(B356, 'Concise Lot Listing'!$A$5:$F$502, 6)</f>
        <v>https://www.sothebys.com/en/buy/auction/2022/the-glass-cellar-30-years-of-collecting/harlan-proprietary-red-2008-9-bt</v>
      </c>
    </row>
    <row r="357" spans="1:15" ht="15.75" customHeight="1" x14ac:dyDescent="0.25">
      <c r="A357" s="15"/>
      <c r="B357" s="15">
        <v>261</v>
      </c>
      <c r="C357" s="32" t="str">
        <f t="shared" si="0"/>
        <v>Harlan Proprietary Red 2007 (4 BT)</v>
      </c>
      <c r="D357" s="33">
        <v>4000</v>
      </c>
      <c r="E357" s="33">
        <v>6000</v>
      </c>
      <c r="F357" s="34" t="s">
        <v>981</v>
      </c>
      <c r="G357" s="34" t="s">
        <v>1559</v>
      </c>
      <c r="H357" s="34"/>
      <c r="I357" s="34" t="s">
        <v>981</v>
      </c>
      <c r="J357" s="34">
        <v>2007</v>
      </c>
      <c r="K357" s="35">
        <v>4</v>
      </c>
      <c r="L357" s="35" t="s">
        <v>983</v>
      </c>
      <c r="M357" s="34" t="s">
        <v>1560</v>
      </c>
      <c r="N357" s="34" t="s">
        <v>1663</v>
      </c>
      <c r="O357" s="36" t="str">
        <f>VLOOKUP(B357, 'Concise Lot Listing'!$A$5:$F$502, 6)</f>
        <v>https://www.sothebys.com/en/buy/auction/2022/the-glass-cellar-30-years-of-collecting/harlan-proprietary-red-2007-4-bt</v>
      </c>
    </row>
    <row r="358" spans="1:15" ht="15.75" customHeight="1" x14ac:dyDescent="0.25">
      <c r="A358" s="15"/>
      <c r="B358" s="15">
        <v>262</v>
      </c>
      <c r="C358" s="27" t="str">
        <f t="shared" si="0"/>
        <v>Harlan Proprietary Red 2006 (2 BT)</v>
      </c>
      <c r="D358" s="28">
        <v>1400</v>
      </c>
      <c r="E358" s="28">
        <v>1900</v>
      </c>
      <c r="F358" s="29" t="s">
        <v>981</v>
      </c>
      <c r="G358" s="29" t="s">
        <v>1559</v>
      </c>
      <c r="H358" s="29"/>
      <c r="I358" s="29" t="s">
        <v>981</v>
      </c>
      <c r="J358" s="29">
        <v>2006</v>
      </c>
      <c r="K358" s="30">
        <v>2</v>
      </c>
      <c r="L358" s="30" t="s">
        <v>983</v>
      </c>
      <c r="M358" s="29" t="s">
        <v>1560</v>
      </c>
      <c r="N358" s="29" t="s">
        <v>1664</v>
      </c>
      <c r="O358" s="31" t="str">
        <f>VLOOKUP(B358, 'Concise Lot Listing'!$A$5:$F$502, 6)</f>
        <v>https://www.sothebys.com/en/buy/auction/2022/the-glass-cellar-30-years-of-collecting/harlan-proprietary-red-2006-2-bt</v>
      </c>
    </row>
    <row r="359" spans="1:15" ht="15.75" customHeight="1" x14ac:dyDescent="0.25">
      <c r="A359" s="15"/>
      <c r="B359" s="15">
        <v>263</v>
      </c>
      <c r="C359" s="32" t="str">
        <f t="shared" si="0"/>
        <v>Harlan Proprietary Red 2005 (4 BT)</v>
      </c>
      <c r="D359" s="33">
        <v>2800</v>
      </c>
      <c r="E359" s="33">
        <v>3500</v>
      </c>
      <c r="F359" s="34" t="s">
        <v>981</v>
      </c>
      <c r="G359" s="34" t="s">
        <v>1559</v>
      </c>
      <c r="H359" s="34"/>
      <c r="I359" s="34" t="s">
        <v>981</v>
      </c>
      <c r="J359" s="34">
        <v>2005</v>
      </c>
      <c r="K359" s="35">
        <v>4</v>
      </c>
      <c r="L359" s="35" t="s">
        <v>983</v>
      </c>
      <c r="M359" s="34" t="s">
        <v>1560</v>
      </c>
      <c r="N359" s="34" t="s">
        <v>1665</v>
      </c>
      <c r="O359" s="36" t="str">
        <f>VLOOKUP(B359, 'Concise Lot Listing'!$A$5:$F$502, 6)</f>
        <v>https://www.sothebys.com/en/buy/auction/2022/the-glass-cellar-30-years-of-collecting/harlan-proprietary-red-2005-4-bt</v>
      </c>
    </row>
    <row r="360" spans="1:15" ht="15.75" customHeight="1" x14ac:dyDescent="0.25">
      <c r="A360" s="15"/>
      <c r="B360" s="15">
        <v>264</v>
      </c>
      <c r="C360" s="27" t="str">
        <f t="shared" si="0"/>
        <v>Harlan Proprietary Red 2003 (2 BT)</v>
      </c>
      <c r="D360" s="28">
        <v>1400</v>
      </c>
      <c r="E360" s="28">
        <v>1900</v>
      </c>
      <c r="F360" s="29" t="s">
        <v>981</v>
      </c>
      <c r="G360" s="29" t="s">
        <v>1559</v>
      </c>
      <c r="H360" s="29"/>
      <c r="I360" s="29" t="s">
        <v>981</v>
      </c>
      <c r="J360" s="29">
        <v>2003</v>
      </c>
      <c r="K360" s="30">
        <v>2</v>
      </c>
      <c r="L360" s="30" t="s">
        <v>983</v>
      </c>
      <c r="M360" s="29" t="s">
        <v>1560</v>
      </c>
      <c r="N360" s="29" t="s">
        <v>1666</v>
      </c>
      <c r="O360" s="31" t="str">
        <f>VLOOKUP(B360, 'Concise Lot Listing'!$A$5:$F$502, 6)</f>
        <v>https://www.sothebys.com/en/buy/auction/2022/the-glass-cellar-30-years-of-collecting/harlan-proprietary-red-2003-2-bt</v>
      </c>
    </row>
    <row r="361" spans="1:15" ht="15.75" customHeight="1" x14ac:dyDescent="0.25">
      <c r="A361" s="15"/>
      <c r="B361" s="15">
        <v>265</v>
      </c>
      <c r="C361" s="32" t="str">
        <f t="shared" si="0"/>
        <v>Harlan Proprietary Red 1997 (4 BT)</v>
      </c>
      <c r="D361" s="33">
        <v>4000</v>
      </c>
      <c r="E361" s="33">
        <v>6000</v>
      </c>
      <c r="F361" s="34" t="s">
        <v>1667</v>
      </c>
      <c r="G361" s="34" t="s">
        <v>1559</v>
      </c>
      <c r="H361" s="34"/>
      <c r="I361" s="34" t="s">
        <v>981</v>
      </c>
      <c r="J361" s="34">
        <v>1997</v>
      </c>
      <c r="K361" s="35">
        <v>4</v>
      </c>
      <c r="L361" s="35" t="s">
        <v>983</v>
      </c>
      <c r="M361" s="34" t="s">
        <v>1560</v>
      </c>
      <c r="N361" s="34" t="s">
        <v>1668</v>
      </c>
      <c r="O361" s="36" t="str">
        <f>VLOOKUP(B361, 'Concise Lot Listing'!$A$5:$F$502, 6)</f>
        <v>https://www.sothebys.com/en/buy/auction/2022/the-glass-cellar-30-years-of-collecting/harlan-proprietary-red-1997-4-bt</v>
      </c>
    </row>
    <row r="362" spans="1:15" ht="15.75" customHeight="1" x14ac:dyDescent="0.25">
      <c r="A362" s="15" t="s">
        <v>1088</v>
      </c>
      <c r="B362" s="15">
        <v>266</v>
      </c>
      <c r="C362" s="27" t="str">
        <f t="shared" si="0"/>
        <v>Harlan Proprietary Red 1997 (1 MAG)</v>
      </c>
      <c r="D362" s="28">
        <v>6500</v>
      </c>
      <c r="E362" s="28">
        <v>9500</v>
      </c>
      <c r="F362" s="29" t="s">
        <v>1611</v>
      </c>
      <c r="G362" s="29" t="s">
        <v>1559</v>
      </c>
      <c r="H362" s="29"/>
      <c r="I362" s="29" t="s">
        <v>1010</v>
      </c>
      <c r="J362" s="29">
        <v>1997</v>
      </c>
      <c r="K362" s="30">
        <v>1</v>
      </c>
      <c r="L362" s="30" t="s">
        <v>1017</v>
      </c>
      <c r="M362" s="29" t="s">
        <v>1560</v>
      </c>
      <c r="N362" s="29" t="s">
        <v>1621</v>
      </c>
      <c r="O362" s="31" t="str">
        <f>VLOOKUP(B362, 'Concise Lot Listing'!$A$5:$F$502, 6)</f>
        <v>https://www.sothebys.com/en/buy/auction/2022/the-glass-cellar-30-years-of-collecting/harlan-proprietary-red-1997-3-mag</v>
      </c>
    </row>
    <row r="363" spans="1:15" ht="15.75" customHeight="1" x14ac:dyDescent="0.25">
      <c r="A363" s="15" t="s">
        <v>1088</v>
      </c>
      <c r="B363" s="15">
        <v>266</v>
      </c>
      <c r="C363" s="32" t="str">
        <f t="shared" si="0"/>
        <v>Harlan Proprietary Red 1997 (2 MAG)</v>
      </c>
      <c r="D363" s="33">
        <v>6500</v>
      </c>
      <c r="E363" s="33">
        <v>9500</v>
      </c>
      <c r="F363" s="34" t="s">
        <v>1669</v>
      </c>
      <c r="G363" s="34" t="s">
        <v>1559</v>
      </c>
      <c r="H363" s="34"/>
      <c r="I363" s="34" t="s">
        <v>986</v>
      </c>
      <c r="J363" s="34">
        <v>1997</v>
      </c>
      <c r="K363" s="35">
        <v>2</v>
      </c>
      <c r="L363" s="35" t="s">
        <v>1017</v>
      </c>
      <c r="M363" s="34" t="s">
        <v>1560</v>
      </c>
      <c r="N363" s="34" t="s">
        <v>1670</v>
      </c>
      <c r="O363" s="36" t="str">
        <f>VLOOKUP(B363, 'Concise Lot Listing'!$A$5:$F$502, 6)</f>
        <v>https://www.sothebys.com/en/buy/auction/2022/the-glass-cellar-30-years-of-collecting/harlan-proprietary-red-1997-3-mag</v>
      </c>
    </row>
    <row r="364" spans="1:15" ht="15.75" customHeight="1" x14ac:dyDescent="0.25">
      <c r="A364" s="15"/>
      <c r="B364" s="15">
        <v>267</v>
      </c>
      <c r="C364" s="27" t="str">
        <f t="shared" si="0"/>
        <v>Harlan Proprietary Red 1996 (3 BT)</v>
      </c>
      <c r="D364" s="28">
        <v>2000</v>
      </c>
      <c r="E364" s="28">
        <v>2800</v>
      </c>
      <c r="F364" s="29" t="s">
        <v>997</v>
      </c>
      <c r="G364" s="29" t="s">
        <v>1559</v>
      </c>
      <c r="H364" s="29"/>
      <c r="I364" s="29" t="s">
        <v>981</v>
      </c>
      <c r="J364" s="29">
        <v>1996</v>
      </c>
      <c r="K364" s="30">
        <v>3</v>
      </c>
      <c r="L364" s="30" t="s">
        <v>983</v>
      </c>
      <c r="M364" s="29" t="s">
        <v>1560</v>
      </c>
      <c r="N364" s="29" t="s">
        <v>1671</v>
      </c>
      <c r="O364" s="31" t="str">
        <f>VLOOKUP(B364, 'Concise Lot Listing'!$A$5:$F$502, 6)</f>
        <v>https://www.sothebys.com/en/buy/auction/2022/the-glass-cellar-30-years-of-collecting/harlan-proprietary-red-1996-3-bt</v>
      </c>
    </row>
    <row r="365" spans="1:15" ht="15.75" customHeight="1" x14ac:dyDescent="0.25">
      <c r="A365" s="15"/>
      <c r="B365" s="15">
        <v>268</v>
      </c>
      <c r="C365" s="32" t="str">
        <f t="shared" si="0"/>
        <v>Harlan Proprietary Red 1990 (4 BT)</v>
      </c>
      <c r="D365" s="33">
        <v>3500</v>
      </c>
      <c r="E365" s="33">
        <v>5500</v>
      </c>
      <c r="F365" s="34" t="s">
        <v>1672</v>
      </c>
      <c r="G365" s="34" t="s">
        <v>1559</v>
      </c>
      <c r="H365" s="34"/>
      <c r="I365" s="34" t="s">
        <v>981</v>
      </c>
      <c r="J365" s="34">
        <v>1990</v>
      </c>
      <c r="K365" s="35">
        <v>4</v>
      </c>
      <c r="L365" s="35" t="s">
        <v>983</v>
      </c>
      <c r="M365" s="34" t="s">
        <v>1560</v>
      </c>
      <c r="N365" s="34" t="s">
        <v>1673</v>
      </c>
      <c r="O365" s="36" t="str">
        <f>VLOOKUP(B365, 'Concise Lot Listing'!$A$5:$F$502, 6)</f>
        <v>https://www.sothebys.com/en/buy/auction/2022/the-glass-cellar-30-years-of-collecting/harlan-proprietary-red-1990-4-bt</v>
      </c>
    </row>
    <row r="366" spans="1:15" ht="15.75" customHeight="1" x14ac:dyDescent="0.25">
      <c r="A366" s="15"/>
      <c r="B366" s="15">
        <v>269</v>
      </c>
      <c r="C366" s="27" t="str">
        <f t="shared" si="0"/>
        <v>Harlan, The Maiden 2015 (6 BT)</v>
      </c>
      <c r="D366" s="28">
        <v>1300</v>
      </c>
      <c r="E366" s="28">
        <v>1900</v>
      </c>
      <c r="F366" s="29" t="s">
        <v>1674</v>
      </c>
      <c r="G366" s="29" t="s">
        <v>1675</v>
      </c>
      <c r="H366" s="29"/>
      <c r="I366" s="29" t="s">
        <v>981</v>
      </c>
      <c r="J366" s="29">
        <v>2015</v>
      </c>
      <c r="K366" s="30">
        <v>6</v>
      </c>
      <c r="L366" s="30" t="s">
        <v>983</v>
      </c>
      <c r="M366" s="29" t="s">
        <v>1560</v>
      </c>
      <c r="N366" s="29" t="s">
        <v>1676</v>
      </c>
      <c r="O366" s="31" t="str">
        <f>VLOOKUP(B366, 'Concise Lot Listing'!$A$5:$F$502, 6)</f>
        <v>https://www.sothebys.com/en/buy/auction/2022/the-glass-cellar-30-years-of-collecting/harlan-the-maiden-2015-6-bt</v>
      </c>
    </row>
    <row r="367" spans="1:15" ht="15.75" customHeight="1" x14ac:dyDescent="0.25">
      <c r="A367" s="15"/>
      <c r="B367" s="15">
        <v>270</v>
      </c>
      <c r="C367" s="32" t="str">
        <f t="shared" si="0"/>
        <v>Harlan, The Maiden 2014 (10 BT)</v>
      </c>
      <c r="D367" s="33">
        <v>2000</v>
      </c>
      <c r="E367" s="33">
        <v>3000</v>
      </c>
      <c r="F367" s="34" t="s">
        <v>1677</v>
      </c>
      <c r="G367" s="34" t="s">
        <v>1675</v>
      </c>
      <c r="H367" s="34"/>
      <c r="I367" s="34" t="s">
        <v>981</v>
      </c>
      <c r="J367" s="34">
        <v>2014</v>
      </c>
      <c r="K367" s="35">
        <v>10</v>
      </c>
      <c r="L367" s="35" t="s">
        <v>983</v>
      </c>
      <c r="M367" s="34" t="s">
        <v>1560</v>
      </c>
      <c r="N367" s="34" t="s">
        <v>1678</v>
      </c>
      <c r="O367" s="36" t="str">
        <f>VLOOKUP(B367, 'Concise Lot Listing'!$A$5:$F$502, 6)</f>
        <v>https://www.sothebys.com/en/buy/auction/2022/the-glass-cellar-30-years-of-collecting/harlan-the-maiden-2014-10-bt</v>
      </c>
    </row>
    <row r="368" spans="1:15" ht="15.75" customHeight="1" x14ac:dyDescent="0.25">
      <c r="A368" s="15"/>
      <c r="B368" s="15">
        <v>271</v>
      </c>
      <c r="C368" s="27" t="str">
        <f t="shared" si="0"/>
        <v>Harlan, The Maiden 2014 (12 BT)</v>
      </c>
      <c r="D368" s="28">
        <v>2400</v>
      </c>
      <c r="E368" s="28">
        <v>3500</v>
      </c>
      <c r="F368" s="29" t="s">
        <v>1679</v>
      </c>
      <c r="G368" s="29" t="s">
        <v>1675</v>
      </c>
      <c r="H368" s="29"/>
      <c r="I368" s="29" t="s">
        <v>981</v>
      </c>
      <c r="J368" s="29">
        <v>2014</v>
      </c>
      <c r="K368" s="30">
        <v>12</v>
      </c>
      <c r="L368" s="30" t="s">
        <v>983</v>
      </c>
      <c r="M368" s="29" t="s">
        <v>1560</v>
      </c>
      <c r="N368" s="29" t="s">
        <v>1680</v>
      </c>
      <c r="O368" s="31" t="str">
        <f>VLOOKUP(B368, 'Concise Lot Listing'!$A$5:$F$502, 6)</f>
        <v>https://www.sothebys.com/en/buy/auction/2022/the-glass-cellar-30-years-of-collecting/harlan-the-maiden-2014-12-bt</v>
      </c>
    </row>
    <row r="369" spans="1:15" ht="15.75" customHeight="1" x14ac:dyDescent="0.25">
      <c r="A369" s="15"/>
      <c r="B369" s="15">
        <v>272</v>
      </c>
      <c r="C369" s="32" t="str">
        <f t="shared" si="0"/>
        <v>Promontory 2016 (3 BT)</v>
      </c>
      <c r="D369" s="33">
        <v>1700</v>
      </c>
      <c r="E369" s="33">
        <v>2600</v>
      </c>
      <c r="F369" s="34" t="s">
        <v>1439</v>
      </c>
      <c r="G369" s="34" t="s">
        <v>1681</v>
      </c>
      <c r="H369" s="34"/>
      <c r="I369" s="34" t="s">
        <v>986</v>
      </c>
      <c r="J369" s="34">
        <v>2016</v>
      </c>
      <c r="K369" s="35">
        <v>3</v>
      </c>
      <c r="L369" s="35" t="s">
        <v>983</v>
      </c>
      <c r="M369" s="34" t="s">
        <v>1560</v>
      </c>
      <c r="N369" s="34" t="s">
        <v>1682</v>
      </c>
      <c r="O369" s="36" t="str">
        <f>VLOOKUP(B369, 'Concise Lot Listing'!$A$5:$F$502, 6)</f>
        <v>https://www.sothebys.com/en/buy/auction/2022/the-glass-cellar-30-years-of-collecting/promontory-2016-3-bt</v>
      </c>
    </row>
    <row r="370" spans="1:15" ht="15.75" customHeight="1" x14ac:dyDescent="0.25">
      <c r="A370" s="15"/>
      <c r="B370" s="15">
        <v>273</v>
      </c>
      <c r="C370" s="27" t="str">
        <f t="shared" si="0"/>
        <v>Promontory 2016 (1 MAG)</v>
      </c>
      <c r="D370" s="28">
        <v>1200</v>
      </c>
      <c r="E370" s="28">
        <v>1800</v>
      </c>
      <c r="F370" s="29" t="s">
        <v>1470</v>
      </c>
      <c r="G370" s="29" t="s">
        <v>1681</v>
      </c>
      <c r="H370" s="29"/>
      <c r="I370" s="29" t="s">
        <v>986</v>
      </c>
      <c r="J370" s="29">
        <v>2016</v>
      </c>
      <c r="K370" s="30">
        <v>1</v>
      </c>
      <c r="L370" s="30" t="s">
        <v>1017</v>
      </c>
      <c r="M370" s="29" t="s">
        <v>1560</v>
      </c>
      <c r="N370" s="29" t="s">
        <v>1683</v>
      </c>
      <c r="O370" s="31" t="str">
        <f>VLOOKUP(B370, 'Concise Lot Listing'!$A$5:$F$502, 6)</f>
        <v>https://www.sothebys.com/en/buy/auction/2022/the-glass-cellar-30-years-of-collecting/promontory-2016-1-mag</v>
      </c>
    </row>
    <row r="371" spans="1:15" ht="15.75" customHeight="1" x14ac:dyDescent="0.25">
      <c r="A371" s="15"/>
      <c r="B371" s="15">
        <v>274</v>
      </c>
      <c r="C371" s="32" t="str">
        <f t="shared" si="0"/>
        <v>Promontory 2015 (3 BT)</v>
      </c>
      <c r="D371" s="33">
        <v>1600</v>
      </c>
      <c r="E371" s="33">
        <v>2400</v>
      </c>
      <c r="F371" s="34" t="s">
        <v>1439</v>
      </c>
      <c r="G371" s="34" t="s">
        <v>1681</v>
      </c>
      <c r="H371" s="34"/>
      <c r="I371" s="34" t="s">
        <v>986</v>
      </c>
      <c r="J371" s="34">
        <v>2015</v>
      </c>
      <c r="K371" s="35">
        <v>3</v>
      </c>
      <c r="L371" s="35" t="s">
        <v>983</v>
      </c>
      <c r="M371" s="34" t="s">
        <v>1560</v>
      </c>
      <c r="N371" s="34" t="s">
        <v>1684</v>
      </c>
      <c r="O371" s="36" t="str">
        <f>VLOOKUP(B371, 'Concise Lot Listing'!$A$5:$F$502, 6)</f>
        <v>https://www.sothebys.com/en/buy/auction/2022/the-glass-cellar-30-years-of-collecting/promontory-2015-3-bt</v>
      </c>
    </row>
    <row r="372" spans="1:15" ht="15.75" customHeight="1" x14ac:dyDescent="0.25">
      <c r="A372" s="15" t="s">
        <v>1088</v>
      </c>
      <c r="B372" s="15">
        <v>275</v>
      </c>
      <c r="C372" s="27" t="str">
        <f t="shared" si="0"/>
        <v>Promontory 2015 (3 BT)</v>
      </c>
      <c r="D372" s="28">
        <v>3200</v>
      </c>
      <c r="E372" s="28">
        <v>4800</v>
      </c>
      <c r="F372" s="29" t="s">
        <v>1439</v>
      </c>
      <c r="G372" s="29" t="s">
        <v>1681</v>
      </c>
      <c r="H372" s="29"/>
      <c r="I372" s="29" t="s">
        <v>986</v>
      </c>
      <c r="J372" s="29">
        <v>2015</v>
      </c>
      <c r="K372" s="30">
        <v>3</v>
      </c>
      <c r="L372" s="30" t="s">
        <v>983</v>
      </c>
      <c r="M372" s="29" t="s">
        <v>1560</v>
      </c>
      <c r="N372" s="29" t="s">
        <v>1684</v>
      </c>
      <c r="O372" s="31" t="str">
        <f>VLOOKUP(B372, 'Concise Lot Listing'!$A$5:$F$502, 6)</f>
        <v>https://www.sothebys.com/en/buy/auction/2022/the-glass-cellar-30-years-of-collecting/promontory-2015-6-bt</v>
      </c>
    </row>
    <row r="373" spans="1:15" ht="15.75" customHeight="1" x14ac:dyDescent="0.25">
      <c r="A373" s="15" t="s">
        <v>1088</v>
      </c>
      <c r="B373" s="15">
        <v>275</v>
      </c>
      <c r="C373" s="32" t="str">
        <f t="shared" si="0"/>
        <v>Promontory 2015 (3 BT)</v>
      </c>
      <c r="D373" s="33">
        <v>3200</v>
      </c>
      <c r="E373" s="33">
        <v>4800</v>
      </c>
      <c r="F373" s="34" t="s">
        <v>1439</v>
      </c>
      <c r="G373" s="34" t="s">
        <v>1681</v>
      </c>
      <c r="H373" s="34"/>
      <c r="I373" s="34" t="s">
        <v>986</v>
      </c>
      <c r="J373" s="34">
        <v>2015</v>
      </c>
      <c r="K373" s="35">
        <v>3</v>
      </c>
      <c r="L373" s="35" t="s">
        <v>983</v>
      </c>
      <c r="M373" s="34" t="s">
        <v>1560</v>
      </c>
      <c r="N373" s="34" t="s">
        <v>1684</v>
      </c>
      <c r="O373" s="36" t="str">
        <f>VLOOKUP(B373, 'Concise Lot Listing'!$A$5:$F$502, 6)</f>
        <v>https://www.sothebys.com/en/buy/auction/2022/the-glass-cellar-30-years-of-collecting/promontory-2015-6-bt</v>
      </c>
    </row>
    <row r="374" spans="1:15" ht="15.75" customHeight="1" x14ac:dyDescent="0.25">
      <c r="A374" s="15" t="s">
        <v>1088</v>
      </c>
      <c r="B374" s="15">
        <v>276</v>
      </c>
      <c r="C374" s="27" t="str">
        <f t="shared" si="0"/>
        <v>Promontory 2014 (3 BT)</v>
      </c>
      <c r="D374" s="28">
        <v>2400</v>
      </c>
      <c r="E374" s="28">
        <v>3500</v>
      </c>
      <c r="F374" s="29" t="s">
        <v>1439</v>
      </c>
      <c r="G374" s="29" t="s">
        <v>1681</v>
      </c>
      <c r="H374" s="29"/>
      <c r="I374" s="29" t="s">
        <v>986</v>
      </c>
      <c r="J374" s="29">
        <v>2014</v>
      </c>
      <c r="K374" s="30">
        <v>3</v>
      </c>
      <c r="L374" s="30" t="s">
        <v>983</v>
      </c>
      <c r="M374" s="29" t="s">
        <v>1560</v>
      </c>
      <c r="N374" s="29" t="s">
        <v>1685</v>
      </c>
      <c r="O374" s="31" t="str">
        <f>VLOOKUP(B374, 'Concise Lot Listing'!$A$5:$F$502, 6)</f>
        <v>https://www.sothebys.com/en/buy/auction/2022/the-glass-cellar-30-years-of-collecting/promontory-2014-6-bt</v>
      </c>
    </row>
    <row r="375" spans="1:15" ht="15.75" customHeight="1" x14ac:dyDescent="0.25">
      <c r="A375" s="15" t="s">
        <v>1088</v>
      </c>
      <c r="B375" s="15">
        <v>276</v>
      </c>
      <c r="C375" s="32" t="str">
        <f t="shared" si="0"/>
        <v>Promontory 2014 (3 BT)</v>
      </c>
      <c r="D375" s="33">
        <v>2400</v>
      </c>
      <c r="E375" s="33">
        <v>3500</v>
      </c>
      <c r="F375" s="34" t="s">
        <v>1439</v>
      </c>
      <c r="G375" s="34" t="s">
        <v>1681</v>
      </c>
      <c r="H375" s="34"/>
      <c r="I375" s="34" t="s">
        <v>986</v>
      </c>
      <c r="J375" s="34">
        <v>2014</v>
      </c>
      <c r="K375" s="35">
        <v>3</v>
      </c>
      <c r="L375" s="35" t="s">
        <v>983</v>
      </c>
      <c r="M375" s="34" t="s">
        <v>1560</v>
      </c>
      <c r="N375" s="34" t="s">
        <v>1685</v>
      </c>
      <c r="O375" s="36" t="str">
        <f>VLOOKUP(B375, 'Concise Lot Listing'!$A$5:$F$502, 6)</f>
        <v>https://www.sothebys.com/en/buy/auction/2022/the-glass-cellar-30-years-of-collecting/promontory-2014-6-bt</v>
      </c>
    </row>
    <row r="376" spans="1:15" ht="15.75" customHeight="1" x14ac:dyDescent="0.25">
      <c r="A376" s="15"/>
      <c r="B376" s="15">
        <v>277</v>
      </c>
      <c r="C376" s="27" t="str">
        <f t="shared" si="0"/>
        <v>Promontory 2014 (1 MAG)</v>
      </c>
      <c r="D376" s="28">
        <v>850</v>
      </c>
      <c r="E376" s="28">
        <v>1300</v>
      </c>
      <c r="F376" s="29" t="s">
        <v>1470</v>
      </c>
      <c r="G376" s="29" t="s">
        <v>1681</v>
      </c>
      <c r="H376" s="29"/>
      <c r="I376" s="29" t="s">
        <v>986</v>
      </c>
      <c r="J376" s="29">
        <v>2014</v>
      </c>
      <c r="K376" s="30">
        <v>1</v>
      </c>
      <c r="L376" s="30" t="s">
        <v>1017</v>
      </c>
      <c r="M376" s="29" t="s">
        <v>1560</v>
      </c>
      <c r="N376" s="29" t="s">
        <v>1686</v>
      </c>
      <c r="O376" s="31" t="str">
        <f>VLOOKUP(B376, 'Concise Lot Listing'!$A$5:$F$502, 6)</f>
        <v>https://www.sothebys.com/en/buy/auction/2022/the-glass-cellar-30-years-of-collecting/promontory-2014-1-mag</v>
      </c>
    </row>
    <row r="377" spans="1:15" ht="15.75" customHeight="1" x14ac:dyDescent="0.25">
      <c r="A377" s="15"/>
      <c r="B377" s="15">
        <v>278</v>
      </c>
      <c r="C377" s="32" t="str">
        <f t="shared" si="0"/>
        <v>Promontory 2012 (3 BT)</v>
      </c>
      <c r="D377" s="33">
        <v>1100</v>
      </c>
      <c r="E377" s="33">
        <v>1700</v>
      </c>
      <c r="F377" s="34" t="s">
        <v>1439</v>
      </c>
      <c r="G377" s="34" t="s">
        <v>1681</v>
      </c>
      <c r="H377" s="34"/>
      <c r="I377" s="34" t="s">
        <v>986</v>
      </c>
      <c r="J377" s="34">
        <v>2012</v>
      </c>
      <c r="K377" s="35">
        <v>3</v>
      </c>
      <c r="L377" s="35" t="s">
        <v>983</v>
      </c>
      <c r="M377" s="34" t="s">
        <v>1560</v>
      </c>
      <c r="N377" s="34" t="s">
        <v>1687</v>
      </c>
      <c r="O377" s="36" t="str">
        <f>VLOOKUP(B377, 'Concise Lot Listing'!$A$5:$F$502, 6)</f>
        <v>https://www.sothebys.com/en/buy/auction/2022/the-glass-cellar-30-years-of-collecting/promontory-2012-3-bt</v>
      </c>
    </row>
    <row r="378" spans="1:15" ht="15.75" customHeight="1" x14ac:dyDescent="0.25">
      <c r="A378" s="15" t="s">
        <v>1088</v>
      </c>
      <c r="B378" s="15">
        <v>279</v>
      </c>
      <c r="C378" s="27" t="str">
        <f t="shared" si="0"/>
        <v>Promontory 2012 (3 BT)</v>
      </c>
      <c r="D378" s="28">
        <v>2200</v>
      </c>
      <c r="E378" s="28">
        <v>3200</v>
      </c>
      <c r="F378" s="29" t="s">
        <v>1439</v>
      </c>
      <c r="G378" s="29" t="s">
        <v>1681</v>
      </c>
      <c r="H378" s="29"/>
      <c r="I378" s="29" t="s">
        <v>986</v>
      </c>
      <c r="J378" s="29">
        <v>2012</v>
      </c>
      <c r="K378" s="30">
        <v>3</v>
      </c>
      <c r="L378" s="30" t="s">
        <v>983</v>
      </c>
      <c r="M378" s="29" t="s">
        <v>1560</v>
      </c>
      <c r="N378" s="29" t="s">
        <v>1687</v>
      </c>
      <c r="O378" s="31" t="str">
        <f>VLOOKUP(B378, 'Concise Lot Listing'!$A$5:$F$502, 6)</f>
        <v>https://www.sothebys.com/en/buy/auction/2022/the-glass-cellar-30-years-of-collecting/promontory-2012-6-bt</v>
      </c>
    </row>
    <row r="379" spans="1:15" ht="15.75" customHeight="1" x14ac:dyDescent="0.25">
      <c r="A379" s="15" t="s">
        <v>1088</v>
      </c>
      <c r="B379" s="15">
        <v>279</v>
      </c>
      <c r="C379" s="32" t="str">
        <f t="shared" si="0"/>
        <v>Promontory 2012 (3 BT)</v>
      </c>
      <c r="D379" s="33">
        <v>2200</v>
      </c>
      <c r="E379" s="33">
        <v>3200</v>
      </c>
      <c r="F379" s="34" t="s">
        <v>1439</v>
      </c>
      <c r="G379" s="34" t="s">
        <v>1681</v>
      </c>
      <c r="H379" s="34"/>
      <c r="I379" s="34" t="s">
        <v>986</v>
      </c>
      <c r="J379" s="34">
        <v>2012</v>
      </c>
      <c r="K379" s="35">
        <v>3</v>
      </c>
      <c r="L379" s="35" t="s">
        <v>983</v>
      </c>
      <c r="M379" s="34" t="s">
        <v>1560</v>
      </c>
      <c r="N379" s="34" t="s">
        <v>1687</v>
      </c>
      <c r="O379" s="36" t="str">
        <f>VLOOKUP(B379, 'Concise Lot Listing'!$A$5:$F$502, 6)</f>
        <v>https://www.sothebys.com/en/buy/auction/2022/the-glass-cellar-30-years-of-collecting/promontory-2012-6-bt</v>
      </c>
    </row>
    <row r="380" spans="1:15" ht="15.75" customHeight="1" x14ac:dyDescent="0.25">
      <c r="A380" s="15"/>
      <c r="B380" s="15">
        <v>280</v>
      </c>
      <c r="C380" s="27" t="str">
        <f t="shared" si="0"/>
        <v>Promontory 2012 (12 BT)</v>
      </c>
      <c r="D380" s="28">
        <v>4500</v>
      </c>
      <c r="E380" s="28">
        <v>6500</v>
      </c>
      <c r="F380" s="29" t="s">
        <v>1688</v>
      </c>
      <c r="G380" s="29" t="s">
        <v>1681</v>
      </c>
      <c r="H380" s="29"/>
      <c r="I380" s="29" t="s">
        <v>981</v>
      </c>
      <c r="J380" s="29">
        <v>2012</v>
      </c>
      <c r="K380" s="30">
        <v>12</v>
      </c>
      <c r="L380" s="30" t="s">
        <v>983</v>
      </c>
      <c r="M380" s="29" t="s">
        <v>1560</v>
      </c>
      <c r="N380" s="29" t="s">
        <v>1689</v>
      </c>
      <c r="O380" s="31" t="str">
        <f>VLOOKUP(B380, 'Concise Lot Listing'!$A$5:$F$502, 6)</f>
        <v>https://www.sothebys.com/en/buy/auction/2022/the-glass-cellar-30-years-of-collecting/promontory-2012-12-bt</v>
      </c>
    </row>
    <row r="381" spans="1:15" ht="15.75" customHeight="1" x14ac:dyDescent="0.25">
      <c r="A381" s="15"/>
      <c r="B381" s="15">
        <v>281</v>
      </c>
      <c r="C381" s="32" t="str">
        <f t="shared" si="0"/>
        <v>Promontory 2012 (1 MAG)</v>
      </c>
      <c r="D381" s="33">
        <v>800</v>
      </c>
      <c r="E381" s="33">
        <v>1200</v>
      </c>
      <c r="F381" s="34" t="s">
        <v>1470</v>
      </c>
      <c r="G381" s="34" t="s">
        <v>1681</v>
      </c>
      <c r="H381" s="34"/>
      <c r="I381" s="34" t="s">
        <v>986</v>
      </c>
      <c r="J381" s="34">
        <v>2012</v>
      </c>
      <c r="K381" s="35">
        <v>1</v>
      </c>
      <c r="L381" s="35" t="s">
        <v>1017</v>
      </c>
      <c r="M381" s="34" t="s">
        <v>1560</v>
      </c>
      <c r="N381" s="34" t="s">
        <v>1690</v>
      </c>
      <c r="O381" s="36" t="str">
        <f>VLOOKUP(B381, 'Concise Lot Listing'!$A$5:$F$502, 6)</f>
        <v>https://www.sothebys.com/en/buy/auction/2022/the-glass-cellar-30-years-of-collecting/promontory-2012-1-mag</v>
      </c>
    </row>
    <row r="382" spans="1:15" ht="15.75" customHeight="1" x14ac:dyDescent="0.25">
      <c r="A382" s="15"/>
      <c r="B382" s="15">
        <v>282</v>
      </c>
      <c r="C382" s="27" t="str">
        <f t="shared" si="0"/>
        <v>Promontory 2011 (6 BT)</v>
      </c>
      <c r="D382" s="28">
        <v>2000</v>
      </c>
      <c r="E382" s="28">
        <v>3000</v>
      </c>
      <c r="F382" s="29" t="s">
        <v>981</v>
      </c>
      <c r="G382" s="29" t="s">
        <v>1681</v>
      </c>
      <c r="H382" s="29"/>
      <c r="I382" s="29" t="s">
        <v>981</v>
      </c>
      <c r="J382" s="29">
        <v>2011</v>
      </c>
      <c r="K382" s="30">
        <v>6</v>
      </c>
      <c r="L382" s="30" t="s">
        <v>983</v>
      </c>
      <c r="M382" s="29" t="s">
        <v>1560</v>
      </c>
      <c r="N382" s="29" t="s">
        <v>1691</v>
      </c>
      <c r="O382" s="31" t="str">
        <f>VLOOKUP(B382, 'Concise Lot Listing'!$A$5:$F$502, 6)</f>
        <v>https://www.sothebys.com/en/buy/auction/2022/the-glass-cellar-30-years-of-collecting/promontory-2011-6-bt</v>
      </c>
    </row>
    <row r="383" spans="1:15" ht="15.75" customHeight="1" x14ac:dyDescent="0.25">
      <c r="A383" s="15"/>
      <c r="B383" s="15">
        <v>283</v>
      </c>
      <c r="C383" s="32" t="str">
        <f t="shared" si="0"/>
        <v>Promontory 2011 (1 MAG)</v>
      </c>
      <c r="D383" s="33">
        <v>650</v>
      </c>
      <c r="E383" s="33">
        <v>950</v>
      </c>
      <c r="F383" s="34" t="s">
        <v>1692</v>
      </c>
      <c r="G383" s="34" t="s">
        <v>1681</v>
      </c>
      <c r="H383" s="34"/>
      <c r="I383" s="34" t="s">
        <v>986</v>
      </c>
      <c r="J383" s="34">
        <v>2011</v>
      </c>
      <c r="K383" s="35">
        <v>1</v>
      </c>
      <c r="L383" s="35" t="s">
        <v>1017</v>
      </c>
      <c r="M383" s="34" t="s">
        <v>1560</v>
      </c>
      <c r="N383" s="34" t="s">
        <v>1693</v>
      </c>
      <c r="O383" s="36" t="str">
        <f>VLOOKUP(B383, 'Concise Lot Listing'!$A$5:$F$502, 6)</f>
        <v>https://www.sothebys.com/en/buy/auction/2022/the-glass-cellar-30-years-of-collecting/promontory-2011-1-mag</v>
      </c>
    </row>
    <row r="384" spans="1:15" ht="15.75" customHeight="1" x14ac:dyDescent="0.25">
      <c r="A384" s="15"/>
      <c r="B384" s="15">
        <v>284</v>
      </c>
      <c r="C384" s="27" t="str">
        <f t="shared" si="0"/>
        <v>Bond Melbury, Cabernet Sauvignon, Oakville, Napa Valley 2016 Bond Estates (3 BT)</v>
      </c>
      <c r="D384" s="28">
        <v>1100</v>
      </c>
      <c r="E384" s="28">
        <v>1600</v>
      </c>
      <c r="F384" s="29" t="s">
        <v>1439</v>
      </c>
      <c r="G384" s="29" t="s">
        <v>1694</v>
      </c>
      <c r="H384" s="29" t="s">
        <v>1695</v>
      </c>
      <c r="I384" s="29" t="s">
        <v>986</v>
      </c>
      <c r="J384" s="29">
        <v>2016</v>
      </c>
      <c r="K384" s="30">
        <v>3</v>
      </c>
      <c r="L384" s="30" t="s">
        <v>983</v>
      </c>
      <c r="M384" s="29" t="s">
        <v>1560</v>
      </c>
      <c r="N384" s="29" t="s">
        <v>1696</v>
      </c>
      <c r="O384" s="31" t="str">
        <f>VLOOKUP(B384, 'Concise Lot Listing'!$A$5:$F$502, 6)</f>
        <v>https://www.sothebys.com/en/buy/auction/2022/the-glass-cellar-30-years-of-collecting/bond-melbury-cabernet-sauvignon-oakville-napa</v>
      </c>
    </row>
    <row r="385" spans="1:15" ht="15.75" customHeight="1" x14ac:dyDescent="0.25">
      <c r="A385" s="15"/>
      <c r="B385" s="15">
        <v>285</v>
      </c>
      <c r="C385" s="32" t="str">
        <f t="shared" si="0"/>
        <v>Bond Melbury, Cabernet Sauvignon, Oakville, Napa Valley 2015 Bond Estates (5 BT)</v>
      </c>
      <c r="D385" s="33">
        <v>1300</v>
      </c>
      <c r="E385" s="33">
        <v>1900</v>
      </c>
      <c r="F385" s="34" t="s">
        <v>981</v>
      </c>
      <c r="G385" s="34" t="s">
        <v>1694</v>
      </c>
      <c r="H385" s="34" t="s">
        <v>1695</v>
      </c>
      <c r="I385" s="34" t="s">
        <v>981</v>
      </c>
      <c r="J385" s="34">
        <v>2015</v>
      </c>
      <c r="K385" s="35">
        <v>5</v>
      </c>
      <c r="L385" s="35" t="s">
        <v>983</v>
      </c>
      <c r="M385" s="34" t="s">
        <v>1560</v>
      </c>
      <c r="N385" s="34" t="s">
        <v>1697</v>
      </c>
      <c r="O385" s="36" t="str">
        <f>VLOOKUP(B385, 'Concise Lot Listing'!$A$5:$F$502, 6)</f>
        <v>https://www.sothebys.com/en/buy/auction/2022/the-glass-cellar-30-years-of-collecting/bond-melbury-cabernet-sauvignon-oakville-napa-2</v>
      </c>
    </row>
    <row r="386" spans="1:15" ht="15.75" customHeight="1" x14ac:dyDescent="0.25">
      <c r="A386" s="15"/>
      <c r="B386" s="15">
        <v>286</v>
      </c>
      <c r="C386" s="27" t="str">
        <f t="shared" si="0"/>
        <v>Bond Melbury, Cabernet Sauvignon, Oakville, Napa Valley 2013 Bond Estates (5 BT)</v>
      </c>
      <c r="D386" s="28">
        <v>1300</v>
      </c>
      <c r="E386" s="28">
        <v>1900</v>
      </c>
      <c r="F386" s="29" t="s">
        <v>1187</v>
      </c>
      <c r="G386" s="29" t="s">
        <v>1694</v>
      </c>
      <c r="H386" s="29" t="s">
        <v>1695</v>
      </c>
      <c r="I386" s="29" t="s">
        <v>981</v>
      </c>
      <c r="J386" s="29">
        <v>2013</v>
      </c>
      <c r="K386" s="30">
        <v>5</v>
      </c>
      <c r="L386" s="30" t="s">
        <v>983</v>
      </c>
      <c r="M386" s="29" t="s">
        <v>1560</v>
      </c>
      <c r="N386" s="29" t="s">
        <v>1698</v>
      </c>
      <c r="O386" s="31" t="str">
        <f>VLOOKUP(B386, 'Concise Lot Listing'!$A$5:$F$502, 6)</f>
        <v>https://www.sothebys.com/en/buy/auction/2022/the-glass-cellar-30-years-of-collecting/bond-melbury-cabernet-sauvignon-oakville-napa-3</v>
      </c>
    </row>
    <row r="387" spans="1:15" ht="15.75" customHeight="1" x14ac:dyDescent="0.25">
      <c r="A387" s="15"/>
      <c r="B387" s="15">
        <v>287</v>
      </c>
      <c r="C387" s="32" t="str">
        <f t="shared" si="0"/>
        <v>Bond Melbury, Cabernet Sauvignon, Oakville, Napa Valley 2013 Bond Estates (6 BT)</v>
      </c>
      <c r="D387" s="33">
        <v>1500</v>
      </c>
      <c r="E387" s="33">
        <v>2000</v>
      </c>
      <c r="F387" s="34" t="s">
        <v>986</v>
      </c>
      <c r="G387" s="34" t="s">
        <v>1694</v>
      </c>
      <c r="H387" s="34" t="s">
        <v>1695</v>
      </c>
      <c r="I387" s="34" t="s">
        <v>986</v>
      </c>
      <c r="J387" s="34">
        <v>2013</v>
      </c>
      <c r="K387" s="35">
        <v>6</v>
      </c>
      <c r="L387" s="35" t="s">
        <v>983</v>
      </c>
      <c r="M387" s="34" t="s">
        <v>1560</v>
      </c>
      <c r="N387" s="34" t="s">
        <v>1699</v>
      </c>
      <c r="O387" s="36" t="str">
        <f>VLOOKUP(B387, 'Concise Lot Listing'!$A$5:$F$502, 6)</f>
        <v>https://www.sothebys.com/en/buy/auction/2022/the-glass-cellar-30-years-of-collecting/bond-melbury-cabernet-sauvignon-oakville-napa-4</v>
      </c>
    </row>
    <row r="388" spans="1:15" ht="15.75" customHeight="1" x14ac:dyDescent="0.25">
      <c r="A388" s="15" t="s">
        <v>1088</v>
      </c>
      <c r="B388" s="15">
        <v>288</v>
      </c>
      <c r="C388" s="27" t="str">
        <f t="shared" si="0"/>
        <v>Bond Melbury, Cabernet Sauvignon, Oakville, Napa Valley 2013 Bond Estates (1 MAG)</v>
      </c>
      <c r="D388" s="28">
        <v>1200</v>
      </c>
      <c r="E388" s="28">
        <v>1800</v>
      </c>
      <c r="F388" s="29" t="s">
        <v>1470</v>
      </c>
      <c r="G388" s="29" t="s">
        <v>1694</v>
      </c>
      <c r="H388" s="29" t="s">
        <v>1695</v>
      </c>
      <c r="I388" s="29" t="s">
        <v>986</v>
      </c>
      <c r="J388" s="29">
        <v>2013</v>
      </c>
      <c r="K388" s="30">
        <v>1</v>
      </c>
      <c r="L388" s="30" t="s">
        <v>1017</v>
      </c>
      <c r="M388" s="29" t="s">
        <v>1560</v>
      </c>
      <c r="N388" s="29" t="s">
        <v>1700</v>
      </c>
      <c r="O388" s="31" t="str">
        <f>VLOOKUP(B388, 'Concise Lot Listing'!$A$5:$F$502, 6)</f>
        <v>https://www.sothebys.com/en/buy/auction/2022/the-glass-cellar-30-years-of-collecting/bond-melbury-cabernet-sauvignon-oakville-napa-5</v>
      </c>
    </row>
    <row r="389" spans="1:15" ht="15.75" customHeight="1" x14ac:dyDescent="0.25">
      <c r="A389" s="15" t="s">
        <v>1088</v>
      </c>
      <c r="B389" s="15">
        <v>288</v>
      </c>
      <c r="C389" s="32" t="str">
        <f t="shared" si="0"/>
        <v>Bond Melbury, Cabernet Sauvignon, Oakville, Napa Valley 2013 Bond Estates (1 MAG)</v>
      </c>
      <c r="D389" s="33">
        <v>1200</v>
      </c>
      <c r="E389" s="33">
        <v>1800</v>
      </c>
      <c r="F389" s="34" t="s">
        <v>1470</v>
      </c>
      <c r="G389" s="34" t="s">
        <v>1694</v>
      </c>
      <c r="H389" s="34" t="s">
        <v>1695</v>
      </c>
      <c r="I389" s="34" t="s">
        <v>986</v>
      </c>
      <c r="J389" s="34">
        <v>2013</v>
      </c>
      <c r="K389" s="35">
        <v>1</v>
      </c>
      <c r="L389" s="35" t="s">
        <v>1017</v>
      </c>
      <c r="M389" s="34" t="s">
        <v>1560</v>
      </c>
      <c r="N389" s="34" t="s">
        <v>1700</v>
      </c>
      <c r="O389" s="36" t="str">
        <f>VLOOKUP(B389, 'Concise Lot Listing'!$A$5:$F$502, 6)</f>
        <v>https://www.sothebys.com/en/buy/auction/2022/the-glass-cellar-30-years-of-collecting/bond-melbury-cabernet-sauvignon-oakville-napa-5</v>
      </c>
    </row>
    <row r="390" spans="1:15" ht="15.75" customHeight="1" x14ac:dyDescent="0.25">
      <c r="A390" s="15"/>
      <c r="B390" s="15">
        <v>289</v>
      </c>
      <c r="C390" s="27" t="str">
        <f t="shared" si="0"/>
        <v>Bond Vecina, Cabernet Sauvignon, Oakville, Napa Valley 2016 Bond Estates (3 BT)</v>
      </c>
      <c r="D390" s="28">
        <v>1100</v>
      </c>
      <c r="E390" s="28">
        <v>1600</v>
      </c>
      <c r="F390" s="29" t="s">
        <v>1439</v>
      </c>
      <c r="G390" s="29" t="s">
        <v>1701</v>
      </c>
      <c r="H390" s="29" t="s">
        <v>1695</v>
      </c>
      <c r="I390" s="29" t="s">
        <v>986</v>
      </c>
      <c r="J390" s="29">
        <v>2016</v>
      </c>
      <c r="K390" s="30">
        <v>3</v>
      </c>
      <c r="L390" s="30" t="s">
        <v>983</v>
      </c>
      <c r="M390" s="29" t="s">
        <v>1560</v>
      </c>
      <c r="N390" s="29" t="s">
        <v>1702</v>
      </c>
      <c r="O390" s="31" t="str">
        <f>VLOOKUP(B390, 'Concise Lot Listing'!$A$5:$F$502, 6)</f>
        <v>https://www.sothebys.com/en/buy/auction/2022/the-glass-cellar-30-years-of-collecting/bond-vecina-cabernet-sauvignon-oakville-napa</v>
      </c>
    </row>
    <row r="391" spans="1:15" ht="15.75" customHeight="1" x14ac:dyDescent="0.25">
      <c r="A391" s="15"/>
      <c r="B391" s="15">
        <v>290</v>
      </c>
      <c r="C391" s="32" t="str">
        <f t="shared" si="0"/>
        <v>Bond Vecina, Cabernet Sauvignon, Oakville, Napa Valley 2015 Bond Estates (9 BT)</v>
      </c>
      <c r="D391" s="33">
        <v>2800</v>
      </c>
      <c r="E391" s="33">
        <v>3800</v>
      </c>
      <c r="F391" s="34" t="s">
        <v>1703</v>
      </c>
      <c r="G391" s="34" t="s">
        <v>1701</v>
      </c>
      <c r="H391" s="34" t="s">
        <v>1695</v>
      </c>
      <c r="I391" s="34" t="s">
        <v>981</v>
      </c>
      <c r="J391" s="34">
        <v>2015</v>
      </c>
      <c r="K391" s="35">
        <v>9</v>
      </c>
      <c r="L391" s="35" t="s">
        <v>983</v>
      </c>
      <c r="M391" s="34" t="s">
        <v>1560</v>
      </c>
      <c r="N391" s="34" t="s">
        <v>1704</v>
      </c>
      <c r="O391" s="36" t="str">
        <f>VLOOKUP(B391, 'Concise Lot Listing'!$A$5:$F$502, 6)</f>
        <v>https://www.sothebys.com/en/buy/auction/2022/the-glass-cellar-30-years-of-collecting/bond-vecina-cabernet-sauvignon-oakville-napa-2</v>
      </c>
    </row>
    <row r="392" spans="1:15" ht="15.75" customHeight="1" x14ac:dyDescent="0.25">
      <c r="A392" s="15"/>
      <c r="B392" s="15">
        <v>291</v>
      </c>
      <c r="C392" s="27" t="str">
        <f t="shared" si="0"/>
        <v>Bond Vecina, Cabernet Sauvignon, Oakville, Napa Valley 2013 Bond Estates (6 BT)</v>
      </c>
      <c r="D392" s="28">
        <v>1900</v>
      </c>
      <c r="E392" s="28">
        <v>2600</v>
      </c>
      <c r="F392" s="29" t="s">
        <v>981</v>
      </c>
      <c r="G392" s="29" t="s">
        <v>1701</v>
      </c>
      <c r="H392" s="29" t="s">
        <v>1695</v>
      </c>
      <c r="I392" s="29" t="s">
        <v>981</v>
      </c>
      <c r="J392" s="29">
        <v>2013</v>
      </c>
      <c r="K392" s="30">
        <v>6</v>
      </c>
      <c r="L392" s="30" t="s">
        <v>983</v>
      </c>
      <c r="M392" s="29" t="s">
        <v>1560</v>
      </c>
      <c r="N392" s="29" t="s">
        <v>1705</v>
      </c>
      <c r="O392" s="31" t="str">
        <f>VLOOKUP(B392, 'Concise Lot Listing'!$A$5:$F$502, 6)</f>
        <v>https://www.sothebys.com/en/buy/auction/2022/the-glass-cellar-30-years-of-collecting/bond-vecina-cabernet-sauvignon-oakville-napa-3</v>
      </c>
    </row>
    <row r="393" spans="1:15" ht="15.75" customHeight="1" x14ac:dyDescent="0.25">
      <c r="A393" s="15"/>
      <c r="B393" s="15">
        <v>292</v>
      </c>
      <c r="C393" s="32" t="str">
        <f t="shared" si="0"/>
        <v>Bond Vecina, Cabernet Sauvignon, Oakville, Napa Valley 2013 Bond Estates (6 BT)</v>
      </c>
      <c r="D393" s="33">
        <v>1900</v>
      </c>
      <c r="E393" s="33">
        <v>2600</v>
      </c>
      <c r="F393" s="34" t="s">
        <v>1706</v>
      </c>
      <c r="G393" s="34" t="s">
        <v>1701</v>
      </c>
      <c r="H393" s="34" t="s">
        <v>1695</v>
      </c>
      <c r="I393" s="34" t="s">
        <v>986</v>
      </c>
      <c r="J393" s="34">
        <v>2013</v>
      </c>
      <c r="K393" s="35">
        <v>6</v>
      </c>
      <c r="L393" s="35" t="s">
        <v>983</v>
      </c>
      <c r="M393" s="34" t="s">
        <v>1560</v>
      </c>
      <c r="N393" s="34" t="s">
        <v>1705</v>
      </c>
      <c r="O393" s="36" t="str">
        <f>VLOOKUP(B393, 'Concise Lot Listing'!$A$5:$F$502, 6)</f>
        <v>https://www.sothebys.com/en/buy/auction/2022/the-glass-cellar-30-years-of-collecting/bond-vecina-cabernet-sauvignon-oakville-napa-4</v>
      </c>
    </row>
    <row r="394" spans="1:15" ht="15.75" customHeight="1" x14ac:dyDescent="0.25">
      <c r="A394" s="15" t="s">
        <v>1088</v>
      </c>
      <c r="B394" s="15">
        <v>293</v>
      </c>
      <c r="C394" s="27" t="str">
        <f t="shared" si="0"/>
        <v>Bond Vecina, Cabernet Sauvignon, Oakville, Napa Valley 2013 Bond Estates (1 MAG)</v>
      </c>
      <c r="D394" s="28">
        <v>1400</v>
      </c>
      <c r="E394" s="28">
        <v>2200</v>
      </c>
      <c r="F394" s="29" t="s">
        <v>1707</v>
      </c>
      <c r="G394" s="29" t="s">
        <v>1701</v>
      </c>
      <c r="H394" s="29" t="s">
        <v>1695</v>
      </c>
      <c r="I394" s="29" t="s">
        <v>1010</v>
      </c>
      <c r="J394" s="29">
        <v>2013</v>
      </c>
      <c r="K394" s="30">
        <v>1</v>
      </c>
      <c r="L394" s="30" t="s">
        <v>1017</v>
      </c>
      <c r="M394" s="29" t="s">
        <v>1560</v>
      </c>
      <c r="N394" s="29" t="s">
        <v>1708</v>
      </c>
      <c r="O394" s="31" t="str">
        <f>VLOOKUP(B394, 'Concise Lot Listing'!$A$5:$F$502, 6)</f>
        <v>https://www.sothebys.com/en/buy/auction/2022/the-glass-cellar-30-years-of-collecting/bond-vecina-cabernet-sauvignon-oakville-napa-5</v>
      </c>
    </row>
    <row r="395" spans="1:15" ht="15.75" customHeight="1" x14ac:dyDescent="0.25">
      <c r="A395" s="15" t="s">
        <v>1088</v>
      </c>
      <c r="B395" s="15">
        <v>293</v>
      </c>
      <c r="C395" s="32" t="str">
        <f t="shared" si="0"/>
        <v>Bond Vecina, Cabernet Sauvignon, Oakville, Napa Valley 2013 Bond Estates (1 MAG)</v>
      </c>
      <c r="D395" s="33">
        <v>1400</v>
      </c>
      <c r="E395" s="33">
        <v>2200</v>
      </c>
      <c r="F395" s="34" t="s">
        <v>1692</v>
      </c>
      <c r="G395" s="34" t="s">
        <v>1701</v>
      </c>
      <c r="H395" s="34" t="s">
        <v>1695</v>
      </c>
      <c r="I395" s="34" t="s">
        <v>986</v>
      </c>
      <c r="J395" s="34">
        <v>2013</v>
      </c>
      <c r="K395" s="35">
        <v>1</v>
      </c>
      <c r="L395" s="35" t="s">
        <v>1017</v>
      </c>
      <c r="M395" s="34" t="s">
        <v>1560</v>
      </c>
      <c r="N395" s="34" t="s">
        <v>1708</v>
      </c>
      <c r="O395" s="36" t="str">
        <f>VLOOKUP(B395, 'Concise Lot Listing'!$A$5:$F$502, 6)</f>
        <v>https://www.sothebys.com/en/buy/auction/2022/the-glass-cellar-30-years-of-collecting/bond-vecina-cabernet-sauvignon-oakville-napa-5</v>
      </c>
    </row>
    <row r="396" spans="1:15" ht="15.75" customHeight="1" x14ac:dyDescent="0.25">
      <c r="A396" s="15" t="s">
        <v>1088</v>
      </c>
      <c r="B396" s="15">
        <v>294</v>
      </c>
      <c r="C396" s="27" t="str">
        <f t="shared" si="0"/>
        <v>Bond Vecina, Cabernet Sauvignon, Oakville, Napa Valley 2013 Bond Estates (1 MAG)</v>
      </c>
      <c r="D396" s="28">
        <v>2000</v>
      </c>
      <c r="E396" s="28">
        <v>3200</v>
      </c>
      <c r="F396" s="29" t="s">
        <v>1470</v>
      </c>
      <c r="G396" s="29" t="s">
        <v>1701</v>
      </c>
      <c r="H396" s="29" t="s">
        <v>1695</v>
      </c>
      <c r="I396" s="29" t="s">
        <v>986</v>
      </c>
      <c r="J396" s="29">
        <v>2013</v>
      </c>
      <c r="K396" s="30">
        <v>1</v>
      </c>
      <c r="L396" s="30" t="s">
        <v>1017</v>
      </c>
      <c r="M396" s="29" t="s">
        <v>1560</v>
      </c>
      <c r="N396" s="29" t="s">
        <v>1708</v>
      </c>
      <c r="O396" s="31" t="str">
        <f>VLOOKUP(B396, 'Concise Lot Listing'!$A$5:$F$502, 6)</f>
        <v>https://www.sothebys.com/en/buy/auction/2022/the-glass-cellar-30-years-of-collecting/bond-vecina-cabernet-sauvignon-oakville-napa-6</v>
      </c>
    </row>
    <row r="397" spans="1:15" ht="15.75" customHeight="1" x14ac:dyDescent="0.25">
      <c r="A397" s="15" t="s">
        <v>1088</v>
      </c>
      <c r="B397" s="15">
        <v>294</v>
      </c>
      <c r="C397" s="32" t="str">
        <f t="shared" si="0"/>
        <v>Bond Vecina, Cabernet Sauvignon, Oakville, Napa Valley 2013 Bond Estates (1 MAG)</v>
      </c>
      <c r="D397" s="33">
        <v>2000</v>
      </c>
      <c r="E397" s="33">
        <v>3200</v>
      </c>
      <c r="F397" s="34" t="s">
        <v>1692</v>
      </c>
      <c r="G397" s="34" t="s">
        <v>1701</v>
      </c>
      <c r="H397" s="34" t="s">
        <v>1695</v>
      </c>
      <c r="I397" s="34" t="s">
        <v>986</v>
      </c>
      <c r="J397" s="34">
        <v>2013</v>
      </c>
      <c r="K397" s="35">
        <v>1</v>
      </c>
      <c r="L397" s="35" t="s">
        <v>1017</v>
      </c>
      <c r="M397" s="34" t="s">
        <v>1560</v>
      </c>
      <c r="N397" s="34" t="s">
        <v>1708</v>
      </c>
      <c r="O397" s="36" t="str">
        <f>VLOOKUP(B397, 'Concise Lot Listing'!$A$5:$F$502, 6)</f>
        <v>https://www.sothebys.com/en/buy/auction/2022/the-glass-cellar-30-years-of-collecting/bond-vecina-cabernet-sauvignon-oakville-napa-6</v>
      </c>
    </row>
    <row r="398" spans="1:15" ht="15.75" customHeight="1" x14ac:dyDescent="0.25">
      <c r="A398" s="15" t="s">
        <v>1088</v>
      </c>
      <c r="B398" s="15">
        <v>294</v>
      </c>
      <c r="C398" s="27" t="str">
        <f t="shared" si="0"/>
        <v>Bond Vecina, Cabernet Sauvignon, Oakville, Napa Valley 2013 Bond Estates (1 MAG)</v>
      </c>
      <c r="D398" s="28">
        <v>2000</v>
      </c>
      <c r="E398" s="28">
        <v>3200</v>
      </c>
      <c r="F398" s="29" t="s">
        <v>1470</v>
      </c>
      <c r="G398" s="29" t="s">
        <v>1701</v>
      </c>
      <c r="H398" s="29" t="s">
        <v>1695</v>
      </c>
      <c r="I398" s="29" t="s">
        <v>986</v>
      </c>
      <c r="J398" s="29">
        <v>2013</v>
      </c>
      <c r="K398" s="30">
        <v>1</v>
      </c>
      <c r="L398" s="30" t="s">
        <v>1017</v>
      </c>
      <c r="M398" s="29" t="s">
        <v>1560</v>
      </c>
      <c r="N398" s="29" t="s">
        <v>1708</v>
      </c>
      <c r="O398" s="31" t="str">
        <f>VLOOKUP(B398, 'Concise Lot Listing'!$A$5:$F$502, 6)</f>
        <v>https://www.sothebys.com/en/buy/auction/2022/the-glass-cellar-30-years-of-collecting/bond-vecina-cabernet-sauvignon-oakville-napa-6</v>
      </c>
    </row>
    <row r="399" spans="1:15" ht="15.75" customHeight="1" x14ac:dyDescent="0.25">
      <c r="A399" s="15"/>
      <c r="B399" s="15">
        <v>295</v>
      </c>
      <c r="C399" s="32" t="str">
        <f t="shared" si="0"/>
        <v>Bond Vecina, Cabernet Sauvignon, Oakville, Napa Valley 2012 Bond Estates (7 BT)</v>
      </c>
      <c r="D399" s="33">
        <v>2200</v>
      </c>
      <c r="E399" s="33">
        <v>3200</v>
      </c>
      <c r="F399" s="34" t="s">
        <v>1703</v>
      </c>
      <c r="G399" s="34" t="s">
        <v>1701</v>
      </c>
      <c r="H399" s="34" t="s">
        <v>1695</v>
      </c>
      <c r="I399" s="34" t="s">
        <v>981</v>
      </c>
      <c r="J399" s="34">
        <v>2012</v>
      </c>
      <c r="K399" s="35">
        <v>7</v>
      </c>
      <c r="L399" s="35" t="s">
        <v>983</v>
      </c>
      <c r="M399" s="34" t="s">
        <v>1560</v>
      </c>
      <c r="N399" s="34" t="s">
        <v>1709</v>
      </c>
      <c r="O399" s="36" t="str">
        <f>VLOOKUP(B399, 'Concise Lot Listing'!$A$5:$F$502, 6)</f>
        <v>https://www.sothebys.com/en/buy/auction/2022/the-glass-cellar-30-years-of-collecting/bond-vecina-cabernet-sauvignon-oakville-napa-7</v>
      </c>
    </row>
    <row r="400" spans="1:15" ht="15.75" customHeight="1" x14ac:dyDescent="0.25">
      <c r="A400" s="15"/>
      <c r="B400" s="15">
        <v>296</v>
      </c>
      <c r="C400" s="27" t="str">
        <f t="shared" si="0"/>
        <v>Bond St. Eden 2016 Bond Estates (3 BT)</v>
      </c>
      <c r="D400" s="28">
        <v>1100</v>
      </c>
      <c r="E400" s="28">
        <v>1600</v>
      </c>
      <c r="F400" s="29" t="s">
        <v>1470</v>
      </c>
      <c r="G400" s="29" t="s">
        <v>1710</v>
      </c>
      <c r="H400" s="29" t="s">
        <v>1695</v>
      </c>
      <c r="I400" s="29" t="s">
        <v>986</v>
      </c>
      <c r="J400" s="29">
        <v>2016</v>
      </c>
      <c r="K400" s="30">
        <v>3</v>
      </c>
      <c r="L400" s="30" t="s">
        <v>983</v>
      </c>
      <c r="M400" s="29" t="s">
        <v>1560</v>
      </c>
      <c r="N400" s="29" t="s">
        <v>1711</v>
      </c>
      <c r="O400" s="31" t="str">
        <f>VLOOKUP(B400, 'Concise Lot Listing'!$A$5:$F$502, 6)</f>
        <v>https://www.sothebys.com/en/buy/auction/2022/the-glass-cellar-30-years-of-collecting/bond-st-eden-2016-bond-estates-3-bt</v>
      </c>
    </row>
    <row r="401" spans="1:15" ht="15.75" customHeight="1" x14ac:dyDescent="0.25">
      <c r="A401" s="15"/>
      <c r="B401" s="15">
        <v>297</v>
      </c>
      <c r="C401" s="32" t="str">
        <f t="shared" si="0"/>
        <v>Bond St. Eden 2015 Bond Estates (5 BT)</v>
      </c>
      <c r="D401" s="33">
        <v>1800</v>
      </c>
      <c r="E401" s="33">
        <v>2400</v>
      </c>
      <c r="F401" s="34" t="s">
        <v>981</v>
      </c>
      <c r="G401" s="34" t="s">
        <v>1710</v>
      </c>
      <c r="H401" s="34" t="s">
        <v>1695</v>
      </c>
      <c r="I401" s="34" t="s">
        <v>981</v>
      </c>
      <c r="J401" s="34">
        <v>2015</v>
      </c>
      <c r="K401" s="35">
        <v>5</v>
      </c>
      <c r="L401" s="35" t="s">
        <v>983</v>
      </c>
      <c r="M401" s="34" t="s">
        <v>1560</v>
      </c>
      <c r="N401" s="34" t="s">
        <v>1712</v>
      </c>
      <c r="O401" s="36" t="str">
        <f>VLOOKUP(B401, 'Concise Lot Listing'!$A$5:$F$502, 6)</f>
        <v>https://www.sothebys.com/en/buy/auction/2022/the-glass-cellar-30-years-of-collecting/bond-st-eden-2015-bond-estates-5-bt</v>
      </c>
    </row>
    <row r="402" spans="1:15" ht="15.75" customHeight="1" x14ac:dyDescent="0.25">
      <c r="A402" s="15" t="s">
        <v>1088</v>
      </c>
      <c r="B402" s="15">
        <v>298</v>
      </c>
      <c r="C402" s="27" t="str">
        <f t="shared" si="0"/>
        <v>Bond St. Eden 2013 Bond Estates (1 MAG)</v>
      </c>
      <c r="D402" s="28">
        <v>1600</v>
      </c>
      <c r="E402" s="28">
        <v>2400</v>
      </c>
      <c r="F402" s="29" t="s">
        <v>1635</v>
      </c>
      <c r="G402" s="29" t="s">
        <v>1710</v>
      </c>
      <c r="H402" s="29" t="s">
        <v>1695</v>
      </c>
      <c r="I402" s="29" t="s">
        <v>1010</v>
      </c>
      <c r="J402" s="29">
        <v>2013</v>
      </c>
      <c r="K402" s="30">
        <v>1</v>
      </c>
      <c r="L402" s="30" t="s">
        <v>1017</v>
      </c>
      <c r="M402" s="29" t="s">
        <v>1560</v>
      </c>
      <c r="N402" s="29" t="s">
        <v>1713</v>
      </c>
      <c r="O402" s="31" t="str">
        <f>VLOOKUP(B402, 'Concise Lot Listing'!$A$5:$F$502, 6)</f>
        <v>https://www.sothebys.com/en/buy/auction/2022/the-glass-cellar-30-years-of-collecting/bond-st-eden-2013-bond-estates-3-mag</v>
      </c>
    </row>
    <row r="403" spans="1:15" ht="15.75" customHeight="1" x14ac:dyDescent="0.25">
      <c r="A403" s="15" t="s">
        <v>1088</v>
      </c>
      <c r="B403" s="15">
        <v>298</v>
      </c>
      <c r="C403" s="32" t="str">
        <f t="shared" si="0"/>
        <v>Bond St. Eden 2013 Bond Estates (1 MAG)</v>
      </c>
      <c r="D403" s="33">
        <v>1600</v>
      </c>
      <c r="E403" s="33">
        <v>2400</v>
      </c>
      <c r="F403" s="34" t="s">
        <v>1470</v>
      </c>
      <c r="G403" s="34" t="s">
        <v>1710</v>
      </c>
      <c r="H403" s="34" t="s">
        <v>1695</v>
      </c>
      <c r="I403" s="34" t="s">
        <v>986</v>
      </c>
      <c r="J403" s="34">
        <v>2013</v>
      </c>
      <c r="K403" s="35">
        <v>1</v>
      </c>
      <c r="L403" s="35" t="s">
        <v>1017</v>
      </c>
      <c r="M403" s="34" t="s">
        <v>1560</v>
      </c>
      <c r="N403" s="34" t="s">
        <v>1713</v>
      </c>
      <c r="O403" s="36" t="str">
        <f>VLOOKUP(B403, 'Concise Lot Listing'!$A$5:$F$502, 6)</f>
        <v>https://www.sothebys.com/en/buy/auction/2022/the-glass-cellar-30-years-of-collecting/bond-st-eden-2013-bond-estates-3-mag</v>
      </c>
    </row>
    <row r="404" spans="1:15" ht="15.75" customHeight="1" x14ac:dyDescent="0.25">
      <c r="A404" s="15" t="s">
        <v>1088</v>
      </c>
      <c r="B404" s="15">
        <v>298</v>
      </c>
      <c r="C404" s="27" t="str">
        <f t="shared" si="0"/>
        <v>Bond St. Eden 2013 Bond Estates (1 MAG)</v>
      </c>
      <c r="D404" s="28">
        <v>1600</v>
      </c>
      <c r="E404" s="28">
        <v>2400</v>
      </c>
      <c r="F404" s="29" t="s">
        <v>1470</v>
      </c>
      <c r="G404" s="29" t="s">
        <v>1710</v>
      </c>
      <c r="H404" s="29" t="s">
        <v>1695</v>
      </c>
      <c r="I404" s="29" t="s">
        <v>986</v>
      </c>
      <c r="J404" s="29">
        <v>2013</v>
      </c>
      <c r="K404" s="30">
        <v>1</v>
      </c>
      <c r="L404" s="30" t="s">
        <v>1017</v>
      </c>
      <c r="M404" s="29" t="s">
        <v>1560</v>
      </c>
      <c r="N404" s="29" t="s">
        <v>1713</v>
      </c>
      <c r="O404" s="31" t="str">
        <f>VLOOKUP(B404, 'Concise Lot Listing'!$A$5:$F$502, 6)</f>
        <v>https://www.sothebys.com/en/buy/auction/2022/the-glass-cellar-30-years-of-collecting/bond-st-eden-2013-bond-estates-3-mag</v>
      </c>
    </row>
    <row r="405" spans="1:15" ht="15.75" customHeight="1" x14ac:dyDescent="0.25">
      <c r="A405" s="15"/>
      <c r="B405" s="15">
        <v>299</v>
      </c>
      <c r="C405" s="32" t="str">
        <f t="shared" si="0"/>
        <v>Bond St. Eden 2012 Bond Estates (6 BT)</v>
      </c>
      <c r="D405" s="33">
        <v>1200</v>
      </c>
      <c r="E405" s="33">
        <v>1800</v>
      </c>
      <c r="F405" s="34" t="s">
        <v>1439</v>
      </c>
      <c r="G405" s="34" t="s">
        <v>1710</v>
      </c>
      <c r="H405" s="34" t="s">
        <v>1695</v>
      </c>
      <c r="I405" s="34" t="s">
        <v>986</v>
      </c>
      <c r="J405" s="34">
        <v>2012</v>
      </c>
      <c r="K405" s="35">
        <v>6</v>
      </c>
      <c r="L405" s="35" t="s">
        <v>983</v>
      </c>
      <c r="M405" s="34" t="s">
        <v>1560</v>
      </c>
      <c r="N405" s="34" t="s">
        <v>1714</v>
      </c>
      <c r="O405" s="36" t="str">
        <f>VLOOKUP(B405, 'Concise Lot Listing'!$A$5:$F$502, 6)</f>
        <v>https://www.sothebys.com/en/buy/auction/2022/the-glass-cellar-30-years-of-collecting/bond-st-eden-2012-bond-estates-6-bt</v>
      </c>
    </row>
    <row r="406" spans="1:15" ht="15.75" customHeight="1" x14ac:dyDescent="0.25">
      <c r="A406" s="15"/>
      <c r="B406" s="15">
        <v>300</v>
      </c>
      <c r="C406" s="27" t="str">
        <f t="shared" si="0"/>
        <v>Bond St. Eden 2012 Bond Estates (9 BT)</v>
      </c>
      <c r="D406" s="28">
        <v>1800</v>
      </c>
      <c r="E406" s="28">
        <v>2600</v>
      </c>
      <c r="F406" s="29" t="s">
        <v>1715</v>
      </c>
      <c r="G406" s="29" t="s">
        <v>1710</v>
      </c>
      <c r="H406" s="29" t="s">
        <v>1695</v>
      </c>
      <c r="I406" s="29" t="s">
        <v>981</v>
      </c>
      <c r="J406" s="29">
        <v>2012</v>
      </c>
      <c r="K406" s="30">
        <v>9</v>
      </c>
      <c r="L406" s="30" t="s">
        <v>983</v>
      </c>
      <c r="M406" s="29" t="s">
        <v>1560</v>
      </c>
      <c r="N406" s="29" t="s">
        <v>1716</v>
      </c>
      <c r="O406" s="31" t="str">
        <f>VLOOKUP(B406, 'Concise Lot Listing'!$A$5:$F$502, 6)</f>
        <v>https://www.sothebys.com/en/buy/auction/2022/the-glass-cellar-30-years-of-collecting/bond-st-eden-2012-bond-estates-9-bt</v>
      </c>
    </row>
    <row r="407" spans="1:15" ht="15.75" customHeight="1" x14ac:dyDescent="0.25">
      <c r="A407" s="15"/>
      <c r="B407" s="15">
        <v>301</v>
      </c>
      <c r="C407" s="32" t="str">
        <f t="shared" si="0"/>
        <v>Bond Pluribus, Cabernet Sauvignon, Oakville, Napa Valley 2016 Bond Estates (3 BT)</v>
      </c>
      <c r="D407" s="33">
        <v>1200</v>
      </c>
      <c r="E407" s="33">
        <v>1800</v>
      </c>
      <c r="F407" s="34" t="s">
        <v>1470</v>
      </c>
      <c r="G407" s="34" t="s">
        <v>1717</v>
      </c>
      <c r="H407" s="34" t="s">
        <v>1695</v>
      </c>
      <c r="I407" s="34" t="s">
        <v>986</v>
      </c>
      <c r="J407" s="34">
        <v>2016</v>
      </c>
      <c r="K407" s="35">
        <v>3</v>
      </c>
      <c r="L407" s="35" t="s">
        <v>983</v>
      </c>
      <c r="M407" s="34" t="s">
        <v>1560</v>
      </c>
      <c r="N407" s="34" t="s">
        <v>1718</v>
      </c>
      <c r="O407" s="36" t="str">
        <f>VLOOKUP(B407, 'Concise Lot Listing'!$A$5:$F$502, 6)</f>
        <v>https://www.sothebys.com/en/buy/auction/2022/the-glass-cellar-30-years-of-collecting/bond-pluribus-cabernet-sauvignon-oakville-napa</v>
      </c>
    </row>
    <row r="408" spans="1:15" ht="15.75" customHeight="1" x14ac:dyDescent="0.25">
      <c r="A408" s="15"/>
      <c r="B408" s="15">
        <v>302</v>
      </c>
      <c r="C408" s="27" t="str">
        <f t="shared" si="0"/>
        <v>Bond Pluribus, Cabernet Sauvignon, Oakville, Napa Valley 2015 Bond Estates (4 BT)</v>
      </c>
      <c r="D408" s="28">
        <v>1500</v>
      </c>
      <c r="E408" s="28">
        <v>2000</v>
      </c>
      <c r="F408" s="29" t="s">
        <v>981</v>
      </c>
      <c r="G408" s="29" t="s">
        <v>1717</v>
      </c>
      <c r="H408" s="29" t="s">
        <v>1695</v>
      </c>
      <c r="I408" s="29" t="s">
        <v>981</v>
      </c>
      <c r="J408" s="29">
        <v>2015</v>
      </c>
      <c r="K408" s="30">
        <v>4</v>
      </c>
      <c r="L408" s="30" t="s">
        <v>983</v>
      </c>
      <c r="M408" s="29" t="s">
        <v>1560</v>
      </c>
      <c r="N408" s="29" t="s">
        <v>1719</v>
      </c>
      <c r="O408" s="31" t="str">
        <f>VLOOKUP(B408, 'Concise Lot Listing'!$A$5:$F$502, 6)</f>
        <v>https://www.sothebys.com/en/buy/auction/2022/the-glass-cellar-30-years-of-collecting/bond-pluribus-cabernet-sauvignon-oakville-napa-2</v>
      </c>
    </row>
    <row r="409" spans="1:15" ht="15.75" customHeight="1" x14ac:dyDescent="0.25">
      <c r="A409" s="15"/>
      <c r="B409" s="15">
        <v>303</v>
      </c>
      <c r="C409" s="32" t="str">
        <f t="shared" si="0"/>
        <v>Bond Pluribus, Cabernet Sauvignon, Oakville, Napa Valley 2013 Bond Estates (4 BT)</v>
      </c>
      <c r="D409" s="33">
        <v>1200</v>
      </c>
      <c r="E409" s="33">
        <v>1800</v>
      </c>
      <c r="F409" s="34" t="s">
        <v>981</v>
      </c>
      <c r="G409" s="34" t="s">
        <v>1717</v>
      </c>
      <c r="H409" s="34" t="s">
        <v>1695</v>
      </c>
      <c r="I409" s="34" t="s">
        <v>981</v>
      </c>
      <c r="J409" s="34">
        <v>2013</v>
      </c>
      <c r="K409" s="35">
        <v>4</v>
      </c>
      <c r="L409" s="35" t="s">
        <v>983</v>
      </c>
      <c r="M409" s="34" t="s">
        <v>1560</v>
      </c>
      <c r="N409" s="34" t="s">
        <v>1720</v>
      </c>
      <c r="O409" s="36" t="str">
        <f>VLOOKUP(B409, 'Concise Lot Listing'!$A$5:$F$502, 6)</f>
        <v>https://www.sothebys.com/en/buy/auction/2022/the-glass-cellar-30-years-of-collecting/bond-pluribus-cabernet-sauvignon-oakville-napa-3</v>
      </c>
    </row>
    <row r="410" spans="1:15" ht="15.75" customHeight="1" x14ac:dyDescent="0.25">
      <c r="A410" s="15"/>
      <c r="B410" s="15">
        <v>304</v>
      </c>
      <c r="C410" s="27" t="str">
        <f t="shared" si="0"/>
        <v>Bond Pluribus, Cabernet Sauvignon, Oakville, Napa Valley 2013 Bond Estates (6 BT)</v>
      </c>
      <c r="D410" s="28">
        <v>1800</v>
      </c>
      <c r="E410" s="28">
        <v>2400</v>
      </c>
      <c r="F410" s="29" t="s">
        <v>1721</v>
      </c>
      <c r="G410" s="29" t="s">
        <v>1717</v>
      </c>
      <c r="H410" s="29" t="s">
        <v>1695</v>
      </c>
      <c r="I410" s="29" t="s">
        <v>986</v>
      </c>
      <c r="J410" s="29">
        <v>2013</v>
      </c>
      <c r="K410" s="30">
        <v>6</v>
      </c>
      <c r="L410" s="30" t="s">
        <v>983</v>
      </c>
      <c r="M410" s="29" t="s">
        <v>1560</v>
      </c>
      <c r="N410" s="29" t="s">
        <v>1722</v>
      </c>
      <c r="O410" s="31" t="str">
        <f>VLOOKUP(B410, 'Concise Lot Listing'!$A$5:$F$502, 6)</f>
        <v>https://www.sothebys.com/en/buy/auction/2022/the-glass-cellar-30-years-of-collecting/bond-pluribus-cabernet-sauvignon-oakville-napa-4</v>
      </c>
    </row>
    <row r="411" spans="1:15" ht="15.75" customHeight="1" x14ac:dyDescent="0.25">
      <c r="A411" s="15" t="s">
        <v>1088</v>
      </c>
      <c r="B411" s="15">
        <v>305</v>
      </c>
      <c r="C411" s="32" t="str">
        <f t="shared" si="0"/>
        <v>Bond Pluribus, Cabernet Sauvignon, Oakville, Napa Valley 2013 Bond Estates (1 MAG)</v>
      </c>
      <c r="D411" s="33">
        <v>1900</v>
      </c>
      <c r="E411" s="33">
        <v>2800</v>
      </c>
      <c r="F411" s="34" t="s">
        <v>1707</v>
      </c>
      <c r="G411" s="34" t="s">
        <v>1717</v>
      </c>
      <c r="H411" s="34" t="s">
        <v>1695</v>
      </c>
      <c r="I411" s="34" t="s">
        <v>1010</v>
      </c>
      <c r="J411" s="34">
        <v>2013</v>
      </c>
      <c r="K411" s="35">
        <v>1</v>
      </c>
      <c r="L411" s="35" t="s">
        <v>1017</v>
      </c>
      <c r="M411" s="34" t="s">
        <v>1560</v>
      </c>
      <c r="N411" s="34" t="s">
        <v>1723</v>
      </c>
      <c r="O411" s="36" t="str">
        <f>VLOOKUP(B411, 'Concise Lot Listing'!$A$5:$F$502, 6)</f>
        <v>https://www.sothebys.com/en/buy/auction/2022/the-glass-cellar-30-years-of-collecting/bond-pluribus-cabernet-sauvignon-oakville-napa-5</v>
      </c>
    </row>
    <row r="412" spans="1:15" ht="15.75" customHeight="1" x14ac:dyDescent="0.25">
      <c r="A412" s="15" t="s">
        <v>1088</v>
      </c>
      <c r="B412" s="15">
        <v>305</v>
      </c>
      <c r="C412" s="27" t="str">
        <f t="shared" si="0"/>
        <v>Bond Pluribus, Cabernet Sauvignon, Oakville, Napa Valley 2013 Bond Estates (1 MAG)</v>
      </c>
      <c r="D412" s="28">
        <v>1900</v>
      </c>
      <c r="E412" s="28">
        <v>2800</v>
      </c>
      <c r="F412" s="29" t="s">
        <v>1724</v>
      </c>
      <c r="G412" s="29" t="s">
        <v>1717</v>
      </c>
      <c r="H412" s="29" t="s">
        <v>1695</v>
      </c>
      <c r="I412" s="29" t="s">
        <v>986</v>
      </c>
      <c r="J412" s="29">
        <v>2013</v>
      </c>
      <c r="K412" s="30">
        <v>1</v>
      </c>
      <c r="L412" s="30" t="s">
        <v>1017</v>
      </c>
      <c r="M412" s="29" t="s">
        <v>1560</v>
      </c>
      <c r="N412" s="29" t="s">
        <v>1723</v>
      </c>
      <c r="O412" s="31" t="str">
        <f>VLOOKUP(B412, 'Concise Lot Listing'!$A$5:$F$502, 6)</f>
        <v>https://www.sothebys.com/en/buy/auction/2022/the-glass-cellar-30-years-of-collecting/bond-pluribus-cabernet-sauvignon-oakville-napa-5</v>
      </c>
    </row>
    <row r="413" spans="1:15" ht="15.75" customHeight="1" x14ac:dyDescent="0.25">
      <c r="A413" s="15" t="s">
        <v>1088</v>
      </c>
      <c r="B413" s="15">
        <v>305</v>
      </c>
      <c r="C413" s="32" t="str">
        <f t="shared" si="0"/>
        <v>Bond Pluribus, Cabernet Sauvignon, Oakville, Napa Valley 2013 Bond Estates (1 MAG)</v>
      </c>
      <c r="D413" s="33">
        <v>1900</v>
      </c>
      <c r="E413" s="33">
        <v>2800</v>
      </c>
      <c r="F413" s="34" t="s">
        <v>1470</v>
      </c>
      <c r="G413" s="34" t="s">
        <v>1717</v>
      </c>
      <c r="H413" s="34" t="s">
        <v>1695</v>
      </c>
      <c r="I413" s="34" t="s">
        <v>986</v>
      </c>
      <c r="J413" s="34">
        <v>2013</v>
      </c>
      <c r="K413" s="35">
        <v>1</v>
      </c>
      <c r="L413" s="35" t="s">
        <v>1017</v>
      </c>
      <c r="M413" s="34" t="s">
        <v>1560</v>
      </c>
      <c r="N413" s="34" t="s">
        <v>1723</v>
      </c>
      <c r="O413" s="36" t="str">
        <f>VLOOKUP(B413, 'Concise Lot Listing'!$A$5:$F$502, 6)</f>
        <v>https://www.sothebys.com/en/buy/auction/2022/the-glass-cellar-30-years-of-collecting/bond-pluribus-cabernet-sauvignon-oakville-napa-5</v>
      </c>
    </row>
    <row r="414" spans="1:15" ht="15.75" customHeight="1" x14ac:dyDescent="0.25">
      <c r="A414" s="15"/>
      <c r="B414" s="15">
        <v>306</v>
      </c>
      <c r="C414" s="27" t="str">
        <f t="shared" si="0"/>
        <v>Bond Quella, Cabernet Sauvignon, Oakville, Napa Valley 2016 Bond Estates (3 BT)</v>
      </c>
      <c r="D414" s="28">
        <v>1000</v>
      </c>
      <c r="E414" s="28">
        <v>1500</v>
      </c>
      <c r="F414" s="29" t="s">
        <v>1470</v>
      </c>
      <c r="G414" s="29" t="s">
        <v>1725</v>
      </c>
      <c r="H414" s="29" t="s">
        <v>1695</v>
      </c>
      <c r="I414" s="29" t="s">
        <v>986</v>
      </c>
      <c r="J414" s="29">
        <v>2016</v>
      </c>
      <c r="K414" s="30">
        <v>3</v>
      </c>
      <c r="L414" s="30" t="s">
        <v>983</v>
      </c>
      <c r="M414" s="29" t="s">
        <v>1560</v>
      </c>
      <c r="N414" s="29" t="s">
        <v>1726</v>
      </c>
      <c r="O414" s="31" t="str">
        <f>VLOOKUP(B414, 'Concise Lot Listing'!$A$5:$F$502, 6)</f>
        <v>https://www.sothebys.com/en/buy/auction/2022/the-glass-cellar-30-years-of-collecting/bond-quella-cabernet-sauvignon-oakville-napa</v>
      </c>
    </row>
    <row r="415" spans="1:15" ht="15.75" customHeight="1" x14ac:dyDescent="0.25">
      <c r="A415" s="15"/>
      <c r="B415" s="15">
        <v>307</v>
      </c>
      <c r="C415" s="32" t="str">
        <f t="shared" si="0"/>
        <v>Bond Quella, Cabernet Sauvignon, Oakville, Napa Valley 2015 Bond Estates (4 BT)</v>
      </c>
      <c r="D415" s="33">
        <v>1300</v>
      </c>
      <c r="E415" s="33">
        <v>1900</v>
      </c>
      <c r="F415" s="34" t="s">
        <v>981</v>
      </c>
      <c r="G415" s="34" t="s">
        <v>1725</v>
      </c>
      <c r="H415" s="34" t="s">
        <v>1695</v>
      </c>
      <c r="I415" s="34" t="s">
        <v>981</v>
      </c>
      <c r="J415" s="34">
        <v>2015</v>
      </c>
      <c r="K415" s="35">
        <v>4</v>
      </c>
      <c r="L415" s="35" t="s">
        <v>983</v>
      </c>
      <c r="M415" s="34" t="s">
        <v>1560</v>
      </c>
      <c r="N415" s="34" t="s">
        <v>1727</v>
      </c>
      <c r="O415" s="36" t="str">
        <f>VLOOKUP(B415, 'Concise Lot Listing'!$A$5:$F$502, 6)</f>
        <v>https://www.sothebys.com/en/buy/auction/2022/the-glass-cellar-30-years-of-collecting/bond-quella-cabernet-sauvignon-oakville-napa-2</v>
      </c>
    </row>
    <row r="416" spans="1:15" ht="15.75" customHeight="1" x14ac:dyDescent="0.25">
      <c r="A416" s="15"/>
      <c r="B416" s="15">
        <v>308</v>
      </c>
      <c r="C416" s="27" t="str">
        <f t="shared" si="0"/>
        <v>Bond Quella, Cabernet Sauvignon, Oakville, Napa Valley 2013 Bond Estates (5 BT)</v>
      </c>
      <c r="D416" s="28">
        <v>1000</v>
      </c>
      <c r="E416" s="28">
        <v>1500</v>
      </c>
      <c r="F416" s="29" t="s">
        <v>981</v>
      </c>
      <c r="G416" s="29" t="s">
        <v>1725</v>
      </c>
      <c r="H416" s="29" t="s">
        <v>1695</v>
      </c>
      <c r="I416" s="29" t="s">
        <v>981</v>
      </c>
      <c r="J416" s="29">
        <v>2013</v>
      </c>
      <c r="K416" s="30">
        <v>5</v>
      </c>
      <c r="L416" s="30" t="s">
        <v>983</v>
      </c>
      <c r="M416" s="29" t="s">
        <v>1560</v>
      </c>
      <c r="N416" s="29" t="s">
        <v>1728</v>
      </c>
      <c r="O416" s="31" t="str">
        <f>VLOOKUP(B416, 'Concise Lot Listing'!$A$5:$F$502, 6)</f>
        <v>https://www.sothebys.com/en/buy/auction/2022/the-glass-cellar-30-years-of-collecting/bond-quella-cabernet-sauvignon-oakville-napa-3</v>
      </c>
    </row>
    <row r="417" spans="1:15" ht="15.75" customHeight="1" x14ac:dyDescent="0.25">
      <c r="A417" s="15"/>
      <c r="B417" s="15">
        <v>309</v>
      </c>
      <c r="C417" s="32" t="str">
        <f t="shared" si="0"/>
        <v>Bond Quella, Cabernet Sauvignon, Oakville, Napa Valley 2013 Bond Estates (6 BT)</v>
      </c>
      <c r="D417" s="33">
        <v>1200</v>
      </c>
      <c r="E417" s="33">
        <v>1800</v>
      </c>
      <c r="F417" s="34" t="s">
        <v>1439</v>
      </c>
      <c r="G417" s="34" t="s">
        <v>1725</v>
      </c>
      <c r="H417" s="34" t="s">
        <v>1695</v>
      </c>
      <c r="I417" s="34" t="s">
        <v>986</v>
      </c>
      <c r="J417" s="34">
        <v>2013</v>
      </c>
      <c r="K417" s="35">
        <v>6</v>
      </c>
      <c r="L417" s="35" t="s">
        <v>983</v>
      </c>
      <c r="M417" s="34" t="s">
        <v>1560</v>
      </c>
      <c r="N417" s="34" t="s">
        <v>1729</v>
      </c>
      <c r="O417" s="36" t="str">
        <f>VLOOKUP(B417, 'Concise Lot Listing'!$A$5:$F$502, 6)</f>
        <v>https://www.sothebys.com/en/buy/auction/2022/the-glass-cellar-30-years-of-collecting/bond-quella-cabernet-sauvignon-oakville-napa-4</v>
      </c>
    </row>
    <row r="418" spans="1:15" ht="15.75" customHeight="1" x14ac:dyDescent="0.25">
      <c r="A418" s="15"/>
      <c r="B418" s="15">
        <v>310</v>
      </c>
      <c r="C418" s="27" t="str">
        <f t="shared" si="0"/>
        <v>Bond Quella, Cabernet Sauvignon, Oakville, Napa Valley 2013 Bond Estates (6 BT)</v>
      </c>
      <c r="D418" s="28">
        <v>1200</v>
      </c>
      <c r="E418" s="28">
        <v>1800</v>
      </c>
      <c r="F418" s="29" t="s">
        <v>1439</v>
      </c>
      <c r="G418" s="29" t="s">
        <v>1725</v>
      </c>
      <c r="H418" s="29" t="s">
        <v>1695</v>
      </c>
      <c r="I418" s="29" t="s">
        <v>986</v>
      </c>
      <c r="J418" s="29">
        <v>2013</v>
      </c>
      <c r="K418" s="30">
        <v>6</v>
      </c>
      <c r="L418" s="30" t="s">
        <v>983</v>
      </c>
      <c r="M418" s="29" t="s">
        <v>1560</v>
      </c>
      <c r="N418" s="29" t="s">
        <v>1729</v>
      </c>
      <c r="O418" s="31" t="str">
        <f>VLOOKUP(B418, 'Concise Lot Listing'!$A$5:$F$502, 6)</f>
        <v>https://www.sothebys.com/en/buy/auction/2022/the-glass-cellar-30-years-of-collecting/bond-quella-cabernet-sauvignon-oakville-napa-5</v>
      </c>
    </row>
    <row r="419" spans="1:15" ht="15.75" customHeight="1" x14ac:dyDescent="0.25">
      <c r="A419" s="15" t="s">
        <v>1088</v>
      </c>
      <c r="B419" s="15">
        <v>311</v>
      </c>
      <c r="C419" s="32" t="str">
        <f t="shared" si="0"/>
        <v>Bond Quella, Cabernet Sauvignon, Oakville, Napa Valley 2013 Bond Estates (1 MAG)</v>
      </c>
      <c r="D419" s="33">
        <v>1800</v>
      </c>
      <c r="E419" s="33">
        <v>2600</v>
      </c>
      <c r="F419" s="34" t="s">
        <v>1635</v>
      </c>
      <c r="G419" s="34" t="s">
        <v>1725</v>
      </c>
      <c r="H419" s="34" t="s">
        <v>1695</v>
      </c>
      <c r="I419" s="34" t="s">
        <v>1010</v>
      </c>
      <c r="J419" s="34">
        <v>2013</v>
      </c>
      <c r="K419" s="35">
        <v>1</v>
      </c>
      <c r="L419" s="35" t="s">
        <v>1017</v>
      </c>
      <c r="M419" s="34" t="s">
        <v>1560</v>
      </c>
      <c r="N419" s="34" t="s">
        <v>1730</v>
      </c>
      <c r="O419" s="36" t="str">
        <f>VLOOKUP(B419, 'Concise Lot Listing'!$A$5:$F$502, 6)</f>
        <v>https://www.sothebys.com/en/buy/auction/2022/the-glass-cellar-30-years-of-collecting/bond-quella-cabernet-sauvignon-oakville-napa-6</v>
      </c>
    </row>
    <row r="420" spans="1:15" ht="15.75" customHeight="1" x14ac:dyDescent="0.25">
      <c r="A420" s="15" t="s">
        <v>1088</v>
      </c>
      <c r="B420" s="15">
        <v>311</v>
      </c>
      <c r="C420" s="27" t="str">
        <f t="shared" si="0"/>
        <v>Bond Quella, Cabernet Sauvignon, Oakville, Napa Valley 2013 Bond Estates (1 MAG)</v>
      </c>
      <c r="D420" s="28">
        <v>1800</v>
      </c>
      <c r="E420" s="28">
        <v>2600</v>
      </c>
      <c r="F420" s="29" t="s">
        <v>1724</v>
      </c>
      <c r="G420" s="29" t="s">
        <v>1725</v>
      </c>
      <c r="H420" s="29" t="s">
        <v>1695</v>
      </c>
      <c r="I420" s="29" t="s">
        <v>986</v>
      </c>
      <c r="J420" s="29">
        <v>2013</v>
      </c>
      <c r="K420" s="30">
        <v>1</v>
      </c>
      <c r="L420" s="30" t="s">
        <v>1017</v>
      </c>
      <c r="M420" s="29" t="s">
        <v>1560</v>
      </c>
      <c r="N420" s="29" t="s">
        <v>1730</v>
      </c>
      <c r="O420" s="31" t="str">
        <f>VLOOKUP(B420, 'Concise Lot Listing'!$A$5:$F$502, 6)</f>
        <v>https://www.sothebys.com/en/buy/auction/2022/the-glass-cellar-30-years-of-collecting/bond-quella-cabernet-sauvignon-oakville-napa-6</v>
      </c>
    </row>
    <row r="421" spans="1:15" ht="15.75" customHeight="1" x14ac:dyDescent="0.25">
      <c r="A421" s="15" t="s">
        <v>1088</v>
      </c>
      <c r="B421" s="15">
        <v>311</v>
      </c>
      <c r="C421" s="32" t="str">
        <f t="shared" si="0"/>
        <v>Bond Quella, Cabernet Sauvignon, Oakville, Napa Valley 2013 Bond Estates (1 MAG)</v>
      </c>
      <c r="D421" s="33">
        <v>1800</v>
      </c>
      <c r="E421" s="33">
        <v>2600</v>
      </c>
      <c r="F421" s="34" t="s">
        <v>1724</v>
      </c>
      <c r="G421" s="34" t="s">
        <v>1725</v>
      </c>
      <c r="H421" s="34" t="s">
        <v>1695</v>
      </c>
      <c r="I421" s="34" t="s">
        <v>986</v>
      </c>
      <c r="J421" s="34">
        <v>2013</v>
      </c>
      <c r="K421" s="35">
        <v>1</v>
      </c>
      <c r="L421" s="35" t="s">
        <v>1017</v>
      </c>
      <c r="M421" s="34" t="s">
        <v>1560</v>
      </c>
      <c r="N421" s="34" t="s">
        <v>1730</v>
      </c>
      <c r="O421" s="36" t="str">
        <f>VLOOKUP(B421, 'Concise Lot Listing'!$A$5:$F$502, 6)</f>
        <v>https://www.sothebys.com/en/buy/auction/2022/the-glass-cellar-30-years-of-collecting/bond-quella-cabernet-sauvignon-oakville-napa-6</v>
      </c>
    </row>
    <row r="422" spans="1:15" ht="15.75" customHeight="1" x14ac:dyDescent="0.25">
      <c r="A422" s="15" t="s">
        <v>1088</v>
      </c>
      <c r="B422" s="15">
        <v>312</v>
      </c>
      <c r="C422" s="27" t="str">
        <f t="shared" si="0"/>
        <v>Bond Pluribus, Cabernet Sauvignon, Oakville, Napa Valley 2016 Bond Estates (1 BT)</v>
      </c>
      <c r="D422" s="28">
        <v>1500</v>
      </c>
      <c r="E422" s="28">
        <v>2000</v>
      </c>
      <c r="F422" s="29" t="s">
        <v>1470</v>
      </c>
      <c r="G422" s="29" t="s">
        <v>1717</v>
      </c>
      <c r="H422" s="29" t="s">
        <v>1695</v>
      </c>
      <c r="I422" s="29" t="s">
        <v>986</v>
      </c>
      <c r="J422" s="29">
        <v>2016</v>
      </c>
      <c r="K422" s="30">
        <v>1</v>
      </c>
      <c r="L422" s="30" t="s">
        <v>983</v>
      </c>
      <c r="M422" s="29" t="s">
        <v>1560</v>
      </c>
      <c r="N422" s="29" t="s">
        <v>1731</v>
      </c>
      <c r="O422" s="31" t="str">
        <f>VLOOKUP(B422, 'Concise Lot Listing'!$A$5:$F$502, 6)</f>
        <v>https://www.sothebys.com/en/buy/auction/2022/the-glass-cellar-30-years-of-collecting/bond-assortment-case-2016-5-bt</v>
      </c>
    </row>
    <row r="423" spans="1:15" ht="15.75" customHeight="1" x14ac:dyDescent="0.25">
      <c r="A423" s="15" t="s">
        <v>1088</v>
      </c>
      <c r="B423" s="15">
        <v>312</v>
      </c>
      <c r="C423" s="32" t="str">
        <f t="shared" si="0"/>
        <v>Bond St. Eden 2016 Bond Estates (1 BT)</v>
      </c>
      <c r="D423" s="33">
        <v>1500</v>
      </c>
      <c r="E423" s="33">
        <v>2000</v>
      </c>
      <c r="F423" s="34" t="s">
        <v>1470</v>
      </c>
      <c r="G423" s="34" t="s">
        <v>1710</v>
      </c>
      <c r="H423" s="34" t="s">
        <v>1695</v>
      </c>
      <c r="I423" s="34" t="s">
        <v>986</v>
      </c>
      <c r="J423" s="34">
        <v>2016</v>
      </c>
      <c r="K423" s="35">
        <v>1</v>
      </c>
      <c r="L423" s="35" t="s">
        <v>983</v>
      </c>
      <c r="M423" s="34" t="s">
        <v>1560</v>
      </c>
      <c r="N423" s="34" t="s">
        <v>1732</v>
      </c>
      <c r="O423" s="36" t="str">
        <f>VLOOKUP(B423, 'Concise Lot Listing'!$A$5:$F$502, 6)</f>
        <v>https://www.sothebys.com/en/buy/auction/2022/the-glass-cellar-30-years-of-collecting/bond-assortment-case-2016-5-bt</v>
      </c>
    </row>
    <row r="424" spans="1:15" ht="15.75" customHeight="1" x14ac:dyDescent="0.25">
      <c r="A424" s="15" t="s">
        <v>1088</v>
      </c>
      <c r="B424" s="15">
        <v>312</v>
      </c>
      <c r="C424" s="27" t="str">
        <f t="shared" si="0"/>
        <v>Bond Quella, Cabernet Sauvignon, Oakville, Napa Valley 2016 Bond Estates (1 BT)</v>
      </c>
      <c r="D424" s="28">
        <v>1500</v>
      </c>
      <c r="E424" s="28">
        <v>2000</v>
      </c>
      <c r="F424" s="29" t="s">
        <v>1470</v>
      </c>
      <c r="G424" s="29" t="s">
        <v>1725</v>
      </c>
      <c r="H424" s="29" t="s">
        <v>1695</v>
      </c>
      <c r="I424" s="29" t="s">
        <v>986</v>
      </c>
      <c r="J424" s="29">
        <v>2016</v>
      </c>
      <c r="K424" s="30">
        <v>1</v>
      </c>
      <c r="L424" s="30" t="s">
        <v>983</v>
      </c>
      <c r="M424" s="29" t="s">
        <v>1560</v>
      </c>
      <c r="N424" s="29" t="s">
        <v>1733</v>
      </c>
      <c r="O424" s="31" t="str">
        <f>VLOOKUP(B424, 'Concise Lot Listing'!$A$5:$F$502, 6)</f>
        <v>https://www.sothebys.com/en/buy/auction/2022/the-glass-cellar-30-years-of-collecting/bond-assortment-case-2016-5-bt</v>
      </c>
    </row>
    <row r="425" spans="1:15" ht="15.75" customHeight="1" x14ac:dyDescent="0.25">
      <c r="A425" s="15" t="s">
        <v>1088</v>
      </c>
      <c r="B425" s="15">
        <v>312</v>
      </c>
      <c r="C425" s="32" t="str">
        <f t="shared" si="0"/>
        <v>Bond Melbury, Cabernet Sauvignon, Oakville, Napa Valley 2016 Bond Estates (1 BT)</v>
      </c>
      <c r="D425" s="33">
        <v>1500</v>
      </c>
      <c r="E425" s="33">
        <v>2000</v>
      </c>
      <c r="F425" s="34" t="s">
        <v>1470</v>
      </c>
      <c r="G425" s="34" t="s">
        <v>1694</v>
      </c>
      <c r="H425" s="34" t="s">
        <v>1695</v>
      </c>
      <c r="I425" s="34" t="s">
        <v>986</v>
      </c>
      <c r="J425" s="34">
        <v>2016</v>
      </c>
      <c r="K425" s="35">
        <v>1</v>
      </c>
      <c r="L425" s="35" t="s">
        <v>983</v>
      </c>
      <c r="M425" s="34" t="s">
        <v>1560</v>
      </c>
      <c r="N425" s="34" t="s">
        <v>1734</v>
      </c>
      <c r="O425" s="36" t="str">
        <f>VLOOKUP(B425, 'Concise Lot Listing'!$A$5:$F$502, 6)</f>
        <v>https://www.sothebys.com/en/buy/auction/2022/the-glass-cellar-30-years-of-collecting/bond-assortment-case-2016-5-bt</v>
      </c>
    </row>
    <row r="426" spans="1:15" ht="15.75" customHeight="1" x14ac:dyDescent="0.25">
      <c r="A426" s="15" t="s">
        <v>1088</v>
      </c>
      <c r="B426" s="15">
        <v>312</v>
      </c>
      <c r="C426" s="27" t="str">
        <f t="shared" si="0"/>
        <v>Bond Vecina, Cabernet Sauvignon, Oakville, Napa Valley 2016 Bond Estates (1 BT)</v>
      </c>
      <c r="D426" s="28">
        <v>1500</v>
      </c>
      <c r="E426" s="28">
        <v>2000</v>
      </c>
      <c r="F426" s="29" t="s">
        <v>1470</v>
      </c>
      <c r="G426" s="29" t="s">
        <v>1701</v>
      </c>
      <c r="H426" s="29" t="s">
        <v>1695</v>
      </c>
      <c r="I426" s="29" t="s">
        <v>986</v>
      </c>
      <c r="J426" s="29">
        <v>2016</v>
      </c>
      <c r="K426" s="30">
        <v>1</v>
      </c>
      <c r="L426" s="30" t="s">
        <v>983</v>
      </c>
      <c r="M426" s="29" t="s">
        <v>1560</v>
      </c>
      <c r="N426" s="29" t="s">
        <v>1735</v>
      </c>
      <c r="O426" s="31" t="str">
        <f>VLOOKUP(B426, 'Concise Lot Listing'!$A$5:$F$502, 6)</f>
        <v>https://www.sothebys.com/en/buy/auction/2022/the-glass-cellar-30-years-of-collecting/bond-assortment-case-2016-5-bt</v>
      </c>
    </row>
    <row r="427" spans="1:15" ht="15.75" customHeight="1" x14ac:dyDescent="0.25">
      <c r="A427" s="15" t="s">
        <v>1088</v>
      </c>
      <c r="B427" s="15">
        <v>313</v>
      </c>
      <c r="C427" s="32" t="str">
        <f t="shared" si="0"/>
        <v>Bond Vecina, Cabernet Sauvignon, Oakville, Napa Valley 2016 Bond Estates (1 BT)</v>
      </c>
      <c r="D427" s="33">
        <v>1500</v>
      </c>
      <c r="E427" s="33">
        <v>2000</v>
      </c>
      <c r="F427" s="34" t="s">
        <v>1470</v>
      </c>
      <c r="G427" s="34" t="s">
        <v>1701</v>
      </c>
      <c r="H427" s="34" t="s">
        <v>1695</v>
      </c>
      <c r="I427" s="34" t="s">
        <v>986</v>
      </c>
      <c r="J427" s="34">
        <v>2016</v>
      </c>
      <c r="K427" s="35">
        <v>1</v>
      </c>
      <c r="L427" s="35" t="s">
        <v>983</v>
      </c>
      <c r="M427" s="34" t="s">
        <v>1560</v>
      </c>
      <c r="N427" s="34" t="s">
        <v>1735</v>
      </c>
      <c r="O427" s="36" t="str">
        <f>VLOOKUP(B427, 'Concise Lot Listing'!$A$5:$F$502, 6)</f>
        <v>https://www.sothebys.com/en/buy/auction/2022/the-glass-cellar-30-years-of-collecting/bond-assortment-case-2016-5-bt-2</v>
      </c>
    </row>
    <row r="428" spans="1:15" ht="15.75" customHeight="1" x14ac:dyDescent="0.25">
      <c r="A428" s="15" t="s">
        <v>1088</v>
      </c>
      <c r="B428" s="15">
        <v>313</v>
      </c>
      <c r="C428" s="27" t="str">
        <f t="shared" si="0"/>
        <v>Bond Quella, Cabernet Sauvignon, Oakville, Napa Valley 2016 Bond Estates (1 BT)</v>
      </c>
      <c r="D428" s="28">
        <v>1500</v>
      </c>
      <c r="E428" s="28">
        <v>2000</v>
      </c>
      <c r="F428" s="29" t="s">
        <v>1470</v>
      </c>
      <c r="G428" s="29" t="s">
        <v>1725</v>
      </c>
      <c r="H428" s="29" t="s">
        <v>1695</v>
      </c>
      <c r="I428" s="29" t="s">
        <v>986</v>
      </c>
      <c r="J428" s="29">
        <v>2016</v>
      </c>
      <c r="K428" s="30">
        <v>1</v>
      </c>
      <c r="L428" s="30" t="s">
        <v>983</v>
      </c>
      <c r="M428" s="29" t="s">
        <v>1560</v>
      </c>
      <c r="N428" s="29" t="s">
        <v>1733</v>
      </c>
      <c r="O428" s="31" t="str">
        <f>VLOOKUP(B428, 'Concise Lot Listing'!$A$5:$F$502, 6)</f>
        <v>https://www.sothebys.com/en/buy/auction/2022/the-glass-cellar-30-years-of-collecting/bond-assortment-case-2016-5-bt-2</v>
      </c>
    </row>
    <row r="429" spans="1:15" ht="15.75" customHeight="1" x14ac:dyDescent="0.25">
      <c r="A429" s="15" t="s">
        <v>1088</v>
      </c>
      <c r="B429" s="15">
        <v>313</v>
      </c>
      <c r="C429" s="32" t="str">
        <f t="shared" si="0"/>
        <v>Bond Pluribus, Cabernet Sauvignon, Oakville, Napa Valley 2016 Bond Estates (1 BT)</v>
      </c>
      <c r="D429" s="33">
        <v>1500</v>
      </c>
      <c r="E429" s="33">
        <v>2000</v>
      </c>
      <c r="F429" s="34" t="s">
        <v>1470</v>
      </c>
      <c r="G429" s="34" t="s">
        <v>1717</v>
      </c>
      <c r="H429" s="34" t="s">
        <v>1695</v>
      </c>
      <c r="I429" s="34" t="s">
        <v>986</v>
      </c>
      <c r="J429" s="34">
        <v>2016</v>
      </c>
      <c r="K429" s="35">
        <v>1</v>
      </c>
      <c r="L429" s="35" t="s">
        <v>983</v>
      </c>
      <c r="M429" s="34" t="s">
        <v>1560</v>
      </c>
      <c r="N429" s="34" t="s">
        <v>1731</v>
      </c>
      <c r="O429" s="36" t="str">
        <f>VLOOKUP(B429, 'Concise Lot Listing'!$A$5:$F$502, 6)</f>
        <v>https://www.sothebys.com/en/buy/auction/2022/the-glass-cellar-30-years-of-collecting/bond-assortment-case-2016-5-bt-2</v>
      </c>
    </row>
    <row r="430" spans="1:15" ht="15.75" customHeight="1" x14ac:dyDescent="0.25">
      <c r="A430" s="15" t="s">
        <v>1088</v>
      </c>
      <c r="B430" s="15">
        <v>313</v>
      </c>
      <c r="C430" s="27" t="str">
        <f t="shared" si="0"/>
        <v>Bond Melbury, Cabernet Sauvignon, Oakville, Napa Valley 2016 Bond Estates (1 BT)</v>
      </c>
      <c r="D430" s="28">
        <v>1500</v>
      </c>
      <c r="E430" s="28">
        <v>2000</v>
      </c>
      <c r="F430" s="29" t="s">
        <v>1470</v>
      </c>
      <c r="G430" s="29" t="s">
        <v>1694</v>
      </c>
      <c r="H430" s="29" t="s">
        <v>1695</v>
      </c>
      <c r="I430" s="29" t="s">
        <v>986</v>
      </c>
      <c r="J430" s="29">
        <v>2016</v>
      </c>
      <c r="K430" s="30">
        <v>1</v>
      </c>
      <c r="L430" s="30" t="s">
        <v>983</v>
      </c>
      <c r="M430" s="29" t="s">
        <v>1560</v>
      </c>
      <c r="N430" s="29" t="s">
        <v>1734</v>
      </c>
      <c r="O430" s="31" t="str">
        <f>VLOOKUP(B430, 'Concise Lot Listing'!$A$5:$F$502, 6)</f>
        <v>https://www.sothebys.com/en/buy/auction/2022/the-glass-cellar-30-years-of-collecting/bond-assortment-case-2016-5-bt-2</v>
      </c>
    </row>
    <row r="431" spans="1:15" ht="15.75" customHeight="1" x14ac:dyDescent="0.25">
      <c r="A431" s="15" t="s">
        <v>1088</v>
      </c>
      <c r="B431" s="15">
        <v>313</v>
      </c>
      <c r="C431" s="32" t="str">
        <f t="shared" si="0"/>
        <v>Bond St. Eden 2016 Bond Estates (1 BT)</v>
      </c>
      <c r="D431" s="33">
        <v>1500</v>
      </c>
      <c r="E431" s="33">
        <v>2000</v>
      </c>
      <c r="F431" s="34" t="s">
        <v>1470</v>
      </c>
      <c r="G431" s="34" t="s">
        <v>1710</v>
      </c>
      <c r="H431" s="34" t="s">
        <v>1695</v>
      </c>
      <c r="I431" s="34" t="s">
        <v>986</v>
      </c>
      <c r="J431" s="34">
        <v>2016</v>
      </c>
      <c r="K431" s="35">
        <v>1</v>
      </c>
      <c r="L431" s="35" t="s">
        <v>983</v>
      </c>
      <c r="M431" s="34" t="s">
        <v>1560</v>
      </c>
      <c r="N431" s="34" t="s">
        <v>1732</v>
      </c>
      <c r="O431" s="36" t="str">
        <f>VLOOKUP(B431, 'Concise Lot Listing'!$A$5:$F$502, 6)</f>
        <v>https://www.sothebys.com/en/buy/auction/2022/the-glass-cellar-30-years-of-collecting/bond-assortment-case-2016-5-bt-2</v>
      </c>
    </row>
    <row r="432" spans="1:15" ht="15.75" customHeight="1" x14ac:dyDescent="0.25">
      <c r="A432" s="15" t="s">
        <v>1088</v>
      </c>
      <c r="B432" s="15">
        <v>314</v>
      </c>
      <c r="C432" s="27" t="str">
        <f t="shared" si="0"/>
        <v>Bond Quella, Cabernet Sauvignon, Oakville, Napa Valley 2014 Bond Estates (1 BT)</v>
      </c>
      <c r="D432" s="28">
        <v>1200</v>
      </c>
      <c r="E432" s="28">
        <v>1700</v>
      </c>
      <c r="F432" s="29" t="s">
        <v>1470</v>
      </c>
      <c r="G432" s="29" t="s">
        <v>1725</v>
      </c>
      <c r="H432" s="29" t="s">
        <v>1695</v>
      </c>
      <c r="I432" s="29" t="s">
        <v>986</v>
      </c>
      <c r="J432" s="29">
        <v>2014</v>
      </c>
      <c r="K432" s="30">
        <v>1</v>
      </c>
      <c r="L432" s="30" t="s">
        <v>983</v>
      </c>
      <c r="M432" s="29" t="s">
        <v>1560</v>
      </c>
      <c r="N432" s="29" t="s">
        <v>1736</v>
      </c>
      <c r="O432" s="31" t="str">
        <f>VLOOKUP(B432, 'Concise Lot Listing'!$A$5:$F$502, 6)</f>
        <v>https://www.sothebys.com/en/buy/auction/2022/the-glass-cellar-30-years-of-collecting/bond-assortment-case-2014-5-bt</v>
      </c>
    </row>
    <row r="433" spans="1:15" ht="15.75" customHeight="1" x14ac:dyDescent="0.25">
      <c r="A433" s="15" t="s">
        <v>1088</v>
      </c>
      <c r="B433" s="15">
        <v>314</v>
      </c>
      <c r="C433" s="32" t="str">
        <f t="shared" si="0"/>
        <v>Bond Pluribus, Cabernet Sauvignon, Oakville, Napa Valley 2014 Bond Estates (1 BT)</v>
      </c>
      <c r="D433" s="33">
        <v>1200</v>
      </c>
      <c r="E433" s="33">
        <v>1700</v>
      </c>
      <c r="F433" s="34" t="s">
        <v>1470</v>
      </c>
      <c r="G433" s="34" t="s">
        <v>1717</v>
      </c>
      <c r="H433" s="34" t="s">
        <v>1695</v>
      </c>
      <c r="I433" s="34" t="s">
        <v>986</v>
      </c>
      <c r="J433" s="34">
        <v>2014</v>
      </c>
      <c r="K433" s="35">
        <v>1</v>
      </c>
      <c r="L433" s="35" t="s">
        <v>983</v>
      </c>
      <c r="M433" s="34" t="s">
        <v>1560</v>
      </c>
      <c r="N433" s="34" t="s">
        <v>1737</v>
      </c>
      <c r="O433" s="36" t="str">
        <f>VLOOKUP(B433, 'Concise Lot Listing'!$A$5:$F$502, 6)</f>
        <v>https://www.sothebys.com/en/buy/auction/2022/the-glass-cellar-30-years-of-collecting/bond-assortment-case-2014-5-bt</v>
      </c>
    </row>
    <row r="434" spans="1:15" ht="15.75" customHeight="1" x14ac:dyDescent="0.25">
      <c r="A434" s="15" t="s">
        <v>1088</v>
      </c>
      <c r="B434" s="15">
        <v>314</v>
      </c>
      <c r="C434" s="27" t="str">
        <f t="shared" si="0"/>
        <v>Bond Melbury, Cabernet Sauvignon, Oakville, Napa Valley 2014 Bond Estates (1 BT)</v>
      </c>
      <c r="D434" s="28">
        <v>1200</v>
      </c>
      <c r="E434" s="28">
        <v>1700</v>
      </c>
      <c r="F434" s="29" t="s">
        <v>1470</v>
      </c>
      <c r="G434" s="29" t="s">
        <v>1694</v>
      </c>
      <c r="H434" s="29" t="s">
        <v>1695</v>
      </c>
      <c r="I434" s="29" t="s">
        <v>986</v>
      </c>
      <c r="J434" s="29">
        <v>2014</v>
      </c>
      <c r="K434" s="30">
        <v>1</v>
      </c>
      <c r="L434" s="30" t="s">
        <v>983</v>
      </c>
      <c r="M434" s="29" t="s">
        <v>1560</v>
      </c>
      <c r="N434" s="29" t="s">
        <v>1738</v>
      </c>
      <c r="O434" s="31" t="str">
        <f>VLOOKUP(B434, 'Concise Lot Listing'!$A$5:$F$502, 6)</f>
        <v>https://www.sothebys.com/en/buy/auction/2022/the-glass-cellar-30-years-of-collecting/bond-assortment-case-2014-5-bt</v>
      </c>
    </row>
    <row r="435" spans="1:15" ht="15.75" customHeight="1" x14ac:dyDescent="0.25">
      <c r="A435" s="15" t="s">
        <v>1088</v>
      </c>
      <c r="B435" s="15">
        <v>314</v>
      </c>
      <c r="C435" s="32" t="str">
        <f t="shared" si="0"/>
        <v>Bond Vecina, Cabernet Sauvignon, Oakville, Napa Valley 2014 Bond Estates (1 BT)</v>
      </c>
      <c r="D435" s="33">
        <v>1200</v>
      </c>
      <c r="E435" s="33">
        <v>1700</v>
      </c>
      <c r="F435" s="34" t="s">
        <v>1470</v>
      </c>
      <c r="G435" s="34" t="s">
        <v>1701</v>
      </c>
      <c r="H435" s="34" t="s">
        <v>1695</v>
      </c>
      <c r="I435" s="34" t="s">
        <v>986</v>
      </c>
      <c r="J435" s="34">
        <v>2014</v>
      </c>
      <c r="K435" s="35">
        <v>1</v>
      </c>
      <c r="L435" s="35" t="s">
        <v>983</v>
      </c>
      <c r="M435" s="34" t="s">
        <v>1560</v>
      </c>
      <c r="N435" s="34" t="s">
        <v>1739</v>
      </c>
      <c r="O435" s="36" t="str">
        <f>VLOOKUP(B435, 'Concise Lot Listing'!$A$5:$F$502, 6)</f>
        <v>https://www.sothebys.com/en/buy/auction/2022/the-glass-cellar-30-years-of-collecting/bond-assortment-case-2014-5-bt</v>
      </c>
    </row>
    <row r="436" spans="1:15" ht="15.75" customHeight="1" x14ac:dyDescent="0.25">
      <c r="A436" s="15" t="s">
        <v>1088</v>
      </c>
      <c r="B436" s="15">
        <v>314</v>
      </c>
      <c r="C436" s="27" t="str">
        <f t="shared" si="0"/>
        <v>Bond St. Eden 2014 Bond Estates (1 BT)</v>
      </c>
      <c r="D436" s="28">
        <v>1200</v>
      </c>
      <c r="E436" s="28">
        <v>1700</v>
      </c>
      <c r="F436" s="29" t="s">
        <v>1470</v>
      </c>
      <c r="G436" s="29" t="s">
        <v>1710</v>
      </c>
      <c r="H436" s="29" t="s">
        <v>1695</v>
      </c>
      <c r="I436" s="29" t="s">
        <v>986</v>
      </c>
      <c r="J436" s="29">
        <v>2014</v>
      </c>
      <c r="K436" s="30">
        <v>1</v>
      </c>
      <c r="L436" s="30" t="s">
        <v>983</v>
      </c>
      <c r="M436" s="29" t="s">
        <v>1560</v>
      </c>
      <c r="N436" s="29" t="s">
        <v>1740</v>
      </c>
      <c r="O436" s="31" t="str">
        <f>VLOOKUP(B436, 'Concise Lot Listing'!$A$5:$F$502, 6)</f>
        <v>https://www.sothebys.com/en/buy/auction/2022/the-glass-cellar-30-years-of-collecting/bond-assortment-case-2014-5-bt</v>
      </c>
    </row>
    <row r="437" spans="1:15" ht="15.75" customHeight="1" x14ac:dyDescent="0.25">
      <c r="A437" s="15" t="s">
        <v>1088</v>
      </c>
      <c r="B437" s="15">
        <v>315</v>
      </c>
      <c r="C437" s="32" t="str">
        <f t="shared" si="0"/>
        <v>Bond Quella, Cabernet Sauvignon, Oakville, Napa Valley 2014 Bond Estates (1 BT)</v>
      </c>
      <c r="D437" s="33">
        <v>1200</v>
      </c>
      <c r="E437" s="33">
        <v>1700</v>
      </c>
      <c r="F437" s="34" t="s">
        <v>1470</v>
      </c>
      <c r="G437" s="34" t="s">
        <v>1725</v>
      </c>
      <c r="H437" s="34" t="s">
        <v>1695</v>
      </c>
      <c r="I437" s="34" t="s">
        <v>986</v>
      </c>
      <c r="J437" s="34">
        <v>2014</v>
      </c>
      <c r="K437" s="35">
        <v>1</v>
      </c>
      <c r="L437" s="35" t="s">
        <v>983</v>
      </c>
      <c r="M437" s="34" t="s">
        <v>1560</v>
      </c>
      <c r="N437" s="34" t="s">
        <v>1736</v>
      </c>
      <c r="O437" s="36" t="str">
        <f>VLOOKUP(B437, 'Concise Lot Listing'!$A$5:$F$502, 6)</f>
        <v>https://www.sothebys.com/en/buy/auction/2022/the-glass-cellar-30-years-of-collecting/bond-assortment-case-5-bt</v>
      </c>
    </row>
    <row r="438" spans="1:15" ht="15.75" customHeight="1" x14ac:dyDescent="0.25">
      <c r="A438" s="15" t="s">
        <v>1088</v>
      </c>
      <c r="B438" s="15">
        <v>315</v>
      </c>
      <c r="C438" s="27" t="str">
        <f t="shared" si="0"/>
        <v>Bond Melbury, Cabernet Sauvignon, Oakville, Napa Valley 2014 Bond Estates (1 BT)</v>
      </c>
      <c r="D438" s="28">
        <v>1200</v>
      </c>
      <c r="E438" s="28">
        <v>1700</v>
      </c>
      <c r="F438" s="29" t="s">
        <v>1470</v>
      </c>
      <c r="G438" s="29" t="s">
        <v>1694</v>
      </c>
      <c r="H438" s="29" t="s">
        <v>1695</v>
      </c>
      <c r="I438" s="29" t="s">
        <v>986</v>
      </c>
      <c r="J438" s="29">
        <v>2014</v>
      </c>
      <c r="K438" s="30">
        <v>1</v>
      </c>
      <c r="L438" s="30" t="s">
        <v>983</v>
      </c>
      <c r="M438" s="29" t="s">
        <v>1560</v>
      </c>
      <c r="N438" s="29" t="s">
        <v>1738</v>
      </c>
      <c r="O438" s="31" t="str">
        <f>VLOOKUP(B438, 'Concise Lot Listing'!$A$5:$F$502, 6)</f>
        <v>https://www.sothebys.com/en/buy/auction/2022/the-glass-cellar-30-years-of-collecting/bond-assortment-case-5-bt</v>
      </c>
    </row>
    <row r="439" spans="1:15" ht="15.75" customHeight="1" x14ac:dyDescent="0.25">
      <c r="A439" s="15" t="s">
        <v>1088</v>
      </c>
      <c r="B439" s="15">
        <v>315</v>
      </c>
      <c r="C439" s="32" t="str">
        <f t="shared" si="0"/>
        <v>Bond Vecina, Cabernet Sauvignon, Oakville, Napa Valley 2014 Bond Estates (1 BT)</v>
      </c>
      <c r="D439" s="33">
        <v>1200</v>
      </c>
      <c r="E439" s="33">
        <v>1700</v>
      </c>
      <c r="F439" s="34" t="s">
        <v>1470</v>
      </c>
      <c r="G439" s="34" t="s">
        <v>1701</v>
      </c>
      <c r="H439" s="34" t="s">
        <v>1695</v>
      </c>
      <c r="I439" s="34" t="s">
        <v>986</v>
      </c>
      <c r="J439" s="34">
        <v>2014</v>
      </c>
      <c r="K439" s="35">
        <v>1</v>
      </c>
      <c r="L439" s="35" t="s">
        <v>983</v>
      </c>
      <c r="M439" s="34" t="s">
        <v>1560</v>
      </c>
      <c r="N439" s="34" t="s">
        <v>1739</v>
      </c>
      <c r="O439" s="36" t="str">
        <f>VLOOKUP(B439, 'Concise Lot Listing'!$A$5:$F$502, 6)</f>
        <v>https://www.sothebys.com/en/buy/auction/2022/the-glass-cellar-30-years-of-collecting/bond-assortment-case-5-bt</v>
      </c>
    </row>
    <row r="440" spans="1:15" ht="15.75" customHeight="1" x14ac:dyDescent="0.25">
      <c r="A440" s="15" t="s">
        <v>1088</v>
      </c>
      <c r="B440" s="15">
        <v>315</v>
      </c>
      <c r="C440" s="27" t="str">
        <f t="shared" si="0"/>
        <v>Bond St. Eden 2014 Bond Estates (1 BT)</v>
      </c>
      <c r="D440" s="28">
        <v>1200</v>
      </c>
      <c r="E440" s="28">
        <v>1700</v>
      </c>
      <c r="F440" s="29" t="s">
        <v>1470</v>
      </c>
      <c r="G440" s="29" t="s">
        <v>1710</v>
      </c>
      <c r="H440" s="29" t="s">
        <v>1695</v>
      </c>
      <c r="I440" s="29" t="s">
        <v>986</v>
      </c>
      <c r="J440" s="29">
        <v>2014</v>
      </c>
      <c r="K440" s="30">
        <v>1</v>
      </c>
      <c r="L440" s="30" t="s">
        <v>983</v>
      </c>
      <c r="M440" s="29" t="s">
        <v>1560</v>
      </c>
      <c r="N440" s="29" t="s">
        <v>1740</v>
      </c>
      <c r="O440" s="31" t="str">
        <f>VLOOKUP(B440, 'Concise Lot Listing'!$A$5:$F$502, 6)</f>
        <v>https://www.sothebys.com/en/buy/auction/2022/the-glass-cellar-30-years-of-collecting/bond-assortment-case-5-bt</v>
      </c>
    </row>
    <row r="441" spans="1:15" ht="15.75" customHeight="1" x14ac:dyDescent="0.25">
      <c r="A441" s="15" t="s">
        <v>1088</v>
      </c>
      <c r="B441" s="15">
        <v>315</v>
      </c>
      <c r="C441" s="32" t="str">
        <f t="shared" si="0"/>
        <v>Bond Pluribus, Cabernet Sauvignon, Oakville, Napa Valley 2014 Bond Estates (1 BT)</v>
      </c>
      <c r="D441" s="33">
        <v>1200</v>
      </c>
      <c r="E441" s="33">
        <v>1700</v>
      </c>
      <c r="F441" s="34" t="s">
        <v>1470</v>
      </c>
      <c r="G441" s="34" t="s">
        <v>1717</v>
      </c>
      <c r="H441" s="34" t="s">
        <v>1695</v>
      </c>
      <c r="I441" s="34" t="s">
        <v>986</v>
      </c>
      <c r="J441" s="34">
        <v>2014</v>
      </c>
      <c r="K441" s="35">
        <v>1</v>
      </c>
      <c r="L441" s="35" t="s">
        <v>983</v>
      </c>
      <c r="M441" s="34" t="s">
        <v>1560</v>
      </c>
      <c r="N441" s="34" t="s">
        <v>1737</v>
      </c>
      <c r="O441" s="36" t="str">
        <f>VLOOKUP(B441, 'Concise Lot Listing'!$A$5:$F$502, 6)</f>
        <v>https://www.sothebys.com/en/buy/auction/2022/the-glass-cellar-30-years-of-collecting/bond-assortment-case-5-bt</v>
      </c>
    </row>
    <row r="442" spans="1:15" ht="15.75" customHeight="1" x14ac:dyDescent="0.25">
      <c r="A442" s="15" t="s">
        <v>1088</v>
      </c>
      <c r="B442" s="15">
        <v>316</v>
      </c>
      <c r="C442" s="27" t="str">
        <f t="shared" si="0"/>
        <v>Promontory 2012 (4 BT)</v>
      </c>
      <c r="D442" s="28">
        <v>1600</v>
      </c>
      <c r="E442" s="28">
        <v>2200</v>
      </c>
      <c r="F442" s="29" t="s">
        <v>981</v>
      </c>
      <c r="G442" s="29" t="s">
        <v>1681</v>
      </c>
      <c r="H442" s="29"/>
      <c r="I442" s="29" t="s">
        <v>981</v>
      </c>
      <c r="J442" s="29">
        <v>2012</v>
      </c>
      <c r="K442" s="30">
        <v>4</v>
      </c>
      <c r="L442" s="30" t="s">
        <v>983</v>
      </c>
      <c r="M442" s="29" t="s">
        <v>1560</v>
      </c>
      <c r="N442" s="29" t="s">
        <v>1741</v>
      </c>
      <c r="O442" s="31" t="str">
        <f>VLOOKUP(B442, 'Concise Lot Listing'!$A$5:$F$502, 6)</f>
        <v>https://www.sothebys.com/en/buy/auction/2022/the-glass-cellar-30-years-of-collecting/mixed-napa-2010-2012-5-bt</v>
      </c>
    </row>
    <row r="443" spans="1:15" ht="15.75" customHeight="1" x14ac:dyDescent="0.25">
      <c r="A443" s="15" t="s">
        <v>1088</v>
      </c>
      <c r="B443" s="15">
        <v>316</v>
      </c>
      <c r="C443" s="32" t="str">
        <f t="shared" si="0"/>
        <v>Bond Matriarch 2010 Bond Estates (1 BT)</v>
      </c>
      <c r="D443" s="33">
        <v>1600</v>
      </c>
      <c r="E443" s="33">
        <v>2200</v>
      </c>
      <c r="F443" s="34" t="s">
        <v>981</v>
      </c>
      <c r="G443" s="34" t="s">
        <v>1742</v>
      </c>
      <c r="H443" s="34" t="s">
        <v>1695</v>
      </c>
      <c r="I443" s="34" t="s">
        <v>981</v>
      </c>
      <c r="J443" s="34">
        <v>2010</v>
      </c>
      <c r="K443" s="35">
        <v>1</v>
      </c>
      <c r="L443" s="35" t="s">
        <v>983</v>
      </c>
      <c r="M443" s="34" t="s">
        <v>1560</v>
      </c>
      <c r="N443" s="34" t="s">
        <v>1743</v>
      </c>
      <c r="O443" s="36" t="str">
        <f>VLOOKUP(B443, 'Concise Lot Listing'!$A$5:$F$502, 6)</f>
        <v>https://www.sothebys.com/en/buy/auction/2022/the-glass-cellar-30-years-of-collecting/mixed-napa-2010-2012-5-bt</v>
      </c>
    </row>
    <row r="444" spans="1:15" ht="15.75" customHeight="1" x14ac:dyDescent="0.25">
      <c r="A444" s="15"/>
      <c r="B444" s="15">
        <v>317</v>
      </c>
      <c r="C444" s="27" t="str">
        <f t="shared" si="0"/>
        <v>The Mascot, Cabernet Sauvignon, Napa Valley 2016 (5 BT)</v>
      </c>
      <c r="D444" s="28">
        <v>500</v>
      </c>
      <c r="E444" s="28">
        <v>800</v>
      </c>
      <c r="F444" s="29" t="s">
        <v>1744</v>
      </c>
      <c r="G444" s="29" t="s">
        <v>1745</v>
      </c>
      <c r="H444" s="29"/>
      <c r="I444" s="29" t="s">
        <v>981</v>
      </c>
      <c r="J444" s="29">
        <v>2016</v>
      </c>
      <c r="K444" s="30">
        <v>5</v>
      </c>
      <c r="L444" s="30" t="s">
        <v>983</v>
      </c>
      <c r="M444" s="29" t="s">
        <v>1560</v>
      </c>
      <c r="N444" s="29" t="s">
        <v>1746</v>
      </c>
      <c r="O444" s="31" t="str">
        <f>VLOOKUP(B444, 'Concise Lot Listing'!$A$5:$F$502, 6)</f>
        <v>https://www.sothebys.com/en/buy/auction/2022/the-glass-cellar-30-years-of-collecting/the-mascot-cabernet-sauvignon-napa-valley-2016-5</v>
      </c>
    </row>
    <row r="445" spans="1:15" ht="15.75" customHeight="1" x14ac:dyDescent="0.25">
      <c r="A445" s="15"/>
      <c r="B445" s="15">
        <v>318</v>
      </c>
      <c r="C445" s="32" t="str">
        <f t="shared" si="0"/>
        <v>The Mascot, Cabernet Sauvignon, Napa Valley 2016 (8 BT)</v>
      </c>
      <c r="D445" s="33">
        <v>800</v>
      </c>
      <c r="E445" s="33">
        <v>1200</v>
      </c>
      <c r="F445" s="34" t="s">
        <v>1744</v>
      </c>
      <c r="G445" s="34" t="s">
        <v>1745</v>
      </c>
      <c r="H445" s="34"/>
      <c r="I445" s="34" t="s">
        <v>981</v>
      </c>
      <c r="J445" s="34">
        <v>2016</v>
      </c>
      <c r="K445" s="35">
        <v>8</v>
      </c>
      <c r="L445" s="35" t="s">
        <v>983</v>
      </c>
      <c r="M445" s="34" t="s">
        <v>1560</v>
      </c>
      <c r="N445" s="34" t="s">
        <v>1747</v>
      </c>
      <c r="O445" s="36" t="str">
        <f>VLOOKUP(B445, 'Concise Lot Listing'!$A$5:$F$502, 6)</f>
        <v>https://www.sothebys.com/en/buy/auction/2022/the-glass-cellar-30-years-of-collecting/the-mascot-cabernet-sauvignon-napa-valley-2016-8</v>
      </c>
    </row>
    <row r="446" spans="1:15" ht="15.75" customHeight="1" x14ac:dyDescent="0.25">
      <c r="A446" s="15"/>
      <c r="B446" s="15">
        <v>319</v>
      </c>
      <c r="C446" s="27" t="str">
        <f t="shared" si="0"/>
        <v>The Mascot, Cabernet Sauvignon, Napa Valley 2015 (3 BT)</v>
      </c>
      <c r="D446" s="28">
        <v>300</v>
      </c>
      <c r="E446" s="28">
        <v>500</v>
      </c>
      <c r="F446" s="29" t="s">
        <v>1748</v>
      </c>
      <c r="G446" s="29" t="s">
        <v>1745</v>
      </c>
      <c r="H446" s="29"/>
      <c r="I446" s="29" t="s">
        <v>981</v>
      </c>
      <c r="J446" s="29">
        <v>2015</v>
      </c>
      <c r="K446" s="30">
        <v>3</v>
      </c>
      <c r="L446" s="30" t="s">
        <v>983</v>
      </c>
      <c r="M446" s="29" t="s">
        <v>1560</v>
      </c>
      <c r="N446" s="29" t="s">
        <v>1749</v>
      </c>
      <c r="O446" s="31" t="str">
        <f>VLOOKUP(B446, 'Concise Lot Listing'!$A$5:$F$502, 6)</f>
        <v>https://www.sothebys.com/en/buy/auction/2022/the-glass-cellar-30-years-of-collecting/the-mascot-cabernet-sauvignon-napa-valley-2015-3</v>
      </c>
    </row>
    <row r="447" spans="1:15" ht="15.75" customHeight="1" x14ac:dyDescent="0.25">
      <c r="A447" s="15" t="s">
        <v>1088</v>
      </c>
      <c r="B447" s="15">
        <v>320</v>
      </c>
      <c r="C447" s="32" t="str">
        <f t="shared" si="0"/>
        <v>The Napa Valley Reserve White Blend 2017 (1 BT)</v>
      </c>
      <c r="D447" s="33">
        <v>250</v>
      </c>
      <c r="E447" s="33">
        <v>500</v>
      </c>
      <c r="F447" s="34" t="s">
        <v>1750</v>
      </c>
      <c r="G447" s="34" t="s">
        <v>1751</v>
      </c>
      <c r="H447" s="34"/>
      <c r="I447" s="34" t="s">
        <v>981</v>
      </c>
      <c r="J447" s="34">
        <v>2017</v>
      </c>
      <c r="K447" s="35">
        <v>1</v>
      </c>
      <c r="L447" s="35" t="s">
        <v>983</v>
      </c>
      <c r="M447" s="34" t="s">
        <v>1752</v>
      </c>
      <c r="N447" s="34" t="s">
        <v>1753</v>
      </c>
      <c r="O447" s="36" t="str">
        <f>VLOOKUP(B447, 'Concise Lot Listing'!$A$5:$F$502, 6)</f>
        <v>https://www.sothebys.com/en/buy/auction/2022/the-glass-cellar-30-years-of-collecting/the-napa-valley-reserve-white-blend-vertical-5-bt</v>
      </c>
    </row>
    <row r="448" spans="1:15" ht="15.75" customHeight="1" x14ac:dyDescent="0.25">
      <c r="A448" s="15" t="s">
        <v>1088</v>
      </c>
      <c r="B448" s="15">
        <v>320</v>
      </c>
      <c r="C448" s="27" t="str">
        <f t="shared" si="0"/>
        <v>The Napa Valley Reserve White Blend 2016 (4 BT)</v>
      </c>
      <c r="D448" s="28">
        <v>250</v>
      </c>
      <c r="E448" s="28">
        <v>500</v>
      </c>
      <c r="F448" s="29" t="s">
        <v>1754</v>
      </c>
      <c r="G448" s="29" t="s">
        <v>1751</v>
      </c>
      <c r="H448" s="29"/>
      <c r="I448" s="29" t="s">
        <v>981</v>
      </c>
      <c r="J448" s="29">
        <v>2016</v>
      </c>
      <c r="K448" s="30">
        <v>4</v>
      </c>
      <c r="L448" s="30" t="s">
        <v>983</v>
      </c>
      <c r="M448" s="29" t="s">
        <v>1752</v>
      </c>
      <c r="N448" s="29" t="s">
        <v>1755</v>
      </c>
      <c r="O448" s="31" t="str">
        <f>VLOOKUP(B448, 'Concise Lot Listing'!$A$5:$F$502, 6)</f>
        <v>https://www.sothebys.com/en/buy/auction/2022/the-glass-cellar-30-years-of-collecting/the-napa-valley-reserve-white-blend-vertical-5-bt</v>
      </c>
    </row>
    <row r="449" spans="1:15" ht="15.75" customHeight="1" x14ac:dyDescent="0.25">
      <c r="A449" s="15" t="s">
        <v>1088</v>
      </c>
      <c r="B449" s="15">
        <v>321</v>
      </c>
      <c r="C449" s="32" t="str">
        <f t="shared" si="0"/>
        <v>Levy &amp; McClellan 2010 (1 BT)</v>
      </c>
      <c r="D449" s="33">
        <v>1000</v>
      </c>
      <c r="E449" s="33">
        <v>1500</v>
      </c>
      <c r="F449" s="34" t="s">
        <v>1564</v>
      </c>
      <c r="G449" s="34" t="s">
        <v>1756</v>
      </c>
      <c r="H449" s="34"/>
      <c r="I449" s="34" t="s">
        <v>981</v>
      </c>
      <c r="J449" s="34">
        <v>2010</v>
      </c>
      <c r="K449" s="35">
        <v>1</v>
      </c>
      <c r="L449" s="35" t="s">
        <v>983</v>
      </c>
      <c r="M449" s="34" t="s">
        <v>1560</v>
      </c>
      <c r="N449" s="34" t="s">
        <v>1757</v>
      </c>
      <c r="O449" s="36" t="str">
        <f>VLOOKUP(B449, 'Concise Lot Listing'!$A$5:$F$502, 6)</f>
        <v>https://www.sothebys.com/en/buy/auction/2022/the-glass-cellar-30-years-of-collecting/levy-mcclellan-vertical-6-bt</v>
      </c>
    </row>
    <row r="450" spans="1:15" ht="15.75" customHeight="1" x14ac:dyDescent="0.25">
      <c r="A450" s="15" t="s">
        <v>1088</v>
      </c>
      <c r="B450" s="15">
        <v>321</v>
      </c>
      <c r="C450" s="27" t="str">
        <f t="shared" si="0"/>
        <v>Levy &amp; McClellan 2007 (1 BT)</v>
      </c>
      <c r="D450" s="28">
        <v>1000</v>
      </c>
      <c r="E450" s="28">
        <v>1500</v>
      </c>
      <c r="F450" s="29" t="s">
        <v>981</v>
      </c>
      <c r="G450" s="29" t="s">
        <v>1756</v>
      </c>
      <c r="H450" s="29"/>
      <c r="I450" s="29" t="s">
        <v>981</v>
      </c>
      <c r="J450" s="29">
        <v>2007</v>
      </c>
      <c r="K450" s="30">
        <v>1</v>
      </c>
      <c r="L450" s="30" t="s">
        <v>983</v>
      </c>
      <c r="M450" s="29" t="s">
        <v>1560</v>
      </c>
      <c r="N450" s="29" t="s">
        <v>1758</v>
      </c>
      <c r="O450" s="31" t="str">
        <f>VLOOKUP(B450, 'Concise Lot Listing'!$A$5:$F$502, 6)</f>
        <v>https://www.sothebys.com/en/buy/auction/2022/the-glass-cellar-30-years-of-collecting/levy-mcclellan-vertical-6-bt</v>
      </c>
    </row>
    <row r="451" spans="1:15" ht="15.75" customHeight="1" x14ac:dyDescent="0.25">
      <c r="A451" s="15" t="s">
        <v>1088</v>
      </c>
      <c r="B451" s="15">
        <v>321</v>
      </c>
      <c r="C451" s="32" t="str">
        <f t="shared" si="0"/>
        <v>Levy &amp; McClellan 2005 (1 BT)</v>
      </c>
      <c r="D451" s="33">
        <v>1000</v>
      </c>
      <c r="E451" s="33">
        <v>1500</v>
      </c>
      <c r="F451" s="34" t="s">
        <v>981</v>
      </c>
      <c r="G451" s="34" t="s">
        <v>1756</v>
      </c>
      <c r="H451" s="34"/>
      <c r="I451" s="34" t="s">
        <v>981</v>
      </c>
      <c r="J451" s="34">
        <v>2005</v>
      </c>
      <c r="K451" s="35">
        <v>1</v>
      </c>
      <c r="L451" s="35" t="s">
        <v>983</v>
      </c>
      <c r="M451" s="34" t="s">
        <v>1560</v>
      </c>
      <c r="N451" s="34" t="s">
        <v>1759</v>
      </c>
      <c r="O451" s="36" t="str">
        <f>VLOOKUP(B451, 'Concise Lot Listing'!$A$5:$F$502, 6)</f>
        <v>https://www.sothebys.com/en/buy/auction/2022/the-glass-cellar-30-years-of-collecting/levy-mcclellan-vertical-6-bt</v>
      </c>
    </row>
    <row r="452" spans="1:15" ht="15.75" customHeight="1" x14ac:dyDescent="0.25">
      <c r="A452" s="15" t="s">
        <v>1088</v>
      </c>
      <c r="B452" s="15">
        <v>321</v>
      </c>
      <c r="C452" s="27" t="str">
        <f t="shared" si="0"/>
        <v>Levy &amp; McClellan 2004 (3 BT)</v>
      </c>
      <c r="D452" s="28">
        <v>1000</v>
      </c>
      <c r="E452" s="28">
        <v>1500</v>
      </c>
      <c r="F452" s="29" t="s">
        <v>981</v>
      </c>
      <c r="G452" s="29" t="s">
        <v>1756</v>
      </c>
      <c r="H452" s="29"/>
      <c r="I452" s="29" t="s">
        <v>981</v>
      </c>
      <c r="J452" s="29">
        <v>2004</v>
      </c>
      <c r="K452" s="30">
        <v>3</v>
      </c>
      <c r="L452" s="30" t="s">
        <v>983</v>
      </c>
      <c r="M452" s="29" t="s">
        <v>1560</v>
      </c>
      <c r="N452" s="29" t="s">
        <v>1760</v>
      </c>
      <c r="O452" s="31" t="str">
        <f>VLOOKUP(B452, 'Concise Lot Listing'!$A$5:$F$502, 6)</f>
        <v>https://www.sothebys.com/en/buy/auction/2022/the-glass-cellar-30-years-of-collecting/levy-mcclellan-vertical-6-bt</v>
      </c>
    </row>
    <row r="453" spans="1:15" ht="15.75" customHeight="1" x14ac:dyDescent="0.25">
      <c r="A453" s="15"/>
      <c r="B453" s="15">
        <v>322</v>
      </c>
      <c r="C453" s="32" t="str">
        <f t="shared" si="0"/>
        <v>Colgin, Cabernet Sauvignon, Herb Lamb 2007 (2 BT)</v>
      </c>
      <c r="D453" s="33">
        <v>500</v>
      </c>
      <c r="E453" s="33">
        <v>800</v>
      </c>
      <c r="F453" s="34" t="s">
        <v>1761</v>
      </c>
      <c r="G453" s="34" t="s">
        <v>1762</v>
      </c>
      <c r="H453" s="34"/>
      <c r="I453" s="34" t="s">
        <v>981</v>
      </c>
      <c r="J453" s="34">
        <v>2007</v>
      </c>
      <c r="K453" s="35">
        <v>2</v>
      </c>
      <c r="L453" s="35" t="s">
        <v>983</v>
      </c>
      <c r="M453" s="34" t="s">
        <v>1560</v>
      </c>
      <c r="N453" s="34" t="s">
        <v>1763</v>
      </c>
      <c r="O453" s="36" t="str">
        <f>VLOOKUP(B453, 'Concise Lot Listing'!$A$5:$F$502, 6)</f>
        <v>https://www.sothebys.com/en/buy/auction/2022/the-glass-cellar-30-years-of-collecting/colgin-cabernet-sauvignon-herb-lamb-2007-2-bt</v>
      </c>
    </row>
    <row r="454" spans="1:15" ht="15.75" customHeight="1" x14ac:dyDescent="0.25">
      <c r="A454" s="15"/>
      <c r="B454" s="15">
        <v>323</v>
      </c>
      <c r="C454" s="27" t="str">
        <f t="shared" si="0"/>
        <v>Colgin, Cabernet Sauvignon, Herb Lamb 2005 (3 BT)</v>
      </c>
      <c r="D454" s="28">
        <v>600</v>
      </c>
      <c r="E454" s="28">
        <v>900</v>
      </c>
      <c r="F454" s="29" t="s">
        <v>981</v>
      </c>
      <c r="G454" s="29" t="s">
        <v>1762</v>
      </c>
      <c r="H454" s="29"/>
      <c r="I454" s="29" t="s">
        <v>981</v>
      </c>
      <c r="J454" s="29">
        <v>2005</v>
      </c>
      <c r="K454" s="30">
        <v>3</v>
      </c>
      <c r="L454" s="30" t="s">
        <v>983</v>
      </c>
      <c r="M454" s="29" t="s">
        <v>1560</v>
      </c>
      <c r="N454" s="29" t="s">
        <v>1764</v>
      </c>
      <c r="O454" s="31" t="str">
        <f>VLOOKUP(B454, 'Concise Lot Listing'!$A$5:$F$502, 6)</f>
        <v>https://www.sothebys.com/en/buy/auction/2022/the-glass-cellar-30-years-of-collecting/colgin-cabernet-sauvignon-herb-lamb-2005-3-bt</v>
      </c>
    </row>
    <row r="455" spans="1:15" ht="15.75" customHeight="1" x14ac:dyDescent="0.25">
      <c r="A455" s="15"/>
      <c r="B455" s="15">
        <v>324</v>
      </c>
      <c r="C455" s="32" t="str">
        <f t="shared" si="0"/>
        <v>Colgin, Cariad 2018 (6 BT)</v>
      </c>
      <c r="D455" s="33">
        <v>1700</v>
      </c>
      <c r="E455" s="33">
        <v>2600</v>
      </c>
      <c r="F455" s="34" t="s">
        <v>1765</v>
      </c>
      <c r="G455" s="34" t="s">
        <v>1766</v>
      </c>
      <c r="H455" s="34"/>
      <c r="I455" s="34" t="s">
        <v>981</v>
      </c>
      <c r="J455" s="34">
        <v>2018</v>
      </c>
      <c r="K455" s="35">
        <v>6</v>
      </c>
      <c r="L455" s="35" t="s">
        <v>983</v>
      </c>
      <c r="M455" s="34" t="s">
        <v>1560</v>
      </c>
      <c r="N455" s="34" t="s">
        <v>1767</v>
      </c>
      <c r="O455" s="36" t="str">
        <f>VLOOKUP(B455, 'Concise Lot Listing'!$A$5:$F$502, 6)</f>
        <v>https://www.sothebys.com/en/buy/auction/2022/the-glass-cellar-30-years-of-collecting/colgin-cariad-2018-6-bt</v>
      </c>
    </row>
    <row r="456" spans="1:15" ht="15.75" customHeight="1" x14ac:dyDescent="0.25">
      <c r="A456" s="15"/>
      <c r="B456" s="15">
        <v>325</v>
      </c>
      <c r="C456" s="27" t="str">
        <f t="shared" si="0"/>
        <v>Colgin, Cariad 2016 (3 BT)</v>
      </c>
      <c r="D456" s="28">
        <v>900</v>
      </c>
      <c r="E456" s="28">
        <v>1400</v>
      </c>
      <c r="F456" s="29" t="s">
        <v>1439</v>
      </c>
      <c r="G456" s="29" t="s">
        <v>1766</v>
      </c>
      <c r="H456" s="29"/>
      <c r="I456" s="29" t="s">
        <v>986</v>
      </c>
      <c r="J456" s="29">
        <v>2016</v>
      </c>
      <c r="K456" s="30">
        <v>3</v>
      </c>
      <c r="L456" s="30" t="s">
        <v>983</v>
      </c>
      <c r="M456" s="29" t="s">
        <v>1560</v>
      </c>
      <c r="N456" s="29" t="s">
        <v>1768</v>
      </c>
      <c r="O456" s="31" t="str">
        <f>VLOOKUP(B456, 'Concise Lot Listing'!$A$5:$F$502, 6)</f>
        <v>https://www.sothebys.com/en/buy/auction/2022/the-glass-cellar-30-years-of-collecting/colgin-cariad-2016-3-bt</v>
      </c>
    </row>
    <row r="457" spans="1:15" ht="15.75" customHeight="1" x14ac:dyDescent="0.25">
      <c r="A457" s="15"/>
      <c r="B457" s="15">
        <v>326</v>
      </c>
      <c r="C457" s="32" t="str">
        <f t="shared" si="0"/>
        <v>Colgin, Cariad 2016 (3 BT)</v>
      </c>
      <c r="D457" s="33">
        <v>900</v>
      </c>
      <c r="E457" s="33">
        <v>1400</v>
      </c>
      <c r="F457" s="34" t="s">
        <v>986</v>
      </c>
      <c r="G457" s="34" t="s">
        <v>1766</v>
      </c>
      <c r="H457" s="34"/>
      <c r="I457" s="34" t="s">
        <v>986</v>
      </c>
      <c r="J457" s="34">
        <v>2016</v>
      </c>
      <c r="K457" s="35">
        <v>3</v>
      </c>
      <c r="L457" s="35" t="s">
        <v>983</v>
      </c>
      <c r="M457" s="34" t="s">
        <v>1560</v>
      </c>
      <c r="N457" s="34" t="s">
        <v>1768</v>
      </c>
      <c r="O457" s="36" t="str">
        <f>VLOOKUP(B457, 'Concise Lot Listing'!$A$5:$F$502, 6)</f>
        <v>https://www.sothebys.com/en/buy/auction/2022/the-glass-cellar-30-years-of-collecting/colgin-cariad-2016-3-bt-2</v>
      </c>
    </row>
    <row r="458" spans="1:15" ht="15.75" customHeight="1" x14ac:dyDescent="0.25">
      <c r="A458" s="15"/>
      <c r="B458" s="15">
        <v>327</v>
      </c>
      <c r="C458" s="27" t="str">
        <f t="shared" si="0"/>
        <v>Colgin, Cariad 2015 (3 BT)</v>
      </c>
      <c r="D458" s="28">
        <v>750</v>
      </c>
      <c r="E458" s="28">
        <v>1100</v>
      </c>
      <c r="F458" s="29" t="s">
        <v>1187</v>
      </c>
      <c r="G458" s="29" t="s">
        <v>1766</v>
      </c>
      <c r="H458" s="29"/>
      <c r="I458" s="29" t="s">
        <v>981</v>
      </c>
      <c r="J458" s="29">
        <v>2015</v>
      </c>
      <c r="K458" s="30">
        <v>3</v>
      </c>
      <c r="L458" s="30" t="s">
        <v>983</v>
      </c>
      <c r="M458" s="29" t="s">
        <v>1560</v>
      </c>
      <c r="N458" s="29" t="s">
        <v>1769</v>
      </c>
      <c r="O458" s="31" t="str">
        <f>VLOOKUP(B458, 'Concise Lot Listing'!$A$5:$F$502, 6)</f>
        <v>https://www.sothebys.com/en/buy/auction/2022/the-glass-cellar-30-years-of-collecting/colgin-cariad-2015-3-bt</v>
      </c>
    </row>
    <row r="459" spans="1:15" ht="15.75" customHeight="1" x14ac:dyDescent="0.25">
      <c r="A459" s="15"/>
      <c r="B459" s="15">
        <v>328</v>
      </c>
      <c r="C459" s="32" t="str">
        <f t="shared" si="0"/>
        <v>Colgin, Cariad 2014 (6 BT)</v>
      </c>
      <c r="D459" s="33">
        <v>1500</v>
      </c>
      <c r="E459" s="33">
        <v>2000</v>
      </c>
      <c r="F459" s="34" t="s">
        <v>1770</v>
      </c>
      <c r="G459" s="34" t="s">
        <v>1766</v>
      </c>
      <c r="H459" s="34"/>
      <c r="I459" s="34" t="s">
        <v>986</v>
      </c>
      <c r="J459" s="34">
        <v>2014</v>
      </c>
      <c r="K459" s="35">
        <v>6</v>
      </c>
      <c r="L459" s="35" t="s">
        <v>983</v>
      </c>
      <c r="M459" s="34" t="s">
        <v>1560</v>
      </c>
      <c r="N459" s="34" t="s">
        <v>1771</v>
      </c>
      <c r="O459" s="36" t="str">
        <f>VLOOKUP(B459, 'Concise Lot Listing'!$A$5:$F$502, 6)</f>
        <v>https://www.sothebys.com/en/buy/auction/2022/the-glass-cellar-30-years-of-collecting/colgin-cariad-2014-6-bt</v>
      </c>
    </row>
    <row r="460" spans="1:15" ht="15.75" customHeight="1" x14ac:dyDescent="0.25">
      <c r="A460" s="15"/>
      <c r="B460" s="15">
        <v>329</v>
      </c>
      <c r="C460" s="27" t="str">
        <f t="shared" si="0"/>
        <v>Colgin, Cariad 2013 (3 BT)</v>
      </c>
      <c r="D460" s="28">
        <v>750</v>
      </c>
      <c r="E460" s="28">
        <v>1100</v>
      </c>
      <c r="F460" s="29" t="s">
        <v>1439</v>
      </c>
      <c r="G460" s="29" t="s">
        <v>1766</v>
      </c>
      <c r="H460" s="29"/>
      <c r="I460" s="29" t="s">
        <v>986</v>
      </c>
      <c r="J460" s="29">
        <v>2013</v>
      </c>
      <c r="K460" s="30">
        <v>3</v>
      </c>
      <c r="L460" s="30" t="s">
        <v>983</v>
      </c>
      <c r="M460" s="29" t="s">
        <v>1560</v>
      </c>
      <c r="N460" s="29" t="s">
        <v>1772</v>
      </c>
      <c r="O460" s="31" t="str">
        <f>VLOOKUP(B460, 'Concise Lot Listing'!$A$5:$F$502, 6)</f>
        <v>https://www.sothebys.com/en/buy/auction/2022/the-glass-cellar-30-years-of-collecting/colgin-cariad-2013-3-bt</v>
      </c>
    </row>
    <row r="461" spans="1:15" ht="15.75" customHeight="1" x14ac:dyDescent="0.25">
      <c r="A461" s="15"/>
      <c r="B461" s="15">
        <v>330</v>
      </c>
      <c r="C461" s="32" t="str">
        <f t="shared" si="0"/>
        <v>Colgin, Cariad 2013 (4 BT)</v>
      </c>
      <c r="D461" s="33">
        <v>1000</v>
      </c>
      <c r="E461" s="33">
        <v>1500</v>
      </c>
      <c r="F461" s="34" t="s">
        <v>1773</v>
      </c>
      <c r="G461" s="34" t="s">
        <v>1766</v>
      </c>
      <c r="H461" s="34"/>
      <c r="I461" s="34" t="s">
        <v>981</v>
      </c>
      <c r="J461" s="34">
        <v>2013</v>
      </c>
      <c r="K461" s="35">
        <v>4</v>
      </c>
      <c r="L461" s="35" t="s">
        <v>983</v>
      </c>
      <c r="M461" s="34" t="s">
        <v>1560</v>
      </c>
      <c r="N461" s="34" t="s">
        <v>1774</v>
      </c>
      <c r="O461" s="36" t="str">
        <f>VLOOKUP(B461, 'Concise Lot Listing'!$A$5:$F$502, 6)</f>
        <v>https://www.sothebys.com/en/buy/auction/2022/the-glass-cellar-30-years-of-collecting/colgin-cariad-2013-4-bt</v>
      </c>
    </row>
    <row r="462" spans="1:15" ht="15.75" customHeight="1" x14ac:dyDescent="0.25">
      <c r="A462" s="15"/>
      <c r="B462" s="15">
        <v>331</v>
      </c>
      <c r="C462" s="27" t="str">
        <f t="shared" si="0"/>
        <v>Colgin, Cariad 2010 (2 BT)</v>
      </c>
      <c r="D462" s="28">
        <v>600</v>
      </c>
      <c r="E462" s="28">
        <v>900</v>
      </c>
      <c r="F462" s="29" t="s">
        <v>981</v>
      </c>
      <c r="G462" s="29" t="s">
        <v>1766</v>
      </c>
      <c r="H462" s="29"/>
      <c r="I462" s="29" t="s">
        <v>981</v>
      </c>
      <c r="J462" s="29">
        <v>2010</v>
      </c>
      <c r="K462" s="30">
        <v>2</v>
      </c>
      <c r="L462" s="30" t="s">
        <v>983</v>
      </c>
      <c r="M462" s="29" t="s">
        <v>1560</v>
      </c>
      <c r="N462" s="29" t="s">
        <v>1775</v>
      </c>
      <c r="O462" s="31" t="str">
        <f>VLOOKUP(B462, 'Concise Lot Listing'!$A$5:$F$502, 6)</f>
        <v>https://www.sothebys.com/en/buy/auction/2022/the-glass-cellar-30-years-of-collecting/colgin-cariad-2010-2-bt</v>
      </c>
    </row>
    <row r="463" spans="1:15" ht="15.75" customHeight="1" x14ac:dyDescent="0.25">
      <c r="A463" s="15"/>
      <c r="B463" s="15">
        <v>332</v>
      </c>
      <c r="C463" s="32" t="str">
        <f t="shared" si="0"/>
        <v>Colgin, Cariad 2010 (3 BT)</v>
      </c>
      <c r="D463" s="33">
        <v>900</v>
      </c>
      <c r="E463" s="33">
        <v>1300</v>
      </c>
      <c r="F463" s="34" t="s">
        <v>1439</v>
      </c>
      <c r="G463" s="34" t="s">
        <v>1766</v>
      </c>
      <c r="H463" s="34"/>
      <c r="I463" s="34" t="s">
        <v>986</v>
      </c>
      <c r="J463" s="34">
        <v>2010</v>
      </c>
      <c r="K463" s="35">
        <v>3</v>
      </c>
      <c r="L463" s="35" t="s">
        <v>983</v>
      </c>
      <c r="M463" s="34" t="s">
        <v>1560</v>
      </c>
      <c r="N463" s="34" t="s">
        <v>1776</v>
      </c>
      <c r="O463" s="36" t="str">
        <f>VLOOKUP(B463, 'Concise Lot Listing'!$A$5:$F$502, 6)</f>
        <v>https://www.sothebys.com/en/buy/auction/2022/the-glass-cellar-30-years-of-collecting/colgin-cariad-2010-3-bt</v>
      </c>
    </row>
    <row r="464" spans="1:15" ht="15.75" customHeight="1" x14ac:dyDescent="0.25">
      <c r="A464" s="15"/>
      <c r="B464" s="15">
        <v>333</v>
      </c>
      <c r="C464" s="27" t="str">
        <f t="shared" si="0"/>
        <v>Colgin, Cariad 2008 (3 BT)</v>
      </c>
      <c r="D464" s="28">
        <v>600</v>
      </c>
      <c r="E464" s="28">
        <v>900</v>
      </c>
      <c r="F464" s="29" t="s">
        <v>1765</v>
      </c>
      <c r="G464" s="29" t="s">
        <v>1766</v>
      </c>
      <c r="H464" s="29"/>
      <c r="I464" s="29" t="s">
        <v>981</v>
      </c>
      <c r="J464" s="29">
        <v>2008</v>
      </c>
      <c r="K464" s="30">
        <v>3</v>
      </c>
      <c r="L464" s="30" t="s">
        <v>983</v>
      </c>
      <c r="M464" s="29" t="s">
        <v>1560</v>
      </c>
      <c r="N464" s="29" t="s">
        <v>1777</v>
      </c>
      <c r="O464" s="31" t="str">
        <f>VLOOKUP(B464, 'Concise Lot Listing'!$A$5:$F$502, 6)</f>
        <v>https://www.sothebys.com/en/buy/auction/2022/the-glass-cellar-30-years-of-collecting/colgin-cariad-2008-3-bt</v>
      </c>
    </row>
    <row r="465" spans="1:15" ht="15.75" customHeight="1" x14ac:dyDescent="0.25">
      <c r="A465" s="15" t="s">
        <v>1088</v>
      </c>
      <c r="B465" s="15">
        <v>334</v>
      </c>
      <c r="C465" s="32" t="str">
        <f t="shared" si="0"/>
        <v>Colgin, Cariad 2014 (2 BT)</v>
      </c>
      <c r="D465" s="33">
        <v>1300</v>
      </c>
      <c r="E465" s="33">
        <v>2000</v>
      </c>
      <c r="F465" s="34" t="s">
        <v>981</v>
      </c>
      <c r="G465" s="34" t="s">
        <v>1766</v>
      </c>
      <c r="H465" s="34"/>
      <c r="I465" s="34" t="s">
        <v>981</v>
      </c>
      <c r="J465" s="34">
        <v>2014</v>
      </c>
      <c r="K465" s="35">
        <v>2</v>
      </c>
      <c r="L465" s="35" t="s">
        <v>983</v>
      </c>
      <c r="M465" s="34" t="s">
        <v>1560</v>
      </c>
      <c r="N465" s="34" t="s">
        <v>1778</v>
      </c>
      <c r="O465" s="36" t="str">
        <f>VLOOKUP(B465, 'Concise Lot Listing'!$A$5:$F$502, 6)</f>
        <v>https://www.sothebys.com/en/buy/auction/2022/the-glass-cellar-30-years-of-collecting/colgin-cariad-vertical-6-bt</v>
      </c>
    </row>
    <row r="466" spans="1:15" ht="15.75" customHeight="1" x14ac:dyDescent="0.25">
      <c r="A466" s="15" t="s">
        <v>1088</v>
      </c>
      <c r="B466" s="15">
        <v>334</v>
      </c>
      <c r="C466" s="27" t="str">
        <f t="shared" si="0"/>
        <v>Colgin, Cariad 2012 (2 BT)</v>
      </c>
      <c r="D466" s="28">
        <v>1300</v>
      </c>
      <c r="E466" s="28">
        <v>2000</v>
      </c>
      <c r="F466" s="29" t="s">
        <v>981</v>
      </c>
      <c r="G466" s="29" t="s">
        <v>1766</v>
      </c>
      <c r="H466" s="29"/>
      <c r="I466" s="29" t="s">
        <v>981</v>
      </c>
      <c r="J466" s="29">
        <v>2012</v>
      </c>
      <c r="K466" s="30">
        <v>2</v>
      </c>
      <c r="L466" s="30" t="s">
        <v>983</v>
      </c>
      <c r="M466" s="29" t="s">
        <v>1560</v>
      </c>
      <c r="N466" s="29" t="s">
        <v>1779</v>
      </c>
      <c r="O466" s="31" t="str">
        <f>VLOOKUP(B466, 'Concise Lot Listing'!$A$5:$F$502, 6)</f>
        <v>https://www.sothebys.com/en/buy/auction/2022/the-glass-cellar-30-years-of-collecting/colgin-cariad-vertical-6-bt</v>
      </c>
    </row>
    <row r="467" spans="1:15" ht="15.75" customHeight="1" x14ac:dyDescent="0.25">
      <c r="A467" s="15" t="s">
        <v>1088</v>
      </c>
      <c r="B467" s="15">
        <v>334</v>
      </c>
      <c r="C467" s="32" t="str">
        <f t="shared" si="0"/>
        <v>Colgin, Cariad 2009 (2 BT)</v>
      </c>
      <c r="D467" s="33">
        <v>1300</v>
      </c>
      <c r="E467" s="33">
        <v>2000</v>
      </c>
      <c r="F467" s="34" t="s">
        <v>981</v>
      </c>
      <c r="G467" s="34" t="s">
        <v>1766</v>
      </c>
      <c r="H467" s="34"/>
      <c r="I467" s="34" t="s">
        <v>981</v>
      </c>
      <c r="J467" s="34">
        <v>2009</v>
      </c>
      <c r="K467" s="35">
        <v>2</v>
      </c>
      <c r="L467" s="35" t="s">
        <v>983</v>
      </c>
      <c r="M467" s="34" t="s">
        <v>1560</v>
      </c>
      <c r="N467" s="34" t="s">
        <v>1780</v>
      </c>
      <c r="O467" s="36" t="str">
        <f>VLOOKUP(B467, 'Concise Lot Listing'!$A$5:$F$502, 6)</f>
        <v>https://www.sothebys.com/en/buy/auction/2022/the-glass-cellar-30-years-of-collecting/colgin-cariad-vertical-6-bt</v>
      </c>
    </row>
    <row r="468" spans="1:15" ht="15.75" customHeight="1" x14ac:dyDescent="0.25">
      <c r="A468" s="15"/>
      <c r="B468" s="15">
        <v>335</v>
      </c>
      <c r="C468" s="27" t="str">
        <f t="shared" si="0"/>
        <v>Colgin, IX Estate Red Wine 2017 (6 BT)</v>
      </c>
      <c r="D468" s="28">
        <v>1800</v>
      </c>
      <c r="E468" s="28">
        <v>2400</v>
      </c>
      <c r="F468" s="29" t="s">
        <v>1781</v>
      </c>
      <c r="G468" s="29" t="s">
        <v>1782</v>
      </c>
      <c r="H468" s="29"/>
      <c r="I468" s="29" t="s">
        <v>986</v>
      </c>
      <c r="J468" s="29">
        <v>2017</v>
      </c>
      <c r="K468" s="30">
        <v>6</v>
      </c>
      <c r="L468" s="30" t="s">
        <v>983</v>
      </c>
      <c r="M468" s="29" t="s">
        <v>1560</v>
      </c>
      <c r="N468" s="29" t="s">
        <v>1783</v>
      </c>
      <c r="O468" s="31" t="str">
        <f>VLOOKUP(B468, 'Concise Lot Listing'!$A$5:$F$502, 6)</f>
        <v>https://www.sothebys.com/en/buy/auction/2022/the-glass-cellar-30-years-of-collecting/colgin-ix-estate-red-wine-2017-6-bt</v>
      </c>
    </row>
    <row r="469" spans="1:15" ht="15.75" customHeight="1" x14ac:dyDescent="0.25">
      <c r="A469" s="15"/>
      <c r="B469" s="15">
        <v>336</v>
      </c>
      <c r="C469" s="32" t="str">
        <f t="shared" si="0"/>
        <v>Colgin, IX Estate Red Wine 2017 (6 BT)</v>
      </c>
      <c r="D469" s="33">
        <v>1800</v>
      </c>
      <c r="E469" s="33">
        <v>2400</v>
      </c>
      <c r="F469" s="34" t="s">
        <v>981</v>
      </c>
      <c r="G469" s="34" t="s">
        <v>1782</v>
      </c>
      <c r="H469" s="34"/>
      <c r="I469" s="34" t="s">
        <v>981</v>
      </c>
      <c r="J469" s="34">
        <v>2017</v>
      </c>
      <c r="K469" s="35">
        <v>6</v>
      </c>
      <c r="L469" s="35" t="s">
        <v>983</v>
      </c>
      <c r="M469" s="34" t="s">
        <v>1560</v>
      </c>
      <c r="N469" s="34" t="s">
        <v>1783</v>
      </c>
      <c r="O469" s="36" t="str">
        <f>VLOOKUP(B469, 'Concise Lot Listing'!$A$5:$F$502, 6)</f>
        <v>https://www.sothebys.com/en/buy/auction/2022/the-glass-cellar-30-years-of-collecting/colgin-ix-estate-red-wine-2017-6-bt-2</v>
      </c>
    </row>
    <row r="470" spans="1:15" ht="15.75" customHeight="1" x14ac:dyDescent="0.25">
      <c r="A470" s="15"/>
      <c r="B470" s="15">
        <v>337</v>
      </c>
      <c r="C470" s="27" t="str">
        <f t="shared" si="0"/>
        <v>Colgin, IX Estate Red Wine 2016 (6 BT)</v>
      </c>
      <c r="D470" s="28">
        <v>2400</v>
      </c>
      <c r="E470" s="28">
        <v>3500</v>
      </c>
      <c r="F470" s="29" t="s">
        <v>1439</v>
      </c>
      <c r="G470" s="29" t="s">
        <v>1782</v>
      </c>
      <c r="H470" s="29"/>
      <c r="I470" s="29" t="s">
        <v>986</v>
      </c>
      <c r="J470" s="29">
        <v>2016</v>
      </c>
      <c r="K470" s="30">
        <v>6</v>
      </c>
      <c r="L470" s="30" t="s">
        <v>983</v>
      </c>
      <c r="M470" s="29" t="s">
        <v>1560</v>
      </c>
      <c r="N470" s="29" t="s">
        <v>1784</v>
      </c>
      <c r="O470" s="31" t="str">
        <f>VLOOKUP(B470, 'Concise Lot Listing'!$A$5:$F$502, 6)</f>
        <v>https://www.sothebys.com/en/buy/auction/2022/the-glass-cellar-30-years-of-collecting/colgin-ix-estate-red-wine-2016-6-bt</v>
      </c>
    </row>
    <row r="471" spans="1:15" ht="15.75" customHeight="1" x14ac:dyDescent="0.25">
      <c r="A471" s="15"/>
      <c r="B471" s="15">
        <v>338</v>
      </c>
      <c r="C471" s="32" t="str">
        <f t="shared" si="0"/>
        <v>Colgin, IX Estate Red Wine 2016 (6 BT)</v>
      </c>
      <c r="D471" s="33">
        <v>2400</v>
      </c>
      <c r="E471" s="33">
        <v>3500</v>
      </c>
      <c r="F471" s="34" t="s">
        <v>986</v>
      </c>
      <c r="G471" s="34" t="s">
        <v>1782</v>
      </c>
      <c r="H471" s="34"/>
      <c r="I471" s="34" t="s">
        <v>986</v>
      </c>
      <c r="J471" s="34">
        <v>2016</v>
      </c>
      <c r="K471" s="35">
        <v>6</v>
      </c>
      <c r="L471" s="35" t="s">
        <v>983</v>
      </c>
      <c r="M471" s="34" t="s">
        <v>1560</v>
      </c>
      <c r="N471" s="34" t="s">
        <v>1784</v>
      </c>
      <c r="O471" s="36" t="str">
        <f>VLOOKUP(B471, 'Concise Lot Listing'!$A$5:$F$502, 6)</f>
        <v>https://www.sothebys.com/en/buy/auction/2022/the-glass-cellar-30-years-of-collecting/colgin-ix-estate-red-wine-2016-6-bt-2</v>
      </c>
    </row>
    <row r="472" spans="1:15" ht="15.75" customHeight="1" x14ac:dyDescent="0.25">
      <c r="A472" s="15"/>
      <c r="B472" s="15">
        <v>339</v>
      </c>
      <c r="C472" s="27" t="str">
        <f t="shared" si="0"/>
        <v>Colgin, IX Estate Red Wine 2016 (6 BT)</v>
      </c>
      <c r="D472" s="28">
        <v>2400</v>
      </c>
      <c r="E472" s="28">
        <v>3500</v>
      </c>
      <c r="F472" s="29" t="s">
        <v>1439</v>
      </c>
      <c r="G472" s="29" t="s">
        <v>1782</v>
      </c>
      <c r="H472" s="29"/>
      <c r="I472" s="29" t="s">
        <v>986</v>
      </c>
      <c r="J472" s="29">
        <v>2016</v>
      </c>
      <c r="K472" s="30">
        <v>6</v>
      </c>
      <c r="L472" s="30" t="s">
        <v>983</v>
      </c>
      <c r="M472" s="29" t="s">
        <v>1560</v>
      </c>
      <c r="N472" s="29" t="s">
        <v>1784</v>
      </c>
      <c r="O472" s="31" t="str">
        <f>VLOOKUP(B472, 'Concise Lot Listing'!$A$5:$F$502, 6)</f>
        <v>https://www.sothebys.com/en/buy/auction/2022/the-glass-cellar-30-years-of-collecting/colgin-ix-estate-red-wine-2016-6-bt-3</v>
      </c>
    </row>
    <row r="473" spans="1:15" ht="15.75" customHeight="1" x14ac:dyDescent="0.25">
      <c r="A473" s="15"/>
      <c r="B473" s="15">
        <v>340</v>
      </c>
      <c r="C473" s="32" t="str">
        <f t="shared" si="0"/>
        <v>Colgin, IX Estate Red Wine 2015 (6 BT)</v>
      </c>
      <c r="D473" s="33">
        <v>2000</v>
      </c>
      <c r="E473" s="33">
        <v>3000</v>
      </c>
      <c r="F473" s="34" t="s">
        <v>1785</v>
      </c>
      <c r="G473" s="34" t="s">
        <v>1782</v>
      </c>
      <c r="H473" s="34"/>
      <c r="I473" s="34" t="s">
        <v>981</v>
      </c>
      <c r="J473" s="34">
        <v>2015</v>
      </c>
      <c r="K473" s="35">
        <v>6</v>
      </c>
      <c r="L473" s="35" t="s">
        <v>983</v>
      </c>
      <c r="M473" s="34" t="s">
        <v>1560</v>
      </c>
      <c r="N473" s="34" t="s">
        <v>1786</v>
      </c>
      <c r="O473" s="36" t="str">
        <f>VLOOKUP(B473, 'Concise Lot Listing'!$A$5:$F$502, 6)</f>
        <v>https://www.sothebys.com/en/buy/auction/2022/the-glass-cellar-30-years-of-collecting/colgin-ix-estate-red-wine-2015-6-bt</v>
      </c>
    </row>
    <row r="474" spans="1:15" ht="15.75" customHeight="1" x14ac:dyDescent="0.25">
      <c r="A474" s="15"/>
      <c r="B474" s="15">
        <v>341</v>
      </c>
      <c r="C474" s="27" t="str">
        <f t="shared" si="0"/>
        <v>Colgin, IX Estate Red Wine 2014 (7 BT)</v>
      </c>
      <c r="D474" s="28">
        <v>1900</v>
      </c>
      <c r="E474" s="28">
        <v>2800</v>
      </c>
      <c r="F474" s="29" t="s">
        <v>981</v>
      </c>
      <c r="G474" s="29" t="s">
        <v>1782</v>
      </c>
      <c r="H474" s="29"/>
      <c r="I474" s="29" t="s">
        <v>981</v>
      </c>
      <c r="J474" s="29">
        <v>2014</v>
      </c>
      <c r="K474" s="30">
        <v>7</v>
      </c>
      <c r="L474" s="30" t="s">
        <v>983</v>
      </c>
      <c r="M474" s="29" t="s">
        <v>1560</v>
      </c>
      <c r="N474" s="29" t="s">
        <v>1787</v>
      </c>
      <c r="O474" s="31" t="str">
        <f>VLOOKUP(B474, 'Concise Lot Listing'!$A$5:$F$502, 6)</f>
        <v>https://www.sothebys.com/en/buy/auction/2022/the-glass-cellar-30-years-of-collecting/colgin-ix-estate-red-wine-2014-7-bt</v>
      </c>
    </row>
    <row r="475" spans="1:15" ht="15.75" customHeight="1" x14ac:dyDescent="0.25">
      <c r="A475" s="15"/>
      <c r="B475" s="15">
        <v>342</v>
      </c>
      <c r="C475" s="32" t="str">
        <f t="shared" si="0"/>
        <v>Colgin, IX Estate Red Wine 2014 (8 BT)</v>
      </c>
      <c r="D475" s="33">
        <v>2200</v>
      </c>
      <c r="E475" s="33">
        <v>3200</v>
      </c>
      <c r="F475" s="34" t="s">
        <v>981</v>
      </c>
      <c r="G475" s="34" t="s">
        <v>1782</v>
      </c>
      <c r="H475" s="34"/>
      <c r="I475" s="34" t="s">
        <v>981</v>
      </c>
      <c r="J475" s="34">
        <v>2014</v>
      </c>
      <c r="K475" s="35">
        <v>8</v>
      </c>
      <c r="L475" s="35" t="s">
        <v>983</v>
      </c>
      <c r="M475" s="34" t="s">
        <v>1560</v>
      </c>
      <c r="N475" s="34" t="s">
        <v>1788</v>
      </c>
      <c r="O475" s="36" t="str">
        <f>VLOOKUP(B475, 'Concise Lot Listing'!$A$5:$F$502, 6)</f>
        <v>https://www.sothebys.com/en/buy/auction/2022/the-glass-cellar-30-years-of-collecting/colgin-ix-estate-red-wine-2014-8-bt</v>
      </c>
    </row>
    <row r="476" spans="1:15" ht="15.75" customHeight="1" x14ac:dyDescent="0.25">
      <c r="A476" s="15"/>
      <c r="B476" s="15">
        <v>343</v>
      </c>
      <c r="C476" s="27" t="str">
        <f t="shared" si="0"/>
        <v>Colgin, IX Estate Red Wine 2013 (3 BT)</v>
      </c>
      <c r="D476" s="28">
        <v>1100</v>
      </c>
      <c r="E476" s="28">
        <v>1600</v>
      </c>
      <c r="F476" s="29" t="s">
        <v>986</v>
      </c>
      <c r="G476" s="29" t="s">
        <v>1782</v>
      </c>
      <c r="H476" s="29"/>
      <c r="I476" s="29" t="s">
        <v>986</v>
      </c>
      <c r="J476" s="29">
        <v>2013</v>
      </c>
      <c r="K476" s="30">
        <v>3</v>
      </c>
      <c r="L476" s="30" t="s">
        <v>983</v>
      </c>
      <c r="M476" s="29" t="s">
        <v>1560</v>
      </c>
      <c r="N476" s="29" t="s">
        <v>1789</v>
      </c>
      <c r="O476" s="31" t="str">
        <f>VLOOKUP(B476, 'Concise Lot Listing'!$A$5:$F$502, 6)</f>
        <v>https://www.sothebys.com/en/buy/auction/2022/the-glass-cellar-30-years-of-collecting/colgin-ix-estate-red-wine-2013-3-bt</v>
      </c>
    </row>
    <row r="477" spans="1:15" ht="15.75" customHeight="1" x14ac:dyDescent="0.25">
      <c r="A477" s="15" t="s">
        <v>1088</v>
      </c>
      <c r="B477" s="15">
        <v>344</v>
      </c>
      <c r="C477" s="32" t="str">
        <f t="shared" si="0"/>
        <v>Colgin, IX Estate Red Wine 2013 (3 BT)</v>
      </c>
      <c r="D477" s="33">
        <v>2200</v>
      </c>
      <c r="E477" s="33">
        <v>3200</v>
      </c>
      <c r="F477" s="34" t="s">
        <v>986</v>
      </c>
      <c r="G477" s="34" t="s">
        <v>1782</v>
      </c>
      <c r="H477" s="34"/>
      <c r="I477" s="34" t="s">
        <v>986</v>
      </c>
      <c r="J477" s="34">
        <v>2013</v>
      </c>
      <c r="K477" s="35">
        <v>3</v>
      </c>
      <c r="L477" s="35" t="s">
        <v>983</v>
      </c>
      <c r="M477" s="34" t="s">
        <v>1560</v>
      </c>
      <c r="N477" s="34" t="s">
        <v>1789</v>
      </c>
      <c r="O477" s="36" t="str">
        <f>VLOOKUP(B477, 'Concise Lot Listing'!$A$5:$F$502, 6)</f>
        <v>https://www.sothebys.com/en/buy/auction/2022/the-glass-cellar-30-years-of-collecting/colgin-ix-estate-red-wine-2013-6-bt</v>
      </c>
    </row>
    <row r="478" spans="1:15" ht="15.75" customHeight="1" x14ac:dyDescent="0.25">
      <c r="A478" s="15" t="s">
        <v>1088</v>
      </c>
      <c r="B478" s="15">
        <v>344</v>
      </c>
      <c r="C478" s="27" t="str">
        <f t="shared" si="0"/>
        <v>Colgin, IX Estate Red Wine 2013 (3 BT)</v>
      </c>
      <c r="D478" s="28">
        <v>2200</v>
      </c>
      <c r="E478" s="28">
        <v>3200</v>
      </c>
      <c r="F478" s="29" t="s">
        <v>1439</v>
      </c>
      <c r="G478" s="29" t="s">
        <v>1782</v>
      </c>
      <c r="H478" s="29"/>
      <c r="I478" s="29" t="s">
        <v>986</v>
      </c>
      <c r="J478" s="29">
        <v>2013</v>
      </c>
      <c r="K478" s="30">
        <v>3</v>
      </c>
      <c r="L478" s="30" t="s">
        <v>983</v>
      </c>
      <c r="M478" s="29" t="s">
        <v>1560</v>
      </c>
      <c r="N478" s="29" t="s">
        <v>1789</v>
      </c>
      <c r="O478" s="31" t="str">
        <f>VLOOKUP(B478, 'Concise Lot Listing'!$A$5:$F$502, 6)</f>
        <v>https://www.sothebys.com/en/buy/auction/2022/the-glass-cellar-30-years-of-collecting/colgin-ix-estate-red-wine-2013-6-bt</v>
      </c>
    </row>
    <row r="479" spans="1:15" ht="15.75" customHeight="1" x14ac:dyDescent="0.25">
      <c r="A479" s="15" t="s">
        <v>1088</v>
      </c>
      <c r="B479" s="15">
        <v>345</v>
      </c>
      <c r="C479" s="32" t="str">
        <f t="shared" si="0"/>
        <v>Colgin, IX Estate Red Wine 2013 (3 BT)</v>
      </c>
      <c r="D479" s="33">
        <v>2200</v>
      </c>
      <c r="E479" s="33">
        <v>3200</v>
      </c>
      <c r="F479" s="34" t="s">
        <v>1439</v>
      </c>
      <c r="G479" s="34" t="s">
        <v>1782</v>
      </c>
      <c r="H479" s="34"/>
      <c r="I479" s="34" t="s">
        <v>986</v>
      </c>
      <c r="J479" s="34">
        <v>2013</v>
      </c>
      <c r="K479" s="35">
        <v>3</v>
      </c>
      <c r="L479" s="35" t="s">
        <v>983</v>
      </c>
      <c r="M479" s="34" t="s">
        <v>1560</v>
      </c>
      <c r="N479" s="34" t="s">
        <v>1789</v>
      </c>
      <c r="O479" s="36" t="str">
        <f>VLOOKUP(B479, 'Concise Lot Listing'!$A$5:$F$502, 6)</f>
        <v>https://www.sothebys.com/en/buy/auction/2022/the-glass-cellar-30-years-of-collecting/colgin-ix-estate-red-wine-2013-6-bt-2</v>
      </c>
    </row>
    <row r="480" spans="1:15" ht="15.75" customHeight="1" x14ac:dyDescent="0.25">
      <c r="A480" s="15" t="s">
        <v>1088</v>
      </c>
      <c r="B480" s="15">
        <v>345</v>
      </c>
      <c r="C480" s="27" t="str">
        <f t="shared" si="0"/>
        <v>Colgin, IX Estate Red Wine 2013 (3 BT)</v>
      </c>
      <c r="D480" s="28">
        <v>2200</v>
      </c>
      <c r="E480" s="28">
        <v>3200</v>
      </c>
      <c r="F480" s="29" t="s">
        <v>1439</v>
      </c>
      <c r="G480" s="29" t="s">
        <v>1782</v>
      </c>
      <c r="H480" s="29"/>
      <c r="I480" s="29" t="s">
        <v>986</v>
      </c>
      <c r="J480" s="29">
        <v>2013</v>
      </c>
      <c r="K480" s="30">
        <v>3</v>
      </c>
      <c r="L480" s="30" t="s">
        <v>983</v>
      </c>
      <c r="M480" s="29" t="s">
        <v>1560</v>
      </c>
      <c r="N480" s="29" t="s">
        <v>1789</v>
      </c>
      <c r="O480" s="31" t="str">
        <f>VLOOKUP(B480, 'Concise Lot Listing'!$A$5:$F$502, 6)</f>
        <v>https://www.sothebys.com/en/buy/auction/2022/the-glass-cellar-30-years-of-collecting/colgin-ix-estate-red-wine-2013-6-bt-2</v>
      </c>
    </row>
    <row r="481" spans="1:15" ht="15.75" customHeight="1" x14ac:dyDescent="0.25">
      <c r="A481" s="15" t="s">
        <v>1088</v>
      </c>
      <c r="B481" s="15">
        <v>346</v>
      </c>
      <c r="C481" s="32" t="str">
        <f t="shared" si="0"/>
        <v>Colgin, IX Estate Red Wine 2013 (3 BT)</v>
      </c>
      <c r="D481" s="33">
        <v>2200</v>
      </c>
      <c r="E481" s="33">
        <v>3200</v>
      </c>
      <c r="F481" s="34" t="s">
        <v>1790</v>
      </c>
      <c r="G481" s="34" t="s">
        <v>1782</v>
      </c>
      <c r="H481" s="34"/>
      <c r="I481" s="34" t="s">
        <v>986</v>
      </c>
      <c r="J481" s="34">
        <v>2013</v>
      </c>
      <c r="K481" s="35">
        <v>3</v>
      </c>
      <c r="L481" s="35" t="s">
        <v>983</v>
      </c>
      <c r="M481" s="34" t="s">
        <v>1560</v>
      </c>
      <c r="N481" s="34" t="s">
        <v>1789</v>
      </c>
      <c r="O481" s="36" t="str">
        <f>VLOOKUP(B481, 'Concise Lot Listing'!$A$5:$F$502, 6)</f>
        <v>https://www.sothebys.com/en/buy/auction/2022/the-glass-cellar-30-years-of-collecting/colgin-ix-estate-red-wine-2013-6-bt-3</v>
      </c>
    </row>
    <row r="482" spans="1:15" ht="15.75" customHeight="1" x14ac:dyDescent="0.25">
      <c r="A482" s="15" t="s">
        <v>1088</v>
      </c>
      <c r="B482" s="15">
        <v>346</v>
      </c>
      <c r="C482" s="27" t="str">
        <f t="shared" si="0"/>
        <v>Colgin, IX Estate Red Wine 2013 (3 BT)</v>
      </c>
      <c r="D482" s="28">
        <v>2200</v>
      </c>
      <c r="E482" s="28">
        <v>3200</v>
      </c>
      <c r="F482" s="29" t="s">
        <v>1439</v>
      </c>
      <c r="G482" s="29" t="s">
        <v>1782</v>
      </c>
      <c r="H482" s="29"/>
      <c r="I482" s="29" t="s">
        <v>986</v>
      </c>
      <c r="J482" s="29">
        <v>2013</v>
      </c>
      <c r="K482" s="30">
        <v>3</v>
      </c>
      <c r="L482" s="30" t="s">
        <v>983</v>
      </c>
      <c r="M482" s="29" t="s">
        <v>1560</v>
      </c>
      <c r="N482" s="29" t="s">
        <v>1789</v>
      </c>
      <c r="O482" s="31" t="str">
        <f>VLOOKUP(B482, 'Concise Lot Listing'!$A$5:$F$502, 6)</f>
        <v>https://www.sothebys.com/en/buy/auction/2022/the-glass-cellar-30-years-of-collecting/colgin-ix-estate-red-wine-2013-6-bt-3</v>
      </c>
    </row>
    <row r="483" spans="1:15" ht="15.75" customHeight="1" x14ac:dyDescent="0.25">
      <c r="A483" s="15"/>
      <c r="B483" s="15">
        <v>347</v>
      </c>
      <c r="C483" s="32" t="str">
        <f t="shared" si="0"/>
        <v>Colgin, IX Estate Red Wine 2013 (12 BT)</v>
      </c>
      <c r="D483" s="33">
        <v>4200</v>
      </c>
      <c r="E483" s="33">
        <v>6000</v>
      </c>
      <c r="F483" s="34" t="s">
        <v>1785</v>
      </c>
      <c r="G483" s="34" t="s">
        <v>1782</v>
      </c>
      <c r="H483" s="34"/>
      <c r="I483" s="34" t="s">
        <v>981</v>
      </c>
      <c r="J483" s="34">
        <v>2013</v>
      </c>
      <c r="K483" s="35">
        <v>12</v>
      </c>
      <c r="L483" s="35" t="s">
        <v>983</v>
      </c>
      <c r="M483" s="34" t="s">
        <v>1560</v>
      </c>
      <c r="N483" s="34" t="s">
        <v>1791</v>
      </c>
      <c r="O483" s="36" t="str">
        <f>VLOOKUP(B483, 'Concise Lot Listing'!$A$5:$F$502, 6)</f>
        <v>https://www.sothebys.com/en/buy/auction/2022/the-glass-cellar-30-years-of-collecting/colgin-ix-estate-red-wine-2013-12-bt</v>
      </c>
    </row>
    <row r="484" spans="1:15" ht="15.75" customHeight="1" x14ac:dyDescent="0.25">
      <c r="A484" s="15"/>
      <c r="B484" s="15">
        <v>348</v>
      </c>
      <c r="C484" s="27" t="str">
        <f t="shared" si="0"/>
        <v>Colgin, IX Estate Red Wine 2013 (12 BT)</v>
      </c>
      <c r="D484" s="28">
        <v>4200</v>
      </c>
      <c r="E484" s="28">
        <v>6000</v>
      </c>
      <c r="F484" s="29" t="s">
        <v>1187</v>
      </c>
      <c r="G484" s="29" t="s">
        <v>1782</v>
      </c>
      <c r="H484" s="29"/>
      <c r="I484" s="29" t="s">
        <v>981</v>
      </c>
      <c r="J484" s="29">
        <v>2013</v>
      </c>
      <c r="K484" s="30">
        <v>12</v>
      </c>
      <c r="L484" s="30" t="s">
        <v>983</v>
      </c>
      <c r="M484" s="29" t="s">
        <v>1560</v>
      </c>
      <c r="N484" s="29" t="s">
        <v>1791</v>
      </c>
      <c r="O484" s="31" t="str">
        <f>VLOOKUP(B484, 'Concise Lot Listing'!$A$5:$F$502, 6)</f>
        <v>https://www.sothebys.com/en/buy/auction/2022/the-glass-cellar-30-years-of-collecting/colgin-ix-estate-red-wine-2013-12-bt-2</v>
      </c>
    </row>
    <row r="485" spans="1:15" ht="15.75" customHeight="1" x14ac:dyDescent="0.25">
      <c r="A485" s="15"/>
      <c r="B485" s="15">
        <v>349</v>
      </c>
      <c r="C485" s="32" t="str">
        <f t="shared" si="0"/>
        <v>Colgin, IX Estate Red Wine 2012 (9 BT)</v>
      </c>
      <c r="D485" s="33">
        <v>2600</v>
      </c>
      <c r="E485" s="33">
        <v>4500</v>
      </c>
      <c r="F485" s="34" t="s">
        <v>1792</v>
      </c>
      <c r="G485" s="34" t="s">
        <v>1782</v>
      </c>
      <c r="H485" s="34"/>
      <c r="I485" s="34" t="s">
        <v>981</v>
      </c>
      <c r="J485" s="34">
        <v>2012</v>
      </c>
      <c r="K485" s="35">
        <v>9</v>
      </c>
      <c r="L485" s="35" t="s">
        <v>983</v>
      </c>
      <c r="M485" s="34" t="s">
        <v>1560</v>
      </c>
      <c r="N485" s="34" t="s">
        <v>1793</v>
      </c>
      <c r="O485" s="36" t="str">
        <f>VLOOKUP(B485, 'Concise Lot Listing'!$A$5:$F$502, 6)</f>
        <v>https://www.sothebys.com/en/buy/auction/2022/the-glass-cellar-30-years-of-collecting/colgin-ix-estate-red-wine-2012-9-bt</v>
      </c>
    </row>
    <row r="486" spans="1:15" ht="15.75" customHeight="1" x14ac:dyDescent="0.25">
      <c r="A486" s="15"/>
      <c r="B486" s="15">
        <v>350</v>
      </c>
      <c r="C486" s="27" t="str">
        <f t="shared" si="0"/>
        <v>Colgin, IX Estate Red Wine 2012 (12 BT)</v>
      </c>
      <c r="D486" s="28">
        <v>3500</v>
      </c>
      <c r="E486" s="28">
        <v>5500</v>
      </c>
      <c r="F486" s="29" t="s">
        <v>1794</v>
      </c>
      <c r="G486" s="29" t="s">
        <v>1782</v>
      </c>
      <c r="H486" s="29"/>
      <c r="I486" s="29" t="s">
        <v>981</v>
      </c>
      <c r="J486" s="29">
        <v>2012</v>
      </c>
      <c r="K486" s="30">
        <v>12</v>
      </c>
      <c r="L486" s="30" t="s">
        <v>983</v>
      </c>
      <c r="M486" s="29" t="s">
        <v>1560</v>
      </c>
      <c r="N486" s="29" t="s">
        <v>1795</v>
      </c>
      <c r="O486" s="31" t="str">
        <f>VLOOKUP(B486, 'Concise Lot Listing'!$A$5:$F$502, 6)</f>
        <v>https://www.sothebys.com/en/buy/auction/2022/the-glass-cellar-30-years-of-collecting/colgin-ix-estate-red-wine-2012-12-bt</v>
      </c>
    </row>
    <row r="487" spans="1:15" ht="15.75" customHeight="1" x14ac:dyDescent="0.25">
      <c r="A487" s="15"/>
      <c r="B487" s="15">
        <v>351</v>
      </c>
      <c r="C487" s="32" t="str">
        <f t="shared" si="0"/>
        <v>Colgin, IX Estate Red Wine 2007 (5 BT)</v>
      </c>
      <c r="D487" s="33">
        <v>2200</v>
      </c>
      <c r="E487" s="33">
        <v>3200</v>
      </c>
      <c r="F487" s="34" t="s">
        <v>1796</v>
      </c>
      <c r="G487" s="34" t="s">
        <v>1782</v>
      </c>
      <c r="H487" s="34"/>
      <c r="I487" s="34" t="s">
        <v>981</v>
      </c>
      <c r="J487" s="34">
        <v>2007</v>
      </c>
      <c r="K487" s="35">
        <v>5</v>
      </c>
      <c r="L487" s="35" t="s">
        <v>983</v>
      </c>
      <c r="M487" s="34" t="s">
        <v>1560</v>
      </c>
      <c r="N487" s="34" t="s">
        <v>1797</v>
      </c>
      <c r="O487" s="36" t="str">
        <f>VLOOKUP(B487, 'Concise Lot Listing'!$A$5:$F$502, 6)</f>
        <v>https://www.sothebys.com/en/buy/auction/2022/the-glass-cellar-30-years-of-collecting/colgin-ix-estate-red-wine-2007-5-bt</v>
      </c>
    </row>
    <row r="488" spans="1:15" ht="15.75" customHeight="1" x14ac:dyDescent="0.25">
      <c r="A488" s="15"/>
      <c r="B488" s="15">
        <v>352</v>
      </c>
      <c r="C488" s="27" t="str">
        <f t="shared" si="0"/>
        <v>Colgin, IX Estate Red Wine 2006 (6 BT)</v>
      </c>
      <c r="D488" s="28">
        <v>2000</v>
      </c>
      <c r="E488" s="28">
        <v>3000</v>
      </c>
      <c r="F488" s="29" t="s">
        <v>981</v>
      </c>
      <c r="G488" s="29" t="s">
        <v>1782</v>
      </c>
      <c r="H488" s="29"/>
      <c r="I488" s="29" t="s">
        <v>981</v>
      </c>
      <c r="J488" s="29">
        <v>2006</v>
      </c>
      <c r="K488" s="30">
        <v>6</v>
      </c>
      <c r="L488" s="30" t="s">
        <v>983</v>
      </c>
      <c r="M488" s="29" t="s">
        <v>1560</v>
      </c>
      <c r="N488" s="29" t="s">
        <v>1798</v>
      </c>
      <c r="O488" s="31" t="str">
        <f>VLOOKUP(B488, 'Concise Lot Listing'!$A$5:$F$502, 6)</f>
        <v>https://www.sothebys.com/en/buy/auction/2022/the-glass-cellar-30-years-of-collecting/colgin-ix-estate-red-wine-2006-6-bt</v>
      </c>
    </row>
    <row r="489" spans="1:15" ht="15.75" customHeight="1" x14ac:dyDescent="0.25">
      <c r="A489" s="15"/>
      <c r="B489" s="15">
        <v>353</v>
      </c>
      <c r="C489" s="32" t="str">
        <f t="shared" si="0"/>
        <v>Colgin, IX Estate Red Wine 2005 (6 BT)</v>
      </c>
      <c r="D489" s="33">
        <v>1500</v>
      </c>
      <c r="E489" s="33">
        <v>2000</v>
      </c>
      <c r="F489" s="34" t="s">
        <v>986</v>
      </c>
      <c r="G489" s="34" t="s">
        <v>1782</v>
      </c>
      <c r="H489" s="34"/>
      <c r="I489" s="34" t="s">
        <v>986</v>
      </c>
      <c r="J489" s="34">
        <v>2005</v>
      </c>
      <c r="K489" s="35">
        <v>6</v>
      </c>
      <c r="L489" s="35" t="s">
        <v>983</v>
      </c>
      <c r="M489" s="34" t="s">
        <v>1560</v>
      </c>
      <c r="N489" s="34" t="s">
        <v>1799</v>
      </c>
      <c r="O489" s="36" t="str">
        <f>VLOOKUP(B489, 'Concise Lot Listing'!$A$5:$F$502, 6)</f>
        <v>https://www.sothebys.com/en/buy/auction/2022/the-glass-cellar-30-years-of-collecting/colgin-ix-estate-red-wine-2005-6-bt</v>
      </c>
    </row>
    <row r="490" spans="1:15" ht="15.75" customHeight="1" x14ac:dyDescent="0.25">
      <c r="A490" s="15"/>
      <c r="B490" s="15">
        <v>354</v>
      </c>
      <c r="C490" s="27" t="str">
        <f t="shared" si="0"/>
        <v>Colgin, IX Estate Red Wine 2005 (6 BT)</v>
      </c>
      <c r="D490" s="28">
        <v>1500</v>
      </c>
      <c r="E490" s="28">
        <v>2000</v>
      </c>
      <c r="F490" s="29" t="s">
        <v>981</v>
      </c>
      <c r="G490" s="29" t="s">
        <v>1782</v>
      </c>
      <c r="H490" s="29"/>
      <c r="I490" s="29" t="s">
        <v>981</v>
      </c>
      <c r="J490" s="29">
        <v>2005</v>
      </c>
      <c r="K490" s="30">
        <v>6</v>
      </c>
      <c r="L490" s="30" t="s">
        <v>983</v>
      </c>
      <c r="M490" s="29" t="s">
        <v>1560</v>
      </c>
      <c r="N490" s="29" t="s">
        <v>1799</v>
      </c>
      <c r="O490" s="31" t="str">
        <f>VLOOKUP(B490, 'Concise Lot Listing'!$A$5:$F$502, 6)</f>
        <v>https://www.sothebys.com/en/buy/auction/2022/the-glass-cellar-30-years-of-collecting/colgin-ix-estate-red-wine-2005-6-bt-2</v>
      </c>
    </row>
    <row r="491" spans="1:15" ht="15.75" customHeight="1" x14ac:dyDescent="0.25">
      <c r="A491" s="15" t="s">
        <v>1088</v>
      </c>
      <c r="B491" s="15">
        <v>355</v>
      </c>
      <c r="C491" s="32" t="str">
        <f t="shared" si="0"/>
        <v>Colgin, IX Estate Red Wine 2013 (1 BT)</v>
      </c>
      <c r="D491" s="33">
        <v>1900</v>
      </c>
      <c r="E491" s="33">
        <v>3000</v>
      </c>
      <c r="F491" s="34" t="s">
        <v>981</v>
      </c>
      <c r="G491" s="34" t="s">
        <v>1782</v>
      </c>
      <c r="H491" s="34"/>
      <c r="I491" s="34" t="s">
        <v>981</v>
      </c>
      <c r="J491" s="34">
        <v>2013</v>
      </c>
      <c r="K491" s="35">
        <v>1</v>
      </c>
      <c r="L491" s="35" t="s">
        <v>983</v>
      </c>
      <c r="M491" s="34" t="s">
        <v>1560</v>
      </c>
      <c r="N491" s="34" t="s">
        <v>1800</v>
      </c>
      <c r="O491" s="36" t="str">
        <f>VLOOKUP(B491, 'Concise Lot Listing'!$A$5:$F$502, 6)</f>
        <v>https://www.sothebys.com/en/buy/auction/2022/the-glass-cellar-30-years-of-collecting/colgin-ix-estate-red-wine-vertical-6-bt</v>
      </c>
    </row>
    <row r="492" spans="1:15" ht="15.75" customHeight="1" x14ac:dyDescent="0.25">
      <c r="A492" s="15" t="s">
        <v>1088</v>
      </c>
      <c r="B492" s="15">
        <v>355</v>
      </c>
      <c r="C492" s="27" t="str">
        <f t="shared" si="0"/>
        <v>Colgin, IX Estate Red Wine 2010 (2 BT)</v>
      </c>
      <c r="D492" s="28">
        <v>1900</v>
      </c>
      <c r="E492" s="28">
        <v>3000</v>
      </c>
      <c r="F492" s="29" t="s">
        <v>1187</v>
      </c>
      <c r="G492" s="29" t="s">
        <v>1782</v>
      </c>
      <c r="H492" s="29"/>
      <c r="I492" s="29" t="s">
        <v>981</v>
      </c>
      <c r="J492" s="29">
        <v>2010</v>
      </c>
      <c r="K492" s="30">
        <v>2</v>
      </c>
      <c r="L492" s="30" t="s">
        <v>983</v>
      </c>
      <c r="M492" s="29" t="s">
        <v>1560</v>
      </c>
      <c r="N492" s="29" t="s">
        <v>1801</v>
      </c>
      <c r="O492" s="31" t="str">
        <f>VLOOKUP(B492, 'Concise Lot Listing'!$A$5:$F$502, 6)</f>
        <v>https://www.sothebys.com/en/buy/auction/2022/the-glass-cellar-30-years-of-collecting/colgin-ix-estate-red-wine-vertical-6-bt</v>
      </c>
    </row>
    <row r="493" spans="1:15" ht="15.75" customHeight="1" x14ac:dyDescent="0.25">
      <c r="A493" s="15" t="s">
        <v>1088</v>
      </c>
      <c r="B493" s="15">
        <v>355</v>
      </c>
      <c r="C493" s="32" t="str">
        <f t="shared" si="0"/>
        <v>Colgin, IX Estate Red Wine 2009 (2 BT)</v>
      </c>
      <c r="D493" s="33">
        <v>1900</v>
      </c>
      <c r="E493" s="33">
        <v>3000</v>
      </c>
      <c r="F493" s="34" t="s">
        <v>981</v>
      </c>
      <c r="G493" s="34" t="s">
        <v>1782</v>
      </c>
      <c r="H493" s="34"/>
      <c r="I493" s="34" t="s">
        <v>981</v>
      </c>
      <c r="J493" s="34">
        <v>2009</v>
      </c>
      <c r="K493" s="35">
        <v>2</v>
      </c>
      <c r="L493" s="35" t="s">
        <v>983</v>
      </c>
      <c r="M493" s="34" t="s">
        <v>1560</v>
      </c>
      <c r="N493" s="34" t="s">
        <v>1802</v>
      </c>
      <c r="O493" s="36" t="str">
        <f>VLOOKUP(B493, 'Concise Lot Listing'!$A$5:$F$502, 6)</f>
        <v>https://www.sothebys.com/en/buy/auction/2022/the-glass-cellar-30-years-of-collecting/colgin-ix-estate-red-wine-vertical-6-bt</v>
      </c>
    </row>
    <row r="494" spans="1:15" ht="15.75" customHeight="1" x14ac:dyDescent="0.25">
      <c r="A494" s="15" t="s">
        <v>1088</v>
      </c>
      <c r="B494" s="15">
        <v>355</v>
      </c>
      <c r="C494" s="27" t="str">
        <f t="shared" si="0"/>
        <v>Colgin, IX Estate Red Wine 2004 (1 BT)</v>
      </c>
      <c r="D494" s="28">
        <v>1900</v>
      </c>
      <c r="E494" s="28">
        <v>3000</v>
      </c>
      <c r="F494" s="29" t="s">
        <v>1803</v>
      </c>
      <c r="G494" s="29" t="s">
        <v>1782</v>
      </c>
      <c r="H494" s="29"/>
      <c r="I494" s="29" t="s">
        <v>981</v>
      </c>
      <c r="J494" s="29">
        <v>2004</v>
      </c>
      <c r="K494" s="30">
        <v>1</v>
      </c>
      <c r="L494" s="30" t="s">
        <v>983</v>
      </c>
      <c r="M494" s="29" t="s">
        <v>1560</v>
      </c>
      <c r="N494" s="29" t="s">
        <v>1804</v>
      </c>
      <c r="O494" s="31" t="str">
        <f>VLOOKUP(B494, 'Concise Lot Listing'!$A$5:$F$502, 6)</f>
        <v>https://www.sothebys.com/en/buy/auction/2022/the-glass-cellar-30-years-of-collecting/colgin-ix-estate-red-wine-vertical-6-bt</v>
      </c>
    </row>
    <row r="495" spans="1:15" ht="15.75" customHeight="1" x14ac:dyDescent="0.25">
      <c r="A495" s="15" t="s">
        <v>1088</v>
      </c>
      <c r="B495" s="15">
        <v>356</v>
      </c>
      <c r="C495" s="32" t="str">
        <f t="shared" si="0"/>
        <v>Colgin Cellars IX Estate Syrah 2017 (3 BT)</v>
      </c>
      <c r="D495" s="33">
        <v>900</v>
      </c>
      <c r="E495" s="33">
        <v>1300</v>
      </c>
      <c r="F495" s="34" t="s">
        <v>1805</v>
      </c>
      <c r="G495" s="34" t="s">
        <v>1806</v>
      </c>
      <c r="H495" s="34"/>
      <c r="I495" s="34" t="s">
        <v>986</v>
      </c>
      <c r="J495" s="34">
        <v>2017</v>
      </c>
      <c r="K495" s="35">
        <v>3</v>
      </c>
      <c r="L495" s="35" t="s">
        <v>983</v>
      </c>
      <c r="M495" s="34" t="s">
        <v>1560</v>
      </c>
      <c r="N495" s="34" t="s">
        <v>1807</v>
      </c>
      <c r="O495" s="36" t="str">
        <f>VLOOKUP(B495, 'Concise Lot Listing'!$A$5:$F$502, 6)</f>
        <v>https://www.sothebys.com/en/buy/auction/2022/the-glass-cellar-30-years-of-collecting/colgin-cellars-ix-estate-syrah-2017-6-bt</v>
      </c>
    </row>
    <row r="496" spans="1:15" ht="15.75" customHeight="1" x14ac:dyDescent="0.25">
      <c r="A496" s="15" t="s">
        <v>1088</v>
      </c>
      <c r="B496" s="15">
        <v>356</v>
      </c>
      <c r="C496" s="27" t="str">
        <f t="shared" si="0"/>
        <v>Colgin Cellars IX Estate Syrah 2017 (3 BT)</v>
      </c>
      <c r="D496" s="28">
        <v>900</v>
      </c>
      <c r="E496" s="28">
        <v>1300</v>
      </c>
      <c r="F496" s="29" t="s">
        <v>1790</v>
      </c>
      <c r="G496" s="29" t="s">
        <v>1806</v>
      </c>
      <c r="H496" s="29"/>
      <c r="I496" s="29" t="s">
        <v>986</v>
      </c>
      <c r="J496" s="29">
        <v>2017</v>
      </c>
      <c r="K496" s="30">
        <v>3</v>
      </c>
      <c r="L496" s="30" t="s">
        <v>983</v>
      </c>
      <c r="M496" s="29" t="s">
        <v>1560</v>
      </c>
      <c r="N496" s="29" t="s">
        <v>1807</v>
      </c>
      <c r="O496" s="31" t="str">
        <f>VLOOKUP(B496, 'Concise Lot Listing'!$A$5:$F$502, 6)</f>
        <v>https://www.sothebys.com/en/buy/auction/2022/the-glass-cellar-30-years-of-collecting/colgin-cellars-ix-estate-syrah-2017-6-bt</v>
      </c>
    </row>
    <row r="497" spans="1:15" ht="15.75" customHeight="1" x14ac:dyDescent="0.25">
      <c r="A497" s="15" t="s">
        <v>1088</v>
      </c>
      <c r="B497" s="15">
        <v>357</v>
      </c>
      <c r="C497" s="32" t="str">
        <f t="shared" si="0"/>
        <v>Colgin Cellars IX Estate Syrah 2016 (3 BT)</v>
      </c>
      <c r="D497" s="33">
        <v>1100</v>
      </c>
      <c r="E497" s="33">
        <v>1700</v>
      </c>
      <c r="F497" s="34" t="s">
        <v>1439</v>
      </c>
      <c r="G497" s="34" t="s">
        <v>1806</v>
      </c>
      <c r="H497" s="34"/>
      <c r="I497" s="34" t="s">
        <v>986</v>
      </c>
      <c r="J497" s="34">
        <v>2016</v>
      </c>
      <c r="K497" s="35">
        <v>3</v>
      </c>
      <c r="L497" s="35" t="s">
        <v>983</v>
      </c>
      <c r="M497" s="34" t="s">
        <v>1560</v>
      </c>
      <c r="N497" s="34" t="s">
        <v>1808</v>
      </c>
      <c r="O497" s="36" t="str">
        <f>VLOOKUP(B497, 'Concise Lot Listing'!$A$5:$F$502, 6)</f>
        <v>https://www.sothebys.com/en/buy/auction/2022/the-glass-cellar-30-years-of-collecting/colgin-cellars-ix-estate-syrah-2016-6-bt</v>
      </c>
    </row>
    <row r="498" spans="1:15" ht="15.75" customHeight="1" x14ac:dyDescent="0.25">
      <c r="A498" s="15" t="s">
        <v>1088</v>
      </c>
      <c r="B498" s="15">
        <v>357</v>
      </c>
      <c r="C498" s="27" t="str">
        <f t="shared" si="0"/>
        <v>Colgin Cellars IX Estate Syrah 2016 (3 BT)</v>
      </c>
      <c r="D498" s="28">
        <v>1100</v>
      </c>
      <c r="E498" s="28">
        <v>1700</v>
      </c>
      <c r="F498" s="29" t="s">
        <v>1439</v>
      </c>
      <c r="G498" s="29" t="s">
        <v>1806</v>
      </c>
      <c r="H498" s="29"/>
      <c r="I498" s="29" t="s">
        <v>986</v>
      </c>
      <c r="J498" s="29">
        <v>2016</v>
      </c>
      <c r="K498" s="30">
        <v>3</v>
      </c>
      <c r="L498" s="30" t="s">
        <v>983</v>
      </c>
      <c r="M498" s="29" t="s">
        <v>1560</v>
      </c>
      <c r="N498" s="29" t="s">
        <v>1808</v>
      </c>
      <c r="O498" s="31" t="str">
        <f>VLOOKUP(B498, 'Concise Lot Listing'!$A$5:$F$502, 6)</f>
        <v>https://www.sothebys.com/en/buy/auction/2022/the-glass-cellar-30-years-of-collecting/colgin-cellars-ix-estate-syrah-2016-6-bt</v>
      </c>
    </row>
    <row r="499" spans="1:15" ht="15.75" customHeight="1" x14ac:dyDescent="0.25">
      <c r="A499" s="15"/>
      <c r="B499" s="15">
        <v>358</v>
      </c>
      <c r="C499" s="32" t="str">
        <f t="shared" si="0"/>
        <v>Colgin Cellars IX Estate Syrah 2015 (6 BT)</v>
      </c>
      <c r="D499" s="33">
        <v>1100</v>
      </c>
      <c r="E499" s="33">
        <v>1600</v>
      </c>
      <c r="F499" s="34" t="s">
        <v>981</v>
      </c>
      <c r="G499" s="34" t="s">
        <v>1806</v>
      </c>
      <c r="H499" s="34"/>
      <c r="I499" s="34" t="s">
        <v>981</v>
      </c>
      <c r="J499" s="34">
        <v>2015</v>
      </c>
      <c r="K499" s="35">
        <v>6</v>
      </c>
      <c r="L499" s="35" t="s">
        <v>983</v>
      </c>
      <c r="M499" s="34" t="s">
        <v>1560</v>
      </c>
      <c r="N499" s="34" t="s">
        <v>1809</v>
      </c>
      <c r="O499" s="36" t="str">
        <f>VLOOKUP(B499, 'Concise Lot Listing'!$A$5:$F$502, 6)</f>
        <v>https://www.sothebys.com/en/buy/auction/2022/the-glass-cellar-30-years-of-collecting/colgin-cellars-ix-estate-syrah-2015-6-bt</v>
      </c>
    </row>
    <row r="500" spans="1:15" ht="15.75" customHeight="1" x14ac:dyDescent="0.25">
      <c r="A500" s="15"/>
      <c r="B500" s="15">
        <v>359</v>
      </c>
      <c r="C500" s="27" t="str">
        <f t="shared" si="0"/>
        <v>Colgin Cabernet Sauvignon, Tychson Hill 2018 (6 BT)</v>
      </c>
      <c r="D500" s="28">
        <v>2200</v>
      </c>
      <c r="E500" s="28">
        <v>3200</v>
      </c>
      <c r="F500" s="29" t="s">
        <v>981</v>
      </c>
      <c r="G500" s="29" t="s">
        <v>1810</v>
      </c>
      <c r="H500" s="29"/>
      <c r="I500" s="29" t="s">
        <v>981</v>
      </c>
      <c r="J500" s="29">
        <v>2018</v>
      </c>
      <c r="K500" s="30">
        <v>6</v>
      </c>
      <c r="L500" s="30" t="s">
        <v>983</v>
      </c>
      <c r="M500" s="29" t="s">
        <v>1560</v>
      </c>
      <c r="N500" s="29" t="s">
        <v>1811</v>
      </c>
      <c r="O500" s="31" t="str">
        <f>VLOOKUP(B500, 'Concise Lot Listing'!$A$5:$F$502, 6)</f>
        <v>https://www.sothebys.com/en/buy/auction/2022/the-glass-cellar-30-years-of-collecting/colgin-cabernet-sauvignon-tychson-hill-2018-6-bt</v>
      </c>
    </row>
    <row r="501" spans="1:15" ht="15.75" customHeight="1" x14ac:dyDescent="0.25">
      <c r="A501" s="15"/>
      <c r="B501" s="15">
        <v>360</v>
      </c>
      <c r="C501" s="32" t="str">
        <f t="shared" si="0"/>
        <v>Colgin Cabernet Sauvignon, Tychson Hill 2017 (3 BT)</v>
      </c>
      <c r="D501" s="33">
        <v>900</v>
      </c>
      <c r="E501" s="33">
        <v>1300</v>
      </c>
      <c r="F501" s="34" t="s">
        <v>981</v>
      </c>
      <c r="G501" s="34" t="s">
        <v>1810</v>
      </c>
      <c r="H501" s="34"/>
      <c r="I501" s="34" t="s">
        <v>981</v>
      </c>
      <c r="J501" s="34">
        <v>2017</v>
      </c>
      <c r="K501" s="35">
        <v>3</v>
      </c>
      <c r="L501" s="35" t="s">
        <v>983</v>
      </c>
      <c r="M501" s="34" t="s">
        <v>1560</v>
      </c>
      <c r="N501" s="34" t="s">
        <v>1812</v>
      </c>
      <c r="O501" s="36" t="str">
        <f>VLOOKUP(B501, 'Concise Lot Listing'!$A$5:$F$502, 6)</f>
        <v>https://www.sothebys.com/en/buy/auction/2022/the-glass-cellar-30-years-of-collecting/colgin-cabernet-sauvignon-tychson-hill-2017-3-bt</v>
      </c>
    </row>
    <row r="502" spans="1:15" ht="15.75" customHeight="1" x14ac:dyDescent="0.25">
      <c r="A502" s="15"/>
      <c r="B502" s="15">
        <v>361</v>
      </c>
      <c r="C502" s="27" t="str">
        <f t="shared" si="0"/>
        <v>Colgin Cabernet Sauvignon, Tychson Hill 2016 (3 BT)</v>
      </c>
      <c r="D502" s="28">
        <v>1200</v>
      </c>
      <c r="E502" s="28">
        <v>1800</v>
      </c>
      <c r="F502" s="29" t="s">
        <v>986</v>
      </c>
      <c r="G502" s="29" t="s">
        <v>1810</v>
      </c>
      <c r="H502" s="29"/>
      <c r="I502" s="29" t="s">
        <v>986</v>
      </c>
      <c r="J502" s="29">
        <v>2016</v>
      </c>
      <c r="K502" s="30">
        <v>3</v>
      </c>
      <c r="L502" s="30" t="s">
        <v>983</v>
      </c>
      <c r="M502" s="29" t="s">
        <v>1560</v>
      </c>
      <c r="N502" s="29" t="s">
        <v>1813</v>
      </c>
      <c r="O502" s="31" t="str">
        <f>VLOOKUP(B502, 'Concise Lot Listing'!$A$5:$F$502, 6)</f>
        <v>https://www.sothebys.com/en/buy/auction/2022/the-glass-cellar-30-years-of-collecting/colgin-cabernet-sauvignon-tychson-hill-2016-3-bt</v>
      </c>
    </row>
    <row r="503" spans="1:15" ht="15.75" customHeight="1" x14ac:dyDescent="0.25">
      <c r="A503" s="15" t="s">
        <v>1088</v>
      </c>
      <c r="B503" s="15">
        <v>362</v>
      </c>
      <c r="C503" s="32" t="str">
        <f t="shared" si="0"/>
        <v>Colgin Cabernet Sauvignon, Tychson Hill 2016 (3 BT)</v>
      </c>
      <c r="D503" s="33">
        <v>2400</v>
      </c>
      <c r="E503" s="33">
        <v>3500</v>
      </c>
      <c r="F503" s="34" t="s">
        <v>1439</v>
      </c>
      <c r="G503" s="34" t="s">
        <v>1810</v>
      </c>
      <c r="H503" s="34"/>
      <c r="I503" s="34" t="s">
        <v>986</v>
      </c>
      <c r="J503" s="34">
        <v>2016</v>
      </c>
      <c r="K503" s="35">
        <v>3</v>
      </c>
      <c r="L503" s="35" t="s">
        <v>983</v>
      </c>
      <c r="M503" s="34" t="s">
        <v>1560</v>
      </c>
      <c r="N503" s="34" t="s">
        <v>1813</v>
      </c>
      <c r="O503" s="36" t="str">
        <f>VLOOKUP(B503, 'Concise Lot Listing'!$A$5:$F$502, 6)</f>
        <v>https://www.sothebys.com/en/buy/auction/2022/the-glass-cellar-30-years-of-collecting/colgin-cabernet-sauvignon-tychson-hill-2016-6-bt</v>
      </c>
    </row>
    <row r="504" spans="1:15" ht="15.75" customHeight="1" x14ac:dyDescent="0.25">
      <c r="A504" s="15" t="s">
        <v>1088</v>
      </c>
      <c r="B504" s="15">
        <v>362</v>
      </c>
      <c r="C504" s="27" t="str">
        <f t="shared" si="0"/>
        <v>Colgin Cabernet Sauvignon, Tychson Hill 2016 (3 BT)</v>
      </c>
      <c r="D504" s="28">
        <v>2400</v>
      </c>
      <c r="E504" s="28">
        <v>3500</v>
      </c>
      <c r="F504" s="29" t="s">
        <v>1439</v>
      </c>
      <c r="G504" s="29" t="s">
        <v>1810</v>
      </c>
      <c r="H504" s="29"/>
      <c r="I504" s="29" t="s">
        <v>986</v>
      </c>
      <c r="J504" s="29">
        <v>2016</v>
      </c>
      <c r="K504" s="30">
        <v>3</v>
      </c>
      <c r="L504" s="30" t="s">
        <v>983</v>
      </c>
      <c r="M504" s="29" t="s">
        <v>1560</v>
      </c>
      <c r="N504" s="29" t="s">
        <v>1813</v>
      </c>
      <c r="O504" s="31" t="str">
        <f>VLOOKUP(B504, 'Concise Lot Listing'!$A$5:$F$502, 6)</f>
        <v>https://www.sothebys.com/en/buy/auction/2022/the-glass-cellar-30-years-of-collecting/colgin-cabernet-sauvignon-tychson-hill-2016-6-bt</v>
      </c>
    </row>
    <row r="505" spans="1:15" ht="15.75" customHeight="1" x14ac:dyDescent="0.25">
      <c r="A505" s="15"/>
      <c r="B505" s="15">
        <v>363</v>
      </c>
      <c r="C505" s="32" t="str">
        <f t="shared" si="0"/>
        <v>Colgin Cabernet Sauvignon, Tychson Hill 2015 (3 BT)</v>
      </c>
      <c r="D505" s="33">
        <v>1200</v>
      </c>
      <c r="E505" s="33">
        <v>1800</v>
      </c>
      <c r="F505" s="34" t="s">
        <v>981</v>
      </c>
      <c r="G505" s="34" t="s">
        <v>1810</v>
      </c>
      <c r="H505" s="34"/>
      <c r="I505" s="34" t="s">
        <v>981</v>
      </c>
      <c r="J505" s="34">
        <v>2015</v>
      </c>
      <c r="K505" s="35">
        <v>3</v>
      </c>
      <c r="L505" s="35" t="s">
        <v>983</v>
      </c>
      <c r="M505" s="34" t="s">
        <v>1560</v>
      </c>
      <c r="N505" s="34" t="s">
        <v>1814</v>
      </c>
      <c r="O505" s="36" t="str">
        <f>VLOOKUP(B505, 'Concise Lot Listing'!$A$5:$F$502, 6)</f>
        <v>https://www.sothebys.com/en/buy/auction/2022/the-glass-cellar-30-years-of-collecting/colgin-cabernet-sauvignon-tychson-hill-2015-3-bt</v>
      </c>
    </row>
    <row r="506" spans="1:15" ht="15.75" customHeight="1" x14ac:dyDescent="0.25">
      <c r="A506" s="15"/>
      <c r="B506" s="15">
        <v>364</v>
      </c>
      <c r="C506" s="27" t="str">
        <f t="shared" si="0"/>
        <v>Colgin Cabernet Sauvignon, Tychson Hill 2014 (3 BT)</v>
      </c>
      <c r="D506" s="28">
        <v>1000</v>
      </c>
      <c r="E506" s="28">
        <v>1500</v>
      </c>
      <c r="F506" s="29" t="s">
        <v>981</v>
      </c>
      <c r="G506" s="29" t="s">
        <v>1810</v>
      </c>
      <c r="H506" s="29"/>
      <c r="I506" s="29" t="s">
        <v>981</v>
      </c>
      <c r="J506" s="29">
        <v>2014</v>
      </c>
      <c r="K506" s="30">
        <v>3</v>
      </c>
      <c r="L506" s="30" t="s">
        <v>983</v>
      </c>
      <c r="M506" s="29" t="s">
        <v>1560</v>
      </c>
      <c r="N506" s="29" t="s">
        <v>1815</v>
      </c>
      <c r="O506" s="31" t="str">
        <f>VLOOKUP(B506, 'Concise Lot Listing'!$A$5:$F$502, 6)</f>
        <v>https://www.sothebys.com/en/buy/auction/2022/the-glass-cellar-30-years-of-collecting/colgin-cabernet-sauvignon-tychson-hill-2014-3-bt</v>
      </c>
    </row>
    <row r="507" spans="1:15" ht="15.75" customHeight="1" x14ac:dyDescent="0.25">
      <c r="A507" s="15"/>
      <c r="B507" s="15">
        <v>365</v>
      </c>
      <c r="C507" s="32" t="str">
        <f t="shared" si="0"/>
        <v>Colgin Cabernet Sauvignon, Tychson Hill 2010 (6 BT)</v>
      </c>
      <c r="D507" s="33">
        <v>1400</v>
      </c>
      <c r="E507" s="33">
        <v>1900</v>
      </c>
      <c r="F507" s="34" t="s">
        <v>981</v>
      </c>
      <c r="G507" s="34" t="s">
        <v>1810</v>
      </c>
      <c r="H507" s="34"/>
      <c r="I507" s="34" t="s">
        <v>981</v>
      </c>
      <c r="J507" s="34">
        <v>2010</v>
      </c>
      <c r="K507" s="35">
        <v>6</v>
      </c>
      <c r="L507" s="35" t="s">
        <v>983</v>
      </c>
      <c r="M507" s="34" t="s">
        <v>1560</v>
      </c>
      <c r="N507" s="34" t="s">
        <v>1816</v>
      </c>
      <c r="O507" s="36" t="str">
        <f>VLOOKUP(B507, 'Concise Lot Listing'!$A$5:$F$502, 6)</f>
        <v>https://www.sothebys.com/en/buy/auction/2022/the-glass-cellar-30-years-of-collecting/colgin-cabernet-sauvignon-tychson-hill-2010-6-bt</v>
      </c>
    </row>
    <row r="508" spans="1:15" ht="15.75" customHeight="1" x14ac:dyDescent="0.25">
      <c r="A508" s="15"/>
      <c r="B508" s="15">
        <v>366</v>
      </c>
      <c r="C508" s="27" t="str">
        <f t="shared" si="0"/>
        <v>Colgin Cabernet Sauvignon, Tychson Hill 2008 (6 BT)</v>
      </c>
      <c r="D508" s="28">
        <v>1200</v>
      </c>
      <c r="E508" s="28">
        <v>1800</v>
      </c>
      <c r="F508" s="29" t="s">
        <v>1817</v>
      </c>
      <c r="G508" s="29" t="s">
        <v>1810</v>
      </c>
      <c r="H508" s="29"/>
      <c r="I508" s="29" t="s">
        <v>981</v>
      </c>
      <c r="J508" s="29">
        <v>2008</v>
      </c>
      <c r="K508" s="30">
        <v>6</v>
      </c>
      <c r="L508" s="30" t="s">
        <v>983</v>
      </c>
      <c r="M508" s="29" t="s">
        <v>1560</v>
      </c>
      <c r="N508" s="29" t="s">
        <v>1818</v>
      </c>
      <c r="O508" s="31" t="str">
        <f>VLOOKUP(B508, 'Concise Lot Listing'!$A$5:$F$502, 6)</f>
        <v>https://www.sothebys.com/en/buy/auction/2022/the-glass-cellar-30-years-of-collecting/colgin-cabernet-sauvignon-tychson-hill-2008-6-bt</v>
      </c>
    </row>
    <row r="509" spans="1:15" ht="15.75" customHeight="1" x14ac:dyDescent="0.25">
      <c r="A509" s="15"/>
      <c r="B509" s="15">
        <v>367</v>
      </c>
      <c r="C509" s="32" t="str">
        <f t="shared" si="0"/>
        <v>Colgin Cabernet Sauvignon, Tychson Hill 2007 (4 BT)</v>
      </c>
      <c r="D509" s="33">
        <v>900</v>
      </c>
      <c r="E509" s="33">
        <v>1300</v>
      </c>
      <c r="F509" s="34" t="s">
        <v>1819</v>
      </c>
      <c r="G509" s="34" t="s">
        <v>1810</v>
      </c>
      <c r="H509" s="34"/>
      <c r="I509" s="34" t="s">
        <v>981</v>
      </c>
      <c r="J509" s="34">
        <v>2007</v>
      </c>
      <c r="K509" s="35">
        <v>4</v>
      </c>
      <c r="L509" s="35" t="s">
        <v>983</v>
      </c>
      <c r="M509" s="34" t="s">
        <v>1560</v>
      </c>
      <c r="N509" s="34" t="s">
        <v>1820</v>
      </c>
      <c r="O509" s="36" t="str">
        <f>VLOOKUP(B509, 'Concise Lot Listing'!$A$5:$F$502, 6)</f>
        <v>https://www.sothebys.com/en/buy/auction/2022/the-glass-cellar-30-years-of-collecting/colgin-cabernet-sauvignon-tychson-hill-2007-4-bt</v>
      </c>
    </row>
    <row r="510" spans="1:15" ht="15.75" customHeight="1" x14ac:dyDescent="0.25">
      <c r="A510" s="15"/>
      <c r="B510" s="15">
        <v>368</v>
      </c>
      <c r="C510" s="27" t="str">
        <f t="shared" si="0"/>
        <v>Colgin Cabernet Sauvignon, Tychson Hill 2001 (4 BT)</v>
      </c>
      <c r="D510" s="28">
        <v>1000</v>
      </c>
      <c r="E510" s="28">
        <v>1500</v>
      </c>
      <c r="F510" s="29" t="s">
        <v>1821</v>
      </c>
      <c r="G510" s="29" t="s">
        <v>1810</v>
      </c>
      <c r="H510" s="29"/>
      <c r="I510" s="29" t="s">
        <v>981</v>
      </c>
      <c r="J510" s="29">
        <v>2001</v>
      </c>
      <c r="K510" s="30">
        <v>4</v>
      </c>
      <c r="L510" s="30" t="s">
        <v>983</v>
      </c>
      <c r="M510" s="29" t="s">
        <v>1560</v>
      </c>
      <c r="N510" s="29" t="s">
        <v>1822</v>
      </c>
      <c r="O510" s="31" t="str">
        <f>VLOOKUP(B510, 'Concise Lot Listing'!$A$5:$F$502, 6)</f>
        <v>https://www.sothebys.com/en/buy/auction/2022/the-glass-cellar-30-years-of-collecting/colgin-cabernet-sauvignon-tychson-hill-2001-4-bt</v>
      </c>
    </row>
    <row r="511" spans="1:15" ht="15.75" customHeight="1" x14ac:dyDescent="0.25">
      <c r="A511" s="15" t="s">
        <v>1088</v>
      </c>
      <c r="B511" s="15">
        <v>369</v>
      </c>
      <c r="C511" s="32" t="str">
        <f t="shared" si="0"/>
        <v>Colgin Cabernet Sauvignon, Tychson Hill 2013 (5 BT)</v>
      </c>
      <c r="D511" s="33">
        <v>2400</v>
      </c>
      <c r="E511" s="33">
        <v>3800</v>
      </c>
      <c r="F511" s="34" t="s">
        <v>981</v>
      </c>
      <c r="G511" s="34" t="s">
        <v>1810</v>
      </c>
      <c r="H511" s="34"/>
      <c r="I511" s="34" t="s">
        <v>981</v>
      </c>
      <c r="J511" s="34">
        <v>2013</v>
      </c>
      <c r="K511" s="35">
        <v>5</v>
      </c>
      <c r="L511" s="35" t="s">
        <v>983</v>
      </c>
      <c r="M511" s="34" t="s">
        <v>1560</v>
      </c>
      <c r="N511" s="34" t="s">
        <v>1823</v>
      </c>
      <c r="O511" s="36" t="str">
        <f>VLOOKUP(B511, 'Concise Lot Listing'!$A$5:$F$502, 6)</f>
        <v>https://www.sothebys.com/en/buy/auction/2022/the-glass-cellar-30-years-of-collecting/colgin-cabernet-sauvignon-tychson-hill-vertical-7</v>
      </c>
    </row>
    <row r="512" spans="1:15" ht="15.75" customHeight="1" x14ac:dyDescent="0.25">
      <c r="A512" s="15" t="s">
        <v>1088</v>
      </c>
      <c r="B512" s="15">
        <v>369</v>
      </c>
      <c r="C512" s="27" t="str">
        <f t="shared" si="0"/>
        <v>Colgin Cabernet Sauvignon, Tychson Hill 2009 (1 BT)</v>
      </c>
      <c r="D512" s="28">
        <v>2400</v>
      </c>
      <c r="E512" s="28">
        <v>3800</v>
      </c>
      <c r="F512" s="29" t="s">
        <v>981</v>
      </c>
      <c r="G512" s="29" t="s">
        <v>1810</v>
      </c>
      <c r="H512" s="29"/>
      <c r="I512" s="29" t="s">
        <v>981</v>
      </c>
      <c r="J512" s="29">
        <v>2009</v>
      </c>
      <c r="K512" s="30">
        <v>1</v>
      </c>
      <c r="L512" s="30" t="s">
        <v>983</v>
      </c>
      <c r="M512" s="29" t="s">
        <v>1560</v>
      </c>
      <c r="N512" s="29" t="s">
        <v>1824</v>
      </c>
      <c r="O512" s="31" t="str">
        <f>VLOOKUP(B512, 'Concise Lot Listing'!$A$5:$F$502, 6)</f>
        <v>https://www.sothebys.com/en/buy/auction/2022/the-glass-cellar-30-years-of-collecting/colgin-cabernet-sauvignon-tychson-hill-vertical-7</v>
      </c>
    </row>
    <row r="513" spans="1:15" ht="15.75" customHeight="1" x14ac:dyDescent="0.25">
      <c r="A513" s="15" t="s">
        <v>1088</v>
      </c>
      <c r="B513" s="15">
        <v>369</v>
      </c>
      <c r="C513" s="32" t="str">
        <f t="shared" si="0"/>
        <v>Colgin Cabernet Sauvignon, Tychson Hill 2005 (1 BT)</v>
      </c>
      <c r="D513" s="33">
        <v>2400</v>
      </c>
      <c r="E513" s="33">
        <v>3800</v>
      </c>
      <c r="F513" s="34" t="s">
        <v>981</v>
      </c>
      <c r="G513" s="34" t="s">
        <v>1810</v>
      </c>
      <c r="H513" s="34"/>
      <c r="I513" s="34" t="s">
        <v>981</v>
      </c>
      <c r="J513" s="34">
        <v>2005</v>
      </c>
      <c r="K513" s="35">
        <v>1</v>
      </c>
      <c r="L513" s="35" t="s">
        <v>983</v>
      </c>
      <c r="M513" s="34" t="s">
        <v>1560</v>
      </c>
      <c r="N513" s="34" t="s">
        <v>1825</v>
      </c>
      <c r="O513" s="36" t="str">
        <f>VLOOKUP(B513, 'Concise Lot Listing'!$A$5:$F$502, 6)</f>
        <v>https://www.sothebys.com/en/buy/auction/2022/the-glass-cellar-30-years-of-collecting/colgin-cabernet-sauvignon-tychson-hill-vertical-7</v>
      </c>
    </row>
    <row r="514" spans="1:15" ht="15.75" customHeight="1" x14ac:dyDescent="0.25">
      <c r="A514" s="15"/>
      <c r="B514" s="15">
        <v>370</v>
      </c>
      <c r="C514" s="27" t="str">
        <f t="shared" si="0"/>
        <v>Abreu Cabernet Sauvignon, Madrona Ranch 2016 (3 BT)</v>
      </c>
      <c r="D514" s="28">
        <v>1100</v>
      </c>
      <c r="E514" s="28">
        <v>1500</v>
      </c>
      <c r="F514" s="29" t="s">
        <v>1653</v>
      </c>
      <c r="G514" s="29" t="s">
        <v>1826</v>
      </c>
      <c r="H514" s="29"/>
      <c r="I514" s="29" t="s">
        <v>981</v>
      </c>
      <c r="J514" s="29">
        <v>2016</v>
      </c>
      <c r="K514" s="30">
        <v>3</v>
      </c>
      <c r="L514" s="30" t="s">
        <v>983</v>
      </c>
      <c r="M514" s="29" t="s">
        <v>1560</v>
      </c>
      <c r="N514" s="29" t="s">
        <v>1827</v>
      </c>
      <c r="O514" s="31" t="str">
        <f>VLOOKUP(B514, 'Concise Lot Listing'!$A$5:$F$502, 6)</f>
        <v>https://www.sothebys.com/en/buy/auction/2022/the-glass-cellar-30-years-of-collecting/abreu-cabernet-sauvignon-madrona-ranch-2016-3-bt</v>
      </c>
    </row>
    <row r="515" spans="1:15" ht="15.75" customHeight="1" x14ac:dyDescent="0.25">
      <c r="A515" s="15"/>
      <c r="B515" s="15">
        <v>371</v>
      </c>
      <c r="C515" s="32" t="str">
        <f t="shared" si="0"/>
        <v>Abreu Cabernet Sauvignon, Madrona Ranch 2009 (2 BT)</v>
      </c>
      <c r="D515" s="33">
        <v>500</v>
      </c>
      <c r="E515" s="33">
        <v>800</v>
      </c>
      <c r="F515" s="34" t="s">
        <v>981</v>
      </c>
      <c r="G515" s="34" t="s">
        <v>1826</v>
      </c>
      <c r="H515" s="34"/>
      <c r="I515" s="34" t="s">
        <v>981</v>
      </c>
      <c r="J515" s="34">
        <v>2009</v>
      </c>
      <c r="K515" s="35">
        <v>2</v>
      </c>
      <c r="L515" s="35" t="s">
        <v>983</v>
      </c>
      <c r="M515" s="34" t="s">
        <v>1560</v>
      </c>
      <c r="N515" s="34" t="s">
        <v>1828</v>
      </c>
      <c r="O515" s="36" t="str">
        <f>VLOOKUP(B515, 'Concise Lot Listing'!$A$5:$F$502, 6)</f>
        <v>https://www.sothebys.com/en/buy/auction/2022/the-glass-cellar-30-years-of-collecting/abreu-cabernet-sauvignon-madrona-ranch-2009-2-bt</v>
      </c>
    </row>
    <row r="516" spans="1:15" ht="15.75" customHeight="1" x14ac:dyDescent="0.25">
      <c r="A516" s="15"/>
      <c r="B516" s="15">
        <v>372</v>
      </c>
      <c r="C516" s="27" t="str">
        <f t="shared" si="0"/>
        <v>Abreu Cabernet Sauvignon, Madrona Ranch 2002 (3 BT)</v>
      </c>
      <c r="D516" s="28">
        <v>1200</v>
      </c>
      <c r="E516" s="28">
        <v>1800</v>
      </c>
      <c r="F516" s="29" t="s">
        <v>997</v>
      </c>
      <c r="G516" s="29" t="s">
        <v>1826</v>
      </c>
      <c r="H516" s="29"/>
      <c r="I516" s="29" t="s">
        <v>981</v>
      </c>
      <c r="J516" s="29">
        <v>2002</v>
      </c>
      <c r="K516" s="30">
        <v>3</v>
      </c>
      <c r="L516" s="30" t="s">
        <v>983</v>
      </c>
      <c r="M516" s="29" t="s">
        <v>1560</v>
      </c>
      <c r="N516" s="29" t="s">
        <v>1829</v>
      </c>
      <c r="O516" s="31" t="str">
        <f>VLOOKUP(B516, 'Concise Lot Listing'!$A$5:$F$502, 6)</f>
        <v>https://www.sothebys.com/en/buy/auction/2022/the-glass-cellar-30-years-of-collecting/abreu-cabernet-sauvignon-madrona-ranch-2002-3-bt</v>
      </c>
    </row>
    <row r="517" spans="1:15" ht="15.75" customHeight="1" x14ac:dyDescent="0.25">
      <c r="A517" s="15"/>
      <c r="B517" s="15">
        <v>373</v>
      </c>
      <c r="C517" s="32" t="str">
        <f t="shared" si="0"/>
        <v>Abreu Cabernet Sauvignon, Madrona Ranch 1997 (2 BT)</v>
      </c>
      <c r="D517" s="33">
        <v>800</v>
      </c>
      <c r="E517" s="33">
        <v>1200</v>
      </c>
      <c r="F517" s="34" t="s">
        <v>1830</v>
      </c>
      <c r="G517" s="34" t="s">
        <v>1826</v>
      </c>
      <c r="H517" s="34"/>
      <c r="I517" s="34" t="s">
        <v>981</v>
      </c>
      <c r="J517" s="34">
        <v>1997</v>
      </c>
      <c r="K517" s="35">
        <v>2</v>
      </c>
      <c r="L517" s="35" t="s">
        <v>983</v>
      </c>
      <c r="M517" s="34" t="s">
        <v>1560</v>
      </c>
      <c r="N517" s="34" t="s">
        <v>1831</v>
      </c>
      <c r="O517" s="36" t="str">
        <f>VLOOKUP(B517, 'Concise Lot Listing'!$A$5:$F$502, 6)</f>
        <v>https://www.sothebys.com/en/buy/auction/2022/the-glass-cellar-30-years-of-collecting/abreu-cabernet-sauvignon-madrona-ranch-1997-2-bt</v>
      </c>
    </row>
    <row r="518" spans="1:15" ht="15.75" customHeight="1" x14ac:dyDescent="0.25">
      <c r="A518" s="15"/>
      <c r="B518" s="15">
        <v>374</v>
      </c>
      <c r="C518" s="27" t="str">
        <f t="shared" si="0"/>
        <v>Abreu Cabernet Sauvignon, Madrona Ranch 1994 (3 BT)</v>
      </c>
      <c r="D518" s="28">
        <v>500</v>
      </c>
      <c r="E518" s="28">
        <v>800</v>
      </c>
      <c r="F518" s="29" t="s">
        <v>997</v>
      </c>
      <c r="G518" s="29" t="s">
        <v>1826</v>
      </c>
      <c r="H518" s="29"/>
      <c r="I518" s="29" t="s">
        <v>981</v>
      </c>
      <c r="J518" s="29">
        <v>1994</v>
      </c>
      <c r="K518" s="30">
        <v>3</v>
      </c>
      <c r="L518" s="30" t="s">
        <v>983</v>
      </c>
      <c r="M518" s="29" t="s">
        <v>1560</v>
      </c>
      <c r="N518" s="29" t="s">
        <v>1832</v>
      </c>
      <c r="O518" s="31" t="str">
        <f>VLOOKUP(B518, 'Concise Lot Listing'!$A$5:$F$502, 6)</f>
        <v>https://www.sothebys.com/en/buy/auction/2022/the-glass-cellar-30-years-of-collecting/abreu-cabernet-sauvignon-madrona-ranch-1994-3-bt</v>
      </c>
    </row>
    <row r="519" spans="1:15" ht="15.75" customHeight="1" x14ac:dyDescent="0.25">
      <c r="A519" s="15" t="s">
        <v>1088</v>
      </c>
      <c r="B519" s="15">
        <v>375</v>
      </c>
      <c r="C519" s="32" t="str">
        <f t="shared" si="0"/>
        <v>Abreu Cabernet Sauvignon, Madrona Ranch 2003 (1 BT)</v>
      </c>
      <c r="D519" s="33">
        <v>550</v>
      </c>
      <c r="E519" s="33">
        <v>850</v>
      </c>
      <c r="F519" s="34" t="s">
        <v>981</v>
      </c>
      <c r="G519" s="34" t="s">
        <v>1826</v>
      </c>
      <c r="H519" s="34"/>
      <c r="I519" s="34" t="s">
        <v>981</v>
      </c>
      <c r="J519" s="34">
        <v>2003</v>
      </c>
      <c r="K519" s="35">
        <v>1</v>
      </c>
      <c r="L519" s="35" t="s">
        <v>983</v>
      </c>
      <c r="M519" s="34" t="s">
        <v>1560</v>
      </c>
      <c r="N519" s="34" t="s">
        <v>1833</v>
      </c>
      <c r="O519" s="36" t="str">
        <f>VLOOKUP(B519, 'Concise Lot Listing'!$A$5:$F$502, 6)</f>
        <v>https://www.sothebys.com/en/buy/auction/2022/the-glass-cellar-30-years-of-collecting/abreu-cabernet-sauvignon-madrona-ranch-vertical-3</v>
      </c>
    </row>
    <row r="520" spans="1:15" ht="15.75" customHeight="1" x14ac:dyDescent="0.25">
      <c r="A520" s="15" t="s">
        <v>1088</v>
      </c>
      <c r="B520" s="15">
        <v>375</v>
      </c>
      <c r="C520" s="27" t="str">
        <f t="shared" si="0"/>
        <v>Abreu Cabernet Sauvignon, Madrona Ranch 2004 (2 BT)</v>
      </c>
      <c r="D520" s="28">
        <v>550</v>
      </c>
      <c r="E520" s="28">
        <v>850</v>
      </c>
      <c r="F520" s="29" t="s">
        <v>1834</v>
      </c>
      <c r="G520" s="29" t="s">
        <v>1826</v>
      </c>
      <c r="H520" s="29"/>
      <c r="I520" s="29" t="s">
        <v>981</v>
      </c>
      <c r="J520" s="29">
        <v>2004</v>
      </c>
      <c r="K520" s="30">
        <v>2</v>
      </c>
      <c r="L520" s="30" t="s">
        <v>983</v>
      </c>
      <c r="M520" s="29" t="s">
        <v>1560</v>
      </c>
      <c r="N520" s="29" t="s">
        <v>1835</v>
      </c>
      <c r="O520" s="31" t="str">
        <f>VLOOKUP(B520, 'Concise Lot Listing'!$A$5:$F$502, 6)</f>
        <v>https://www.sothebys.com/en/buy/auction/2022/the-glass-cellar-30-years-of-collecting/abreu-cabernet-sauvignon-madrona-ranch-vertical-3</v>
      </c>
    </row>
    <row r="521" spans="1:15" ht="15.75" customHeight="1" x14ac:dyDescent="0.25">
      <c r="A521" s="15"/>
      <c r="B521" s="15">
        <v>376</v>
      </c>
      <c r="C521" s="32" t="str">
        <f t="shared" si="0"/>
        <v>Abreu, Thorevilos 2015 (3 BT)</v>
      </c>
      <c r="D521" s="33">
        <v>1200</v>
      </c>
      <c r="E521" s="33">
        <v>1800</v>
      </c>
      <c r="F521" s="34" t="s">
        <v>1653</v>
      </c>
      <c r="G521" s="34" t="s">
        <v>1836</v>
      </c>
      <c r="H521" s="34"/>
      <c r="I521" s="34" t="s">
        <v>981</v>
      </c>
      <c r="J521" s="34">
        <v>2015</v>
      </c>
      <c r="K521" s="35">
        <v>3</v>
      </c>
      <c r="L521" s="35" t="s">
        <v>983</v>
      </c>
      <c r="M521" s="34" t="s">
        <v>1560</v>
      </c>
      <c r="N521" s="34" t="s">
        <v>1837</v>
      </c>
      <c r="O521" s="36" t="str">
        <f>VLOOKUP(B521, 'Concise Lot Listing'!$A$5:$F$502, 6)</f>
        <v>https://www.sothebys.com/en/buy/auction/2022/the-glass-cellar-30-years-of-collecting/abreu-thorevilos-2015-3-bt</v>
      </c>
    </row>
    <row r="522" spans="1:15" ht="15.75" customHeight="1" x14ac:dyDescent="0.25">
      <c r="A522" s="15"/>
      <c r="B522" s="15">
        <v>377</v>
      </c>
      <c r="C522" s="27" t="str">
        <f t="shared" si="0"/>
        <v>Abreu, Thorevilos 2001 (3 BT)</v>
      </c>
      <c r="D522" s="28">
        <v>1300</v>
      </c>
      <c r="E522" s="28">
        <v>1900</v>
      </c>
      <c r="F522" s="29" t="s">
        <v>1838</v>
      </c>
      <c r="G522" s="29" t="s">
        <v>1836</v>
      </c>
      <c r="H522" s="29"/>
      <c r="I522" s="29" t="s">
        <v>981</v>
      </c>
      <c r="J522" s="29">
        <v>2001</v>
      </c>
      <c r="K522" s="30">
        <v>3</v>
      </c>
      <c r="L522" s="30" t="s">
        <v>983</v>
      </c>
      <c r="M522" s="29" t="s">
        <v>1560</v>
      </c>
      <c r="N522" s="29" t="s">
        <v>1839</v>
      </c>
      <c r="O522" s="31" t="str">
        <f>VLOOKUP(B522, 'Concise Lot Listing'!$A$5:$F$502, 6)</f>
        <v>https://www.sothebys.com/en/buy/auction/2022/the-glass-cellar-30-years-of-collecting/abreu-thorevilos-2001-3-bt</v>
      </c>
    </row>
    <row r="523" spans="1:15" ht="15.75" customHeight="1" x14ac:dyDescent="0.25">
      <c r="A523" s="15" t="s">
        <v>1088</v>
      </c>
      <c r="B523" s="15">
        <v>378</v>
      </c>
      <c r="C523" s="32" t="str">
        <f t="shared" si="0"/>
        <v>Abreu, Thorevilos 2005 (1 BT)</v>
      </c>
      <c r="D523" s="33">
        <v>500</v>
      </c>
      <c r="E523" s="33">
        <v>900</v>
      </c>
      <c r="F523" s="34" t="s">
        <v>981</v>
      </c>
      <c r="G523" s="34" t="s">
        <v>1836</v>
      </c>
      <c r="H523" s="34"/>
      <c r="I523" s="34" t="s">
        <v>981</v>
      </c>
      <c r="J523" s="34">
        <v>2005</v>
      </c>
      <c r="K523" s="35">
        <v>1</v>
      </c>
      <c r="L523" s="35" t="s">
        <v>983</v>
      </c>
      <c r="M523" s="34" t="s">
        <v>1560</v>
      </c>
      <c r="N523" s="34" t="s">
        <v>1840</v>
      </c>
      <c r="O523" s="36" t="str">
        <f>VLOOKUP(B523, 'Concise Lot Listing'!$A$5:$F$502, 6)</f>
        <v>https://www.sothebys.com/en/buy/auction/2022/the-glass-cellar-30-years-of-collecting/abreu-thorevilos-vertical-2-bt</v>
      </c>
    </row>
    <row r="524" spans="1:15" ht="15.75" customHeight="1" x14ac:dyDescent="0.25">
      <c r="A524" s="15" t="s">
        <v>1088</v>
      </c>
      <c r="B524" s="15">
        <v>378</v>
      </c>
      <c r="C524" s="27" t="str">
        <f t="shared" si="0"/>
        <v>Abreu, Thorevilos 2003 (1 BT)</v>
      </c>
      <c r="D524" s="28">
        <v>500</v>
      </c>
      <c r="E524" s="28">
        <v>900</v>
      </c>
      <c r="F524" s="29" t="s">
        <v>981</v>
      </c>
      <c r="G524" s="29" t="s">
        <v>1836</v>
      </c>
      <c r="H524" s="29"/>
      <c r="I524" s="29" t="s">
        <v>981</v>
      </c>
      <c r="J524" s="29">
        <v>2003</v>
      </c>
      <c r="K524" s="30">
        <v>1</v>
      </c>
      <c r="L524" s="30" t="s">
        <v>983</v>
      </c>
      <c r="M524" s="29" t="s">
        <v>1560</v>
      </c>
      <c r="N524" s="29" t="s">
        <v>1841</v>
      </c>
      <c r="O524" s="31" t="str">
        <f>VLOOKUP(B524, 'Concise Lot Listing'!$A$5:$F$502, 6)</f>
        <v>https://www.sothebys.com/en/buy/auction/2022/the-glass-cellar-30-years-of-collecting/abreu-thorevilos-vertical-2-bt</v>
      </c>
    </row>
    <row r="525" spans="1:15" ht="15.75" customHeight="1" x14ac:dyDescent="0.25">
      <c r="A525" s="15"/>
      <c r="B525" s="15">
        <v>379</v>
      </c>
      <c r="C525" s="32" t="str">
        <f t="shared" si="0"/>
        <v>Abreu Las Posadas, Howell Mountain Red Wine 2013 (2 BT)</v>
      </c>
      <c r="D525" s="33">
        <v>700</v>
      </c>
      <c r="E525" s="33">
        <v>1200</v>
      </c>
      <c r="F525" s="34" t="s">
        <v>981</v>
      </c>
      <c r="G525" s="34" t="s">
        <v>1842</v>
      </c>
      <c r="H525" s="34"/>
      <c r="I525" s="34" t="s">
        <v>981</v>
      </c>
      <c r="J525" s="34">
        <v>2013</v>
      </c>
      <c r="K525" s="35">
        <v>2</v>
      </c>
      <c r="L525" s="35" t="s">
        <v>983</v>
      </c>
      <c r="M525" s="34" t="s">
        <v>1560</v>
      </c>
      <c r="N525" s="34" t="s">
        <v>1843</v>
      </c>
      <c r="O525" s="36" t="str">
        <f>VLOOKUP(B525, 'Concise Lot Listing'!$A$5:$F$502, 6)</f>
        <v>https://www.sothebys.com/en/buy/auction/2022/the-glass-cellar-30-years-of-collecting/abreu-las-posadas-howell-mountain-red-wine-2013-2</v>
      </c>
    </row>
    <row r="526" spans="1:15" ht="15.75" customHeight="1" x14ac:dyDescent="0.25">
      <c r="A526" s="15" t="s">
        <v>1088</v>
      </c>
      <c r="B526" s="15">
        <v>380</v>
      </c>
      <c r="C526" s="27" t="str">
        <f t="shared" si="0"/>
        <v>Abreu, Capella 2015 (2 BT)</v>
      </c>
      <c r="D526" s="28">
        <v>700</v>
      </c>
      <c r="E526" s="28">
        <v>1200</v>
      </c>
      <c r="F526" s="29" t="s">
        <v>1844</v>
      </c>
      <c r="G526" s="29" t="s">
        <v>1845</v>
      </c>
      <c r="H526" s="29"/>
      <c r="I526" s="29" t="s">
        <v>981</v>
      </c>
      <c r="J526" s="29">
        <v>2015</v>
      </c>
      <c r="K526" s="30">
        <v>2</v>
      </c>
      <c r="L526" s="30" t="s">
        <v>983</v>
      </c>
      <c r="M526" s="29" t="s">
        <v>1560</v>
      </c>
      <c r="N526" s="29" t="s">
        <v>1846</v>
      </c>
      <c r="O526" s="31" t="str">
        <f>VLOOKUP(B526, 'Concise Lot Listing'!$A$5:$F$502, 6)</f>
        <v>https://www.sothebys.com/en/buy/auction/2022/the-glass-cellar-30-years-of-collecting/abreu-capella-vertical-3-bt</v>
      </c>
    </row>
    <row r="527" spans="1:15" ht="15.75" customHeight="1" x14ac:dyDescent="0.25">
      <c r="A527" s="15" t="s">
        <v>1088</v>
      </c>
      <c r="B527" s="15">
        <v>380</v>
      </c>
      <c r="C527" s="32" t="str">
        <f t="shared" si="0"/>
        <v>Abreu, Capella 2010 (1 BT)</v>
      </c>
      <c r="D527" s="33">
        <v>700</v>
      </c>
      <c r="E527" s="33">
        <v>1200</v>
      </c>
      <c r="F527" s="34" t="s">
        <v>1847</v>
      </c>
      <c r="G527" s="34" t="s">
        <v>1845</v>
      </c>
      <c r="H527" s="34"/>
      <c r="I527" s="34" t="s">
        <v>981</v>
      </c>
      <c r="J527" s="34">
        <v>2010</v>
      </c>
      <c r="K527" s="35">
        <v>1</v>
      </c>
      <c r="L527" s="35" t="s">
        <v>983</v>
      </c>
      <c r="M527" s="34" t="s">
        <v>1560</v>
      </c>
      <c r="N527" s="34" t="s">
        <v>1848</v>
      </c>
      <c r="O527" s="36" t="str">
        <f>VLOOKUP(B527, 'Concise Lot Listing'!$A$5:$F$502, 6)</f>
        <v>https://www.sothebys.com/en/buy/auction/2022/the-glass-cellar-30-years-of-collecting/abreu-capella-vertical-3-bt</v>
      </c>
    </row>
    <row r="528" spans="1:15" ht="15.75" customHeight="1" x14ac:dyDescent="0.25">
      <c r="A528" s="15"/>
      <c r="B528" s="15">
        <v>381</v>
      </c>
      <c r="C528" s="27" t="str">
        <f t="shared" si="0"/>
        <v>Eisele Vineyard, Cabernet Sauvignon 2018 (1 MAG)</v>
      </c>
      <c r="D528" s="28">
        <v>700</v>
      </c>
      <c r="E528" s="28">
        <v>1000</v>
      </c>
      <c r="F528" s="29" t="s">
        <v>986</v>
      </c>
      <c r="G528" s="29" t="s">
        <v>1849</v>
      </c>
      <c r="H528" s="29"/>
      <c r="I528" s="29" t="s">
        <v>986</v>
      </c>
      <c r="J528" s="29">
        <v>2018</v>
      </c>
      <c r="K528" s="30">
        <v>1</v>
      </c>
      <c r="L528" s="30" t="s">
        <v>1017</v>
      </c>
      <c r="M528" s="29"/>
      <c r="N528" s="29" t="s">
        <v>1850</v>
      </c>
      <c r="O528" s="31" t="str">
        <f>VLOOKUP(B528, 'Concise Lot Listing'!$A$5:$F$502, 6)</f>
        <v>https://www.sothebys.com/en/buy/auction/2022/the-glass-cellar-30-years-of-collecting/eisele-vineyard-cabernet-sauvignon-2018-1-mag</v>
      </c>
    </row>
    <row r="529" spans="1:15" ht="15.75" customHeight="1" x14ac:dyDescent="0.25">
      <c r="A529" s="15"/>
      <c r="B529" s="15">
        <v>382</v>
      </c>
      <c r="C529" s="32" t="str">
        <f t="shared" si="0"/>
        <v>Eisele Vineyard, Cabernet Sauvignon 2017 (6 BT)</v>
      </c>
      <c r="D529" s="33">
        <v>1900</v>
      </c>
      <c r="E529" s="33">
        <v>2800</v>
      </c>
      <c r="F529" s="34" t="s">
        <v>1439</v>
      </c>
      <c r="G529" s="34" t="s">
        <v>1849</v>
      </c>
      <c r="H529" s="34"/>
      <c r="I529" s="34" t="s">
        <v>986</v>
      </c>
      <c r="J529" s="34">
        <v>2017</v>
      </c>
      <c r="K529" s="35">
        <v>6</v>
      </c>
      <c r="L529" s="35" t="s">
        <v>983</v>
      </c>
      <c r="M529" s="34"/>
      <c r="N529" s="34" t="s">
        <v>1851</v>
      </c>
      <c r="O529" s="36" t="str">
        <f>VLOOKUP(B529, 'Concise Lot Listing'!$A$5:$F$502, 6)</f>
        <v>https://www.sothebys.com/en/buy/auction/2022/the-glass-cellar-30-years-of-collecting/eisele-vineyard-cabernet-sauvignon-2017-6-bt</v>
      </c>
    </row>
    <row r="530" spans="1:15" ht="15.75" customHeight="1" x14ac:dyDescent="0.25">
      <c r="A530" s="15"/>
      <c r="B530" s="15">
        <v>383</v>
      </c>
      <c r="C530" s="27" t="str">
        <f t="shared" si="0"/>
        <v>Eisele Vineyard, Cabernet Sauvignon 2017 (6 BT)</v>
      </c>
      <c r="D530" s="28">
        <v>1900</v>
      </c>
      <c r="E530" s="28">
        <v>2800</v>
      </c>
      <c r="F530" s="29" t="s">
        <v>1439</v>
      </c>
      <c r="G530" s="29" t="s">
        <v>1849</v>
      </c>
      <c r="H530" s="29"/>
      <c r="I530" s="29" t="s">
        <v>986</v>
      </c>
      <c r="J530" s="29">
        <v>2017</v>
      </c>
      <c r="K530" s="30">
        <v>6</v>
      </c>
      <c r="L530" s="30" t="s">
        <v>983</v>
      </c>
      <c r="M530" s="29"/>
      <c r="N530" s="29" t="s">
        <v>1851</v>
      </c>
      <c r="O530" s="31" t="str">
        <f>VLOOKUP(B530, 'Concise Lot Listing'!$A$5:$F$502, 6)</f>
        <v>https://www.sothebys.com/en/buy/auction/2022/the-glass-cellar-30-years-of-collecting/eisele-vineyard-cabernet-sauvignon-2017-6-bt-2</v>
      </c>
    </row>
    <row r="531" spans="1:15" ht="15.75" customHeight="1" x14ac:dyDescent="0.25">
      <c r="A531" s="15"/>
      <c r="B531" s="15">
        <v>384</v>
      </c>
      <c r="C531" s="32" t="str">
        <f t="shared" si="0"/>
        <v>Eisele Vineyard, Cabernet Sauvignon 2016 (6 BT)</v>
      </c>
      <c r="D531" s="33">
        <v>1900</v>
      </c>
      <c r="E531" s="33">
        <v>2800</v>
      </c>
      <c r="F531" s="34" t="s">
        <v>1439</v>
      </c>
      <c r="G531" s="34" t="s">
        <v>1849</v>
      </c>
      <c r="H531" s="34"/>
      <c r="I531" s="34" t="s">
        <v>986</v>
      </c>
      <c r="J531" s="34">
        <v>2016</v>
      </c>
      <c r="K531" s="35">
        <v>6</v>
      </c>
      <c r="L531" s="35" t="s">
        <v>983</v>
      </c>
      <c r="M531" s="34"/>
      <c r="N531" s="34" t="s">
        <v>1852</v>
      </c>
      <c r="O531" s="36" t="str">
        <f>VLOOKUP(B531, 'Concise Lot Listing'!$A$5:$F$502, 6)</f>
        <v>https://www.sothebys.com/en/buy/auction/2022/the-glass-cellar-30-years-of-collecting/eisele-vineyard-cabernet-sauvignon-2016-6-bt</v>
      </c>
    </row>
    <row r="532" spans="1:15" ht="15.75" customHeight="1" x14ac:dyDescent="0.25">
      <c r="A532" s="15"/>
      <c r="B532" s="15">
        <v>385</v>
      </c>
      <c r="C532" s="27" t="str">
        <f t="shared" si="0"/>
        <v>Eisele Vineyard, Cabernet Sauvignon 2016 (6 BT)</v>
      </c>
      <c r="D532" s="28">
        <v>1900</v>
      </c>
      <c r="E532" s="28">
        <v>2800</v>
      </c>
      <c r="F532" s="29" t="s">
        <v>1439</v>
      </c>
      <c r="G532" s="29" t="s">
        <v>1849</v>
      </c>
      <c r="H532" s="29"/>
      <c r="I532" s="29" t="s">
        <v>986</v>
      </c>
      <c r="J532" s="29">
        <v>2016</v>
      </c>
      <c r="K532" s="30">
        <v>6</v>
      </c>
      <c r="L532" s="30" t="s">
        <v>983</v>
      </c>
      <c r="M532" s="29"/>
      <c r="N532" s="29" t="s">
        <v>1852</v>
      </c>
      <c r="O532" s="31" t="str">
        <f>VLOOKUP(B532, 'Concise Lot Listing'!$A$5:$F$502, 6)</f>
        <v>https://www.sothebys.com/en/buy/auction/2022/the-glass-cellar-30-years-of-collecting/eisele-vineyard-cabernet-sauvignon-2016-6-bt-2</v>
      </c>
    </row>
    <row r="533" spans="1:15" ht="15.75" customHeight="1" x14ac:dyDescent="0.25">
      <c r="A533" s="15"/>
      <c r="B533" s="15">
        <v>386</v>
      </c>
      <c r="C533" s="32" t="str">
        <f t="shared" si="0"/>
        <v>Eisele Vineyard, Cabernet Sauvignon 2015 (10 BT)</v>
      </c>
      <c r="D533" s="33">
        <v>3000</v>
      </c>
      <c r="E533" s="33">
        <v>5000</v>
      </c>
      <c r="F533" s="34" t="s">
        <v>1853</v>
      </c>
      <c r="G533" s="34" t="s">
        <v>1849</v>
      </c>
      <c r="H533" s="34"/>
      <c r="I533" s="34" t="s">
        <v>981</v>
      </c>
      <c r="J533" s="34">
        <v>2015</v>
      </c>
      <c r="K533" s="35">
        <v>10</v>
      </c>
      <c r="L533" s="35" t="s">
        <v>983</v>
      </c>
      <c r="M533" s="34"/>
      <c r="N533" s="34" t="s">
        <v>1854</v>
      </c>
      <c r="O533" s="36" t="str">
        <f>VLOOKUP(B533, 'Concise Lot Listing'!$A$5:$F$502, 6)</f>
        <v>https://www.sothebys.com/en/buy/auction/2022/the-glass-cellar-30-years-of-collecting/eisele-vineyard-cabernet-sauvignon-2015-10-bt</v>
      </c>
    </row>
    <row r="534" spans="1:15" ht="15.75" customHeight="1" x14ac:dyDescent="0.25">
      <c r="A534" s="15"/>
      <c r="B534" s="15">
        <v>387</v>
      </c>
      <c r="C534" s="27" t="str">
        <f t="shared" si="0"/>
        <v>Eisele Vineyard, Cabernet Sauvignon 2015 (12 BT)</v>
      </c>
      <c r="D534" s="28">
        <v>3500</v>
      </c>
      <c r="E534" s="28">
        <v>5500</v>
      </c>
      <c r="F534" s="29" t="s">
        <v>981</v>
      </c>
      <c r="G534" s="29" t="s">
        <v>1849</v>
      </c>
      <c r="H534" s="29"/>
      <c r="I534" s="29" t="s">
        <v>981</v>
      </c>
      <c r="J534" s="29">
        <v>2015</v>
      </c>
      <c r="K534" s="30">
        <v>12</v>
      </c>
      <c r="L534" s="30" t="s">
        <v>983</v>
      </c>
      <c r="M534" s="29"/>
      <c r="N534" s="29" t="s">
        <v>1855</v>
      </c>
      <c r="O534" s="31" t="str">
        <f>VLOOKUP(B534, 'Concise Lot Listing'!$A$5:$F$502, 6)</f>
        <v>https://www.sothebys.com/en/buy/auction/2022/the-glass-cellar-30-years-of-collecting/eisele-vineyard-cabernet-sauvignon-2015-12-bt</v>
      </c>
    </row>
    <row r="535" spans="1:15" ht="15.75" customHeight="1" x14ac:dyDescent="0.25">
      <c r="A535" s="15"/>
      <c r="B535" s="15">
        <v>388</v>
      </c>
      <c r="C535" s="32" t="str">
        <f t="shared" si="0"/>
        <v>Eisele Vineyard, Cabernet Sauvignon 2014 (7 BT)</v>
      </c>
      <c r="D535" s="33">
        <v>1300</v>
      </c>
      <c r="E535" s="33">
        <v>1900</v>
      </c>
      <c r="F535" s="34" t="s">
        <v>1856</v>
      </c>
      <c r="G535" s="34" t="s">
        <v>1849</v>
      </c>
      <c r="H535" s="34"/>
      <c r="I535" s="34" t="s">
        <v>981</v>
      </c>
      <c r="J535" s="34">
        <v>2014</v>
      </c>
      <c r="K535" s="35">
        <v>7</v>
      </c>
      <c r="L535" s="35" t="s">
        <v>983</v>
      </c>
      <c r="M535" s="34"/>
      <c r="N535" s="34" t="s">
        <v>1857</v>
      </c>
      <c r="O535" s="36" t="str">
        <f>VLOOKUP(B535, 'Concise Lot Listing'!$A$5:$F$502, 6)</f>
        <v>https://www.sothebys.com/en/buy/auction/2022/the-glass-cellar-30-years-of-collecting/eisele-vineyard-cabernet-sauvignon-2014-7-bt</v>
      </c>
    </row>
    <row r="536" spans="1:15" ht="15.75" customHeight="1" x14ac:dyDescent="0.25">
      <c r="A536" s="15"/>
      <c r="B536" s="15">
        <v>389</v>
      </c>
      <c r="C536" s="27" t="str">
        <f t="shared" si="0"/>
        <v>Eisele Vineyard, Cabernet Sauvignon 2013 (3 BT)</v>
      </c>
      <c r="D536" s="28">
        <v>900</v>
      </c>
      <c r="E536" s="28">
        <v>1300</v>
      </c>
      <c r="F536" s="29" t="s">
        <v>1790</v>
      </c>
      <c r="G536" s="29" t="s">
        <v>1849</v>
      </c>
      <c r="H536" s="29"/>
      <c r="I536" s="29" t="s">
        <v>986</v>
      </c>
      <c r="J536" s="29">
        <v>2013</v>
      </c>
      <c r="K536" s="30">
        <v>3</v>
      </c>
      <c r="L536" s="30" t="s">
        <v>983</v>
      </c>
      <c r="M536" s="29"/>
      <c r="N536" s="29" t="s">
        <v>1858</v>
      </c>
      <c r="O536" s="31" t="str">
        <f>VLOOKUP(B536, 'Concise Lot Listing'!$A$5:$F$502, 6)</f>
        <v>https://www.sothebys.com/en/buy/auction/2022/the-glass-cellar-30-years-of-collecting/eisele-vineyard-cabernet-sauvignon-2013-3-bt</v>
      </c>
    </row>
    <row r="537" spans="1:15" ht="15.75" customHeight="1" x14ac:dyDescent="0.25">
      <c r="A537" s="15"/>
      <c r="B537" s="15">
        <v>390</v>
      </c>
      <c r="C537" s="32" t="str">
        <f t="shared" si="0"/>
        <v>Eisele Vineyard, Cabernet Sauvignon 2013 (3 BT)</v>
      </c>
      <c r="D537" s="33">
        <v>900</v>
      </c>
      <c r="E537" s="33">
        <v>1300</v>
      </c>
      <c r="F537" s="34" t="s">
        <v>981</v>
      </c>
      <c r="G537" s="34" t="s">
        <v>1849</v>
      </c>
      <c r="H537" s="34"/>
      <c r="I537" s="34" t="s">
        <v>981</v>
      </c>
      <c r="J537" s="34">
        <v>2013</v>
      </c>
      <c r="K537" s="35">
        <v>3</v>
      </c>
      <c r="L537" s="35" t="s">
        <v>983</v>
      </c>
      <c r="M537" s="34"/>
      <c r="N537" s="34" t="s">
        <v>1858</v>
      </c>
      <c r="O537" s="36" t="str">
        <f>VLOOKUP(B537, 'Concise Lot Listing'!$A$5:$F$502, 6)</f>
        <v>https://www.sothebys.com/en/buy/auction/2022/the-glass-cellar-30-years-of-collecting/eisele-vineyard-cabernet-sauvignon-2013-3-bt-2</v>
      </c>
    </row>
    <row r="538" spans="1:15" ht="15.75" customHeight="1" x14ac:dyDescent="0.25">
      <c r="A538" s="15"/>
      <c r="B538" s="15">
        <v>391</v>
      </c>
      <c r="C538" s="27" t="str">
        <f t="shared" si="0"/>
        <v>Araujo Cabernet Sauvignon, Eisele Vineyard 2008 (4 BT)</v>
      </c>
      <c r="D538" s="28">
        <v>800</v>
      </c>
      <c r="E538" s="28">
        <v>1200</v>
      </c>
      <c r="F538" s="29" t="s">
        <v>1674</v>
      </c>
      <c r="G538" s="29" t="s">
        <v>1859</v>
      </c>
      <c r="H538" s="29"/>
      <c r="I538" s="29" t="s">
        <v>981</v>
      </c>
      <c r="J538" s="29">
        <v>2008</v>
      </c>
      <c r="K538" s="30">
        <v>4</v>
      </c>
      <c r="L538" s="30" t="s">
        <v>983</v>
      </c>
      <c r="M538" s="29" t="s">
        <v>1560</v>
      </c>
      <c r="N538" s="29" t="s">
        <v>1860</v>
      </c>
      <c r="O538" s="31" t="str">
        <f>VLOOKUP(B538, 'Concise Lot Listing'!$A$5:$F$502, 6)</f>
        <v>https://www.sothebys.com/en/buy/auction/2022/the-glass-cellar-30-years-of-collecting/araujo-cabernet-sauvignon-eisele-vineyard-2008-4</v>
      </c>
    </row>
    <row r="539" spans="1:15" ht="15.75" customHeight="1" x14ac:dyDescent="0.25">
      <c r="A539" s="15"/>
      <c r="B539" s="15">
        <v>392</v>
      </c>
      <c r="C539" s="32" t="str">
        <f t="shared" si="0"/>
        <v>Araujo Cabernet Sauvignon, Eisele Vineyard 2007 (8 BT)</v>
      </c>
      <c r="D539" s="33">
        <v>1400</v>
      </c>
      <c r="E539" s="33">
        <v>1900</v>
      </c>
      <c r="F539" s="34" t="s">
        <v>1674</v>
      </c>
      <c r="G539" s="34" t="s">
        <v>1859</v>
      </c>
      <c r="H539" s="34"/>
      <c r="I539" s="34" t="s">
        <v>981</v>
      </c>
      <c r="J539" s="34">
        <v>2007</v>
      </c>
      <c r="K539" s="35">
        <v>8</v>
      </c>
      <c r="L539" s="35" t="s">
        <v>983</v>
      </c>
      <c r="M539" s="34" t="s">
        <v>1560</v>
      </c>
      <c r="N539" s="34" t="s">
        <v>1861</v>
      </c>
      <c r="O539" s="36" t="str">
        <f>VLOOKUP(B539, 'Concise Lot Listing'!$A$5:$F$502, 6)</f>
        <v>https://www.sothebys.com/en/buy/auction/2022/the-glass-cellar-30-years-of-collecting/araujo-cabernet-sauvignon-eisele-vineyard-2007-8</v>
      </c>
    </row>
    <row r="540" spans="1:15" ht="15.75" customHeight="1" x14ac:dyDescent="0.25">
      <c r="A540" s="15"/>
      <c r="B540" s="15">
        <v>393</v>
      </c>
      <c r="C540" s="27" t="str">
        <f t="shared" si="0"/>
        <v>Araujo Cabernet Sauvignon, Eisele Vineyard 2006 (5 BT)</v>
      </c>
      <c r="D540" s="28">
        <v>750</v>
      </c>
      <c r="E540" s="28">
        <v>1200</v>
      </c>
      <c r="F540" s="29" t="s">
        <v>981</v>
      </c>
      <c r="G540" s="29" t="s">
        <v>1859</v>
      </c>
      <c r="H540" s="29"/>
      <c r="I540" s="29" t="s">
        <v>981</v>
      </c>
      <c r="J540" s="29">
        <v>2006</v>
      </c>
      <c r="K540" s="30">
        <v>5</v>
      </c>
      <c r="L540" s="30" t="s">
        <v>983</v>
      </c>
      <c r="M540" s="29" t="s">
        <v>1560</v>
      </c>
      <c r="N540" s="29" t="s">
        <v>1862</v>
      </c>
      <c r="O540" s="31" t="str">
        <f>VLOOKUP(B540, 'Concise Lot Listing'!$A$5:$F$502, 6)</f>
        <v>https://www.sothebys.com/en/buy/auction/2022/the-glass-cellar-30-years-of-collecting/araujo-cabernet-sauvignon-eisele-vineyard-2006-5</v>
      </c>
    </row>
    <row r="541" spans="1:15" ht="15.75" customHeight="1" x14ac:dyDescent="0.25">
      <c r="A541" s="15"/>
      <c r="B541" s="15">
        <v>394</v>
      </c>
      <c r="C541" s="32" t="str">
        <f t="shared" si="0"/>
        <v>Araujo Cabernet Sauvignon, Eisele Vineyard 2002 (3 BT)</v>
      </c>
      <c r="D541" s="33">
        <v>600</v>
      </c>
      <c r="E541" s="33">
        <v>900</v>
      </c>
      <c r="F541" s="34" t="s">
        <v>1387</v>
      </c>
      <c r="G541" s="34" t="s">
        <v>1859</v>
      </c>
      <c r="H541" s="34"/>
      <c r="I541" s="34" t="s">
        <v>981</v>
      </c>
      <c r="J541" s="34">
        <v>2002</v>
      </c>
      <c r="K541" s="35">
        <v>3</v>
      </c>
      <c r="L541" s="35" t="s">
        <v>983</v>
      </c>
      <c r="M541" s="34" t="s">
        <v>1560</v>
      </c>
      <c r="N541" s="34" t="s">
        <v>1863</v>
      </c>
      <c r="O541" s="36" t="str">
        <f>VLOOKUP(B541, 'Concise Lot Listing'!$A$5:$F$502, 6)</f>
        <v>https://www.sothebys.com/en/buy/auction/2022/the-glass-cellar-30-years-of-collecting/araujo-cabernet-sauvignon-eisele-vineyard-2002-3</v>
      </c>
    </row>
    <row r="542" spans="1:15" ht="15.75" customHeight="1" x14ac:dyDescent="0.25">
      <c r="A542" s="15"/>
      <c r="B542" s="15">
        <v>395</v>
      </c>
      <c r="C542" s="27" t="str">
        <f t="shared" si="0"/>
        <v>Araujo Cabernet Sauvignon, Eisele Vineyard 2001 (3 BT)</v>
      </c>
      <c r="D542" s="28">
        <v>600</v>
      </c>
      <c r="E542" s="28">
        <v>900</v>
      </c>
      <c r="F542" s="29" t="s">
        <v>1387</v>
      </c>
      <c r="G542" s="29" t="s">
        <v>1859</v>
      </c>
      <c r="H542" s="29"/>
      <c r="I542" s="29" t="s">
        <v>981</v>
      </c>
      <c r="J542" s="29">
        <v>2001</v>
      </c>
      <c r="K542" s="30">
        <v>3</v>
      </c>
      <c r="L542" s="30" t="s">
        <v>983</v>
      </c>
      <c r="M542" s="29" t="s">
        <v>1560</v>
      </c>
      <c r="N542" s="29" t="s">
        <v>1864</v>
      </c>
      <c r="O542" s="31" t="str">
        <f>VLOOKUP(B542, 'Concise Lot Listing'!$A$5:$F$502, 6)</f>
        <v>https://www.sothebys.com/en/buy/auction/2022/the-glass-cellar-30-years-of-collecting/araujo-cabernet-sauvignon-eisele-vineyard-2001-3</v>
      </c>
    </row>
    <row r="543" spans="1:15" ht="15.75" customHeight="1" x14ac:dyDescent="0.25">
      <c r="A543" s="15"/>
      <c r="B543" s="15">
        <v>396</v>
      </c>
      <c r="C543" s="32" t="str">
        <f t="shared" si="0"/>
        <v>Araujo Cabernet Sauvignon, Eisele Vineyard 1997 (6 BT)</v>
      </c>
      <c r="D543" s="33">
        <v>900</v>
      </c>
      <c r="E543" s="33">
        <v>1300</v>
      </c>
      <c r="F543" s="34" t="s">
        <v>1446</v>
      </c>
      <c r="G543" s="34" t="s">
        <v>1859</v>
      </c>
      <c r="H543" s="34"/>
      <c r="I543" s="34" t="s">
        <v>981</v>
      </c>
      <c r="J543" s="34">
        <v>1997</v>
      </c>
      <c r="K543" s="35">
        <v>6</v>
      </c>
      <c r="L543" s="35" t="s">
        <v>983</v>
      </c>
      <c r="M543" s="34" t="s">
        <v>1560</v>
      </c>
      <c r="N543" s="34" t="s">
        <v>1865</v>
      </c>
      <c r="O543" s="36" t="str">
        <f>VLOOKUP(B543, 'Concise Lot Listing'!$A$5:$F$502, 6)</f>
        <v>https://www.sothebys.com/en/buy/auction/2022/the-glass-cellar-30-years-of-collecting/araujo-cabernet-sauvignon-eisele-vineyard-1997-6</v>
      </c>
    </row>
    <row r="544" spans="1:15" ht="15.75" customHeight="1" x14ac:dyDescent="0.25">
      <c r="A544" s="15" t="s">
        <v>1088</v>
      </c>
      <c r="B544" s="15">
        <v>397</v>
      </c>
      <c r="C544" s="27" t="str">
        <f t="shared" si="0"/>
        <v>Araujo Cabernet Sauvignon, Eisele Vineyard 1995 (2 BT)</v>
      </c>
      <c r="D544" s="28">
        <v>750</v>
      </c>
      <c r="E544" s="28">
        <v>1200</v>
      </c>
      <c r="F544" s="29" t="s">
        <v>1585</v>
      </c>
      <c r="G544" s="29" t="s">
        <v>1859</v>
      </c>
      <c r="H544" s="29"/>
      <c r="I544" s="29" t="s">
        <v>981</v>
      </c>
      <c r="J544" s="29">
        <v>1995</v>
      </c>
      <c r="K544" s="30">
        <v>2</v>
      </c>
      <c r="L544" s="30" t="s">
        <v>983</v>
      </c>
      <c r="M544" s="29" t="s">
        <v>1560</v>
      </c>
      <c r="N544" s="29" t="s">
        <v>1866</v>
      </c>
      <c r="O544" s="31" t="str">
        <f>VLOOKUP(B544, 'Concise Lot Listing'!$A$5:$F$502, 6)</f>
        <v>https://www.sothebys.com/en/buy/auction/2022/the-glass-cellar-30-years-of-collecting/araujo-cabernet-sauvignon-eisele-vineyard-1995</v>
      </c>
    </row>
    <row r="545" spans="1:15" ht="15.75" customHeight="1" x14ac:dyDescent="0.25">
      <c r="A545" s="15" t="s">
        <v>1088</v>
      </c>
      <c r="B545" s="15">
        <v>397</v>
      </c>
      <c r="C545" s="32" t="str">
        <f t="shared" si="0"/>
        <v>Araujo Cabernet Sauvignon, Eisele Vineyard 2000 (1 BT)</v>
      </c>
      <c r="D545" s="33">
        <v>750</v>
      </c>
      <c r="E545" s="33">
        <v>1200</v>
      </c>
      <c r="F545" s="34" t="s">
        <v>1585</v>
      </c>
      <c r="G545" s="34" t="s">
        <v>1859</v>
      </c>
      <c r="H545" s="34"/>
      <c r="I545" s="34" t="s">
        <v>981</v>
      </c>
      <c r="J545" s="34">
        <v>2000</v>
      </c>
      <c r="K545" s="35">
        <v>1</v>
      </c>
      <c r="L545" s="35" t="s">
        <v>983</v>
      </c>
      <c r="M545" s="34" t="s">
        <v>1560</v>
      </c>
      <c r="N545" s="34" t="s">
        <v>1867</v>
      </c>
      <c r="O545" s="36" t="str">
        <f>VLOOKUP(B545, 'Concise Lot Listing'!$A$5:$F$502, 6)</f>
        <v>https://www.sothebys.com/en/buy/auction/2022/the-glass-cellar-30-years-of-collecting/araujo-cabernet-sauvignon-eisele-vineyard-1995</v>
      </c>
    </row>
    <row r="546" spans="1:15" ht="15.75" customHeight="1" x14ac:dyDescent="0.25">
      <c r="A546" s="15" t="s">
        <v>1088</v>
      </c>
      <c r="B546" s="15">
        <v>397</v>
      </c>
      <c r="C546" s="27" t="str">
        <f t="shared" si="0"/>
        <v>Araujo Cabernet Sauvignon, Eisele Vineyard 2004 (1 BT)</v>
      </c>
      <c r="D546" s="28">
        <v>750</v>
      </c>
      <c r="E546" s="28">
        <v>1200</v>
      </c>
      <c r="F546" s="29" t="s">
        <v>981</v>
      </c>
      <c r="G546" s="29" t="s">
        <v>1859</v>
      </c>
      <c r="H546" s="29"/>
      <c r="I546" s="29" t="s">
        <v>981</v>
      </c>
      <c r="J546" s="29">
        <v>2004</v>
      </c>
      <c r="K546" s="30">
        <v>1</v>
      </c>
      <c r="L546" s="30" t="s">
        <v>983</v>
      </c>
      <c r="M546" s="29" t="s">
        <v>1560</v>
      </c>
      <c r="N546" s="29" t="s">
        <v>1868</v>
      </c>
      <c r="O546" s="31" t="str">
        <f>VLOOKUP(B546, 'Concise Lot Listing'!$A$5:$F$502, 6)</f>
        <v>https://www.sothebys.com/en/buy/auction/2022/the-glass-cellar-30-years-of-collecting/araujo-cabernet-sauvignon-eisele-vineyard-1995</v>
      </c>
    </row>
    <row r="547" spans="1:15" ht="15.75" customHeight="1" x14ac:dyDescent="0.25">
      <c r="A547" s="15" t="s">
        <v>1088</v>
      </c>
      <c r="B547" s="15">
        <v>397</v>
      </c>
      <c r="C547" s="32" t="str">
        <f t="shared" si="0"/>
        <v>Eisele Vineyard: Sauvignon Blanc Napa Valley 2020 (1 MAG)</v>
      </c>
      <c r="D547" s="33">
        <v>750</v>
      </c>
      <c r="E547" s="33">
        <v>1200</v>
      </c>
      <c r="F547" s="34" t="s">
        <v>986</v>
      </c>
      <c r="G547" s="34" t="s">
        <v>1869</v>
      </c>
      <c r="H547" s="34"/>
      <c r="I547" s="34" t="s">
        <v>986</v>
      </c>
      <c r="J547" s="34">
        <v>2020</v>
      </c>
      <c r="K547" s="35">
        <v>1</v>
      </c>
      <c r="L547" s="35" t="s">
        <v>1017</v>
      </c>
      <c r="M547" s="34" t="s">
        <v>1752</v>
      </c>
      <c r="N547" s="34" t="s">
        <v>1870</v>
      </c>
      <c r="O547" s="36" t="str">
        <f>VLOOKUP(B547, 'Concise Lot Listing'!$A$5:$F$502, 6)</f>
        <v>https://www.sothebys.com/en/buy/auction/2022/the-glass-cellar-30-years-of-collecting/araujo-cabernet-sauvignon-eisele-vineyard-1995</v>
      </c>
    </row>
    <row r="548" spans="1:15" ht="15.75" customHeight="1" x14ac:dyDescent="0.25">
      <c r="A548" s="15"/>
      <c r="B548" s="15">
        <v>398</v>
      </c>
      <c r="C548" s="27" t="str">
        <f t="shared" si="0"/>
        <v>Hundred Acre Ark Vineyard Cabernet Sauvignon 2018 Hundred Acre Winery (3 BT)</v>
      </c>
      <c r="D548" s="28">
        <v>1200</v>
      </c>
      <c r="E548" s="28">
        <v>1800</v>
      </c>
      <c r="F548" s="29" t="s">
        <v>1871</v>
      </c>
      <c r="G548" s="29" t="s">
        <v>1872</v>
      </c>
      <c r="H548" s="29" t="s">
        <v>1873</v>
      </c>
      <c r="I548" s="29" t="s">
        <v>986</v>
      </c>
      <c r="J548" s="29">
        <v>2018</v>
      </c>
      <c r="K548" s="30">
        <v>3</v>
      </c>
      <c r="L548" s="30" t="s">
        <v>983</v>
      </c>
      <c r="M548" s="29" t="s">
        <v>1560</v>
      </c>
      <c r="N548" s="29" t="s">
        <v>1874</v>
      </c>
      <c r="O548" s="31" t="str">
        <f>VLOOKUP(B548, 'Concise Lot Listing'!$A$5:$F$502, 6)</f>
        <v>https://www.sothebys.com/en/buy/auction/2022/the-glass-cellar-30-years-of-collecting/hundred-acre-ark-vineyard-cabernet-sauvignon-2018</v>
      </c>
    </row>
    <row r="549" spans="1:15" ht="15.75" customHeight="1" x14ac:dyDescent="0.25">
      <c r="A549" s="15"/>
      <c r="B549" s="15">
        <v>399</v>
      </c>
      <c r="C549" s="32" t="str">
        <f t="shared" si="0"/>
        <v>Hundred Acre Ark Vineyard Cabernet Sauvignon 2018 Hundred Acre Winery (3 BT)</v>
      </c>
      <c r="D549" s="33">
        <v>1200</v>
      </c>
      <c r="E549" s="33">
        <v>1800</v>
      </c>
      <c r="F549" s="34" t="s">
        <v>986</v>
      </c>
      <c r="G549" s="34" t="s">
        <v>1872</v>
      </c>
      <c r="H549" s="34" t="s">
        <v>1873</v>
      </c>
      <c r="I549" s="34" t="s">
        <v>986</v>
      </c>
      <c r="J549" s="34">
        <v>2018</v>
      </c>
      <c r="K549" s="35">
        <v>3</v>
      </c>
      <c r="L549" s="35" t="s">
        <v>983</v>
      </c>
      <c r="M549" s="34" t="s">
        <v>1560</v>
      </c>
      <c r="N549" s="34" t="s">
        <v>1874</v>
      </c>
      <c r="O549" s="36" t="str">
        <f>VLOOKUP(B549, 'Concise Lot Listing'!$A$5:$F$502, 6)</f>
        <v>https://www.sothebys.com/en/buy/auction/2022/the-glass-cellar-30-years-of-collecting/hundred-acre-ark-vineyard-cabernet-sauvignon-2018-2</v>
      </c>
    </row>
    <row r="550" spans="1:15" ht="15.75" customHeight="1" x14ac:dyDescent="0.25">
      <c r="A550" s="15"/>
      <c r="B550" s="15">
        <v>400</v>
      </c>
      <c r="C550" s="27" t="str">
        <f t="shared" si="0"/>
        <v>Hundred Acre Ark Vineyard Cabernet Sauvignon 2017 Hundred Acre Winery (3 BT)</v>
      </c>
      <c r="D550" s="28">
        <v>1300</v>
      </c>
      <c r="E550" s="28">
        <v>1900</v>
      </c>
      <c r="F550" s="29" t="s">
        <v>986</v>
      </c>
      <c r="G550" s="29" t="s">
        <v>1872</v>
      </c>
      <c r="H550" s="29" t="s">
        <v>1873</v>
      </c>
      <c r="I550" s="29" t="s">
        <v>986</v>
      </c>
      <c r="J550" s="29">
        <v>2017</v>
      </c>
      <c r="K550" s="30">
        <v>3</v>
      </c>
      <c r="L550" s="30" t="s">
        <v>983</v>
      </c>
      <c r="M550" s="29" t="s">
        <v>1560</v>
      </c>
      <c r="N550" s="29" t="s">
        <v>1875</v>
      </c>
      <c r="O550" s="31" t="str">
        <f>VLOOKUP(B550, 'Concise Lot Listing'!$A$5:$F$502, 6)</f>
        <v>https://www.sothebys.com/en/buy/auction/2022/the-glass-cellar-30-years-of-collecting/hundred-acre-ark-vineyard-cabernet-sauvignon-2017</v>
      </c>
    </row>
    <row r="551" spans="1:15" ht="15.75" customHeight="1" x14ac:dyDescent="0.25">
      <c r="A551" s="15"/>
      <c r="B551" s="15">
        <v>401</v>
      </c>
      <c r="C551" s="32" t="str">
        <f t="shared" si="0"/>
        <v>Hundred Acre Ark Vineyard Cabernet Sauvignon 2013 Hundred Acre Winery (1 BT)</v>
      </c>
      <c r="D551" s="33">
        <v>400</v>
      </c>
      <c r="E551" s="33">
        <v>600</v>
      </c>
      <c r="F551" s="34" t="s">
        <v>981</v>
      </c>
      <c r="G551" s="34" t="s">
        <v>1872</v>
      </c>
      <c r="H551" s="34" t="s">
        <v>1873</v>
      </c>
      <c r="I551" s="34" t="s">
        <v>981</v>
      </c>
      <c r="J551" s="34">
        <v>2013</v>
      </c>
      <c r="K551" s="35">
        <v>1</v>
      </c>
      <c r="L551" s="35" t="s">
        <v>983</v>
      </c>
      <c r="M551" s="34" t="s">
        <v>1560</v>
      </c>
      <c r="N551" s="34" t="s">
        <v>1876</v>
      </c>
      <c r="O551" s="36" t="str">
        <f>VLOOKUP(B551, 'Concise Lot Listing'!$A$5:$F$502, 6)</f>
        <v>https://www.sothebys.com/en/buy/auction/2022/the-glass-cellar-30-years-of-collecting/hundred-acre-ark-vineyard-cabernet-sauvignon-2013</v>
      </c>
    </row>
    <row r="552" spans="1:15" ht="15.75" customHeight="1" x14ac:dyDescent="0.25">
      <c r="A552" s="15"/>
      <c r="B552" s="15">
        <v>402</v>
      </c>
      <c r="C552" s="27" t="str">
        <f t="shared" si="0"/>
        <v>Hundred Acre Cabernet Sauvignon, Deep Time 2015 Hundred Acre Winery (2 BT)</v>
      </c>
      <c r="D552" s="28">
        <v>700</v>
      </c>
      <c r="E552" s="28">
        <v>1100</v>
      </c>
      <c r="F552" s="29" t="s">
        <v>981</v>
      </c>
      <c r="G552" s="29" t="s">
        <v>1877</v>
      </c>
      <c r="H552" s="29" t="s">
        <v>1873</v>
      </c>
      <c r="I552" s="29" t="s">
        <v>981</v>
      </c>
      <c r="J552" s="29">
        <v>2015</v>
      </c>
      <c r="K552" s="30">
        <v>2</v>
      </c>
      <c r="L552" s="30" t="s">
        <v>983</v>
      </c>
      <c r="M552" s="29" t="s">
        <v>1560</v>
      </c>
      <c r="N552" s="29" t="s">
        <v>1878</v>
      </c>
      <c r="O552" s="31" t="str">
        <f>VLOOKUP(B552, 'Concise Lot Listing'!$A$5:$F$502, 6)</f>
        <v>https://www.sothebys.com/en/buy/auction/2022/the-glass-cellar-30-years-of-collecting/hundred-acre-cabernet-sauvignon-deep-time-2015</v>
      </c>
    </row>
    <row r="553" spans="1:15" ht="15.75" customHeight="1" x14ac:dyDescent="0.25">
      <c r="A553" s="15"/>
      <c r="B553" s="15">
        <v>403</v>
      </c>
      <c r="C553" s="32" t="str">
        <f t="shared" si="0"/>
        <v>Hundred Acre Cabernet Sauvignon, Kayli Morgan Vineyard 2017 Hundred Acre Winery (3 BT)</v>
      </c>
      <c r="D553" s="33">
        <v>1200</v>
      </c>
      <c r="E553" s="33">
        <v>1800</v>
      </c>
      <c r="F553" s="34" t="s">
        <v>986</v>
      </c>
      <c r="G553" s="34" t="s">
        <v>1879</v>
      </c>
      <c r="H553" s="34" t="s">
        <v>1873</v>
      </c>
      <c r="I553" s="34" t="s">
        <v>986</v>
      </c>
      <c r="J553" s="34">
        <v>2017</v>
      </c>
      <c r="K553" s="35">
        <v>3</v>
      </c>
      <c r="L553" s="35" t="s">
        <v>983</v>
      </c>
      <c r="M553" s="34" t="s">
        <v>1560</v>
      </c>
      <c r="N553" s="34" t="s">
        <v>1880</v>
      </c>
      <c r="O553" s="36" t="str">
        <f>VLOOKUP(B553, 'Concise Lot Listing'!$A$5:$F$502, 6)</f>
        <v>https://www.sothebys.com/en/buy/auction/2022/the-glass-cellar-30-years-of-collecting/hundred-acre-cabernet-sauvignon-kayli-morgan</v>
      </c>
    </row>
    <row r="554" spans="1:15" ht="15.75" customHeight="1" x14ac:dyDescent="0.25">
      <c r="A554" s="15"/>
      <c r="B554" s="15">
        <v>404</v>
      </c>
      <c r="C554" s="27" t="str">
        <f t="shared" si="0"/>
        <v>Hundred Acre Cabernet Sauvignon, Kayli Morgan Vineyard 2016 Hundred Acre Winery (3 BT)</v>
      </c>
      <c r="D554" s="28">
        <v>1400</v>
      </c>
      <c r="E554" s="28">
        <v>1900</v>
      </c>
      <c r="F554" s="29" t="s">
        <v>981</v>
      </c>
      <c r="G554" s="29" t="s">
        <v>1879</v>
      </c>
      <c r="H554" s="29" t="s">
        <v>1873</v>
      </c>
      <c r="I554" s="29" t="s">
        <v>981</v>
      </c>
      <c r="J554" s="29">
        <v>2016</v>
      </c>
      <c r="K554" s="30">
        <v>3</v>
      </c>
      <c r="L554" s="30" t="s">
        <v>983</v>
      </c>
      <c r="M554" s="29" t="s">
        <v>1560</v>
      </c>
      <c r="N554" s="29" t="s">
        <v>1881</v>
      </c>
      <c r="O554" s="31" t="str">
        <f>VLOOKUP(B554, 'Concise Lot Listing'!$A$5:$F$502, 6)</f>
        <v>https://www.sothebys.com/en/buy/auction/2022/the-glass-cellar-30-years-of-collecting/hundred-acre-cabernet-sauvignon-kayli-morgan-2</v>
      </c>
    </row>
    <row r="555" spans="1:15" ht="15.75" customHeight="1" x14ac:dyDescent="0.25">
      <c r="A555" s="15"/>
      <c r="B555" s="15">
        <v>405</v>
      </c>
      <c r="C555" s="32" t="str">
        <f t="shared" si="0"/>
        <v>Hundred Acre Cabernet Sauvignon, Kayli Morgan Vineyard 2016 Hundred Acre Winery (6 BT)</v>
      </c>
      <c r="D555" s="33">
        <v>2400</v>
      </c>
      <c r="E555" s="33">
        <v>3500</v>
      </c>
      <c r="F555" s="34" t="s">
        <v>986</v>
      </c>
      <c r="G555" s="34" t="s">
        <v>1879</v>
      </c>
      <c r="H555" s="34" t="s">
        <v>1873</v>
      </c>
      <c r="I555" s="34" t="s">
        <v>986</v>
      </c>
      <c r="J555" s="34">
        <v>2016</v>
      </c>
      <c r="K555" s="35">
        <v>6</v>
      </c>
      <c r="L555" s="35" t="s">
        <v>983</v>
      </c>
      <c r="M555" s="34" t="s">
        <v>1560</v>
      </c>
      <c r="N555" s="34" t="s">
        <v>1882</v>
      </c>
      <c r="O555" s="36" t="str">
        <f>VLOOKUP(B555, 'Concise Lot Listing'!$A$5:$F$502, 6)</f>
        <v>https://www.sothebys.com/en/buy/auction/2022/the-glass-cellar-30-years-of-collecting/hundred-acre-cabernet-sauvignon-kayli-morgan-3</v>
      </c>
    </row>
    <row r="556" spans="1:15" ht="15.75" customHeight="1" x14ac:dyDescent="0.25">
      <c r="A556" s="15"/>
      <c r="B556" s="15">
        <v>406</v>
      </c>
      <c r="C556" s="27" t="str">
        <f t="shared" si="0"/>
        <v>Hundred Acre Cabernet Sauvignon, Kayli Morgan Vineyard 2014 Hundred Acre Winery (7 BT)</v>
      </c>
      <c r="D556" s="28">
        <v>2200</v>
      </c>
      <c r="E556" s="28">
        <v>2800</v>
      </c>
      <c r="F556" s="29" t="s">
        <v>1187</v>
      </c>
      <c r="G556" s="29" t="s">
        <v>1879</v>
      </c>
      <c r="H556" s="29" t="s">
        <v>1873</v>
      </c>
      <c r="I556" s="29" t="s">
        <v>981</v>
      </c>
      <c r="J556" s="29">
        <v>2014</v>
      </c>
      <c r="K556" s="30">
        <v>7</v>
      </c>
      <c r="L556" s="30" t="s">
        <v>983</v>
      </c>
      <c r="M556" s="29" t="s">
        <v>1560</v>
      </c>
      <c r="N556" s="29" t="s">
        <v>1883</v>
      </c>
      <c r="O556" s="31" t="str">
        <f>VLOOKUP(B556, 'Concise Lot Listing'!$A$5:$F$502, 6)</f>
        <v>https://www.sothebys.com/en/buy/auction/2022/the-glass-cellar-30-years-of-collecting/hundred-acre-cabernet-sauvignon-kayli-morgan-4</v>
      </c>
    </row>
    <row r="557" spans="1:15" ht="15.75" customHeight="1" x14ac:dyDescent="0.25">
      <c r="A557" s="15"/>
      <c r="B557" s="15">
        <v>407</v>
      </c>
      <c r="C557" s="32" t="str">
        <f t="shared" si="0"/>
        <v>Hundred Acre Cabernet Sauvignon, Kayli Morgan Vineyard 2013 Hundred Acre Winery (4 BT)</v>
      </c>
      <c r="D557" s="33">
        <v>1600</v>
      </c>
      <c r="E557" s="33">
        <v>2400</v>
      </c>
      <c r="F557" s="34" t="s">
        <v>981</v>
      </c>
      <c r="G557" s="34" t="s">
        <v>1879</v>
      </c>
      <c r="H557" s="34" t="s">
        <v>1873</v>
      </c>
      <c r="I557" s="34" t="s">
        <v>981</v>
      </c>
      <c r="J557" s="34">
        <v>2013</v>
      </c>
      <c r="K557" s="35">
        <v>4</v>
      </c>
      <c r="L557" s="35" t="s">
        <v>983</v>
      </c>
      <c r="M557" s="34" t="s">
        <v>1560</v>
      </c>
      <c r="N557" s="34" t="s">
        <v>1884</v>
      </c>
      <c r="O557" s="36" t="str">
        <f>VLOOKUP(B557, 'Concise Lot Listing'!$A$5:$F$502, 6)</f>
        <v>https://www.sothebys.com/en/buy/auction/2022/the-glass-cellar-30-years-of-collecting/hundred-acre-cabernet-sauvignon-kayli-morgan-5</v>
      </c>
    </row>
    <row r="558" spans="1:15" ht="15.75" customHeight="1" x14ac:dyDescent="0.25">
      <c r="A558" s="15"/>
      <c r="B558" s="15">
        <v>408</v>
      </c>
      <c r="C558" s="27" t="str">
        <f t="shared" si="0"/>
        <v>Hundred Acre Cabernet Sauvignon, Kayli Morgan Vineyard 2013 Hundred Acre Winery (6 BT)</v>
      </c>
      <c r="D558" s="28">
        <v>2400</v>
      </c>
      <c r="E558" s="28">
        <v>3500</v>
      </c>
      <c r="F558" s="29" t="s">
        <v>1187</v>
      </c>
      <c r="G558" s="29" t="s">
        <v>1879</v>
      </c>
      <c r="H558" s="29" t="s">
        <v>1873</v>
      </c>
      <c r="I558" s="29" t="s">
        <v>981</v>
      </c>
      <c r="J558" s="29">
        <v>2013</v>
      </c>
      <c r="K558" s="30">
        <v>6</v>
      </c>
      <c r="L558" s="30" t="s">
        <v>983</v>
      </c>
      <c r="M558" s="29" t="s">
        <v>1560</v>
      </c>
      <c r="N558" s="29" t="s">
        <v>1885</v>
      </c>
      <c r="O558" s="31" t="str">
        <f>VLOOKUP(B558, 'Concise Lot Listing'!$A$5:$F$502, 6)</f>
        <v>https://www.sothebys.com/en/buy/auction/2022/the-glass-cellar-30-years-of-collecting/hundred-acre-cabernet-sauvignon-kayli-morgan-6</v>
      </c>
    </row>
    <row r="559" spans="1:15" ht="15.75" customHeight="1" x14ac:dyDescent="0.25">
      <c r="A559" s="15"/>
      <c r="B559" s="15">
        <v>409</v>
      </c>
      <c r="C559" s="32" t="str">
        <f t="shared" si="0"/>
        <v>Hundred Acre Few and Far Between Cabernet Sauvignon 2015 Hundred Acre Winery (6 BT)</v>
      </c>
      <c r="D559" s="33">
        <v>2400</v>
      </c>
      <c r="E559" s="33">
        <v>3500</v>
      </c>
      <c r="F559" s="34" t="s">
        <v>986</v>
      </c>
      <c r="G559" s="34" t="s">
        <v>1886</v>
      </c>
      <c r="H559" s="34" t="s">
        <v>1873</v>
      </c>
      <c r="I559" s="34" t="s">
        <v>986</v>
      </c>
      <c r="J559" s="34">
        <v>2015</v>
      </c>
      <c r="K559" s="35">
        <v>6</v>
      </c>
      <c r="L559" s="35" t="s">
        <v>983</v>
      </c>
      <c r="M559" s="34" t="s">
        <v>1560</v>
      </c>
      <c r="N559" s="34" t="s">
        <v>1887</v>
      </c>
      <c r="O559" s="36" t="str">
        <f>VLOOKUP(B559, 'Concise Lot Listing'!$A$5:$F$502, 6)</f>
        <v>https://www.sothebys.com/en/buy/auction/2022/the-glass-cellar-30-years-of-collecting/hundred-acre-few-and-far-between-cabernet</v>
      </c>
    </row>
    <row r="560" spans="1:15" ht="15.75" customHeight="1" x14ac:dyDescent="0.25">
      <c r="A560" s="15"/>
      <c r="B560" s="15">
        <v>410</v>
      </c>
      <c r="C560" s="27" t="str">
        <f t="shared" si="0"/>
        <v>Hundred Acre Few and Far Between Cabernet Sauvignon 2015 Hundred Acre Winery (6 BT)</v>
      </c>
      <c r="D560" s="28">
        <v>2400</v>
      </c>
      <c r="E560" s="28">
        <v>3500</v>
      </c>
      <c r="F560" s="29" t="s">
        <v>986</v>
      </c>
      <c r="G560" s="29" t="s">
        <v>1886</v>
      </c>
      <c r="H560" s="29" t="s">
        <v>1873</v>
      </c>
      <c r="I560" s="29" t="s">
        <v>986</v>
      </c>
      <c r="J560" s="29">
        <v>2015</v>
      </c>
      <c r="K560" s="30">
        <v>6</v>
      </c>
      <c r="L560" s="30" t="s">
        <v>983</v>
      </c>
      <c r="M560" s="29" t="s">
        <v>1560</v>
      </c>
      <c r="N560" s="29" t="s">
        <v>1887</v>
      </c>
      <c r="O560" s="31" t="str">
        <f>VLOOKUP(B560, 'Concise Lot Listing'!$A$5:$F$502, 6)</f>
        <v>https://www.sothebys.com/en/buy/auction/2022/the-glass-cellar-30-years-of-collecting/hundred-acre-few-and-far-between-cabernet-2</v>
      </c>
    </row>
    <row r="561" spans="1:15" ht="15.75" customHeight="1" x14ac:dyDescent="0.25">
      <c r="A561" s="15"/>
      <c r="B561" s="15">
        <v>411</v>
      </c>
      <c r="C561" s="32" t="str">
        <f t="shared" si="0"/>
        <v>Hundred Acre, Wraith Cabernet Sauvignon 2016 Hundred Acre Winery (3 BT)</v>
      </c>
      <c r="D561" s="33">
        <v>1200</v>
      </c>
      <c r="E561" s="33">
        <v>1800</v>
      </c>
      <c r="F561" s="34" t="s">
        <v>986</v>
      </c>
      <c r="G561" s="34" t="s">
        <v>1888</v>
      </c>
      <c r="H561" s="34" t="s">
        <v>1873</v>
      </c>
      <c r="I561" s="34" t="s">
        <v>986</v>
      </c>
      <c r="J561" s="34">
        <v>2016</v>
      </c>
      <c r="K561" s="35">
        <v>3</v>
      </c>
      <c r="L561" s="35" t="s">
        <v>983</v>
      </c>
      <c r="M561" s="34" t="s">
        <v>1560</v>
      </c>
      <c r="N561" s="34" t="s">
        <v>1889</v>
      </c>
      <c r="O561" s="36" t="str">
        <f>VLOOKUP(B561, 'Concise Lot Listing'!$A$5:$F$502, 6)</f>
        <v>https://www.sothebys.com/en/buy/auction/2022/the-glass-cellar-30-years-of-collecting/hundred-acre-wraith-cabernet-sauvignon-2016</v>
      </c>
    </row>
    <row r="562" spans="1:15" ht="15.75" customHeight="1" x14ac:dyDescent="0.25">
      <c r="A562" s="15" t="s">
        <v>1088</v>
      </c>
      <c r="B562" s="15">
        <v>412</v>
      </c>
      <c r="C562" s="27" t="str">
        <f t="shared" si="0"/>
        <v>Hundred Acre Ark Vineyard Cabernet Sauvignon 2016 Hundred Acre Winery (3 BT)</v>
      </c>
      <c r="D562" s="28">
        <v>1400</v>
      </c>
      <c r="E562" s="28">
        <v>2000</v>
      </c>
      <c r="F562" s="29" t="s">
        <v>1844</v>
      </c>
      <c r="G562" s="29" t="s">
        <v>1872</v>
      </c>
      <c r="H562" s="29" t="s">
        <v>1873</v>
      </c>
      <c r="I562" s="29" t="s">
        <v>981</v>
      </c>
      <c r="J562" s="29">
        <v>2016</v>
      </c>
      <c r="K562" s="30">
        <v>3</v>
      </c>
      <c r="L562" s="30" t="s">
        <v>983</v>
      </c>
      <c r="M562" s="29" t="s">
        <v>1560</v>
      </c>
      <c r="N562" s="29" t="s">
        <v>1890</v>
      </c>
      <c r="O562" s="31" t="str">
        <f>VLOOKUP(B562, 'Concise Lot Listing'!$A$5:$F$502, 6)</f>
        <v>https://www.sothebys.com/en/buy/auction/2022/the-glass-cellar-30-years-of-collecting/mixed-hundred-acre-2016-4-bt</v>
      </c>
    </row>
    <row r="563" spans="1:15" ht="15.75" customHeight="1" x14ac:dyDescent="0.25">
      <c r="A563" s="15" t="s">
        <v>1088</v>
      </c>
      <c r="B563" s="15">
        <v>412</v>
      </c>
      <c r="C563" s="32" t="str">
        <f t="shared" si="0"/>
        <v>Hundred Acre, Wraith Cabernet Sauvignon 2016 Hundred Acre Winery (1 BT)</v>
      </c>
      <c r="D563" s="33">
        <v>1400</v>
      </c>
      <c r="E563" s="33">
        <v>2000</v>
      </c>
      <c r="F563" s="34" t="s">
        <v>1576</v>
      </c>
      <c r="G563" s="34" t="s">
        <v>1888</v>
      </c>
      <c r="H563" s="34" t="s">
        <v>1873</v>
      </c>
      <c r="I563" s="34" t="s">
        <v>981</v>
      </c>
      <c r="J563" s="34">
        <v>2016</v>
      </c>
      <c r="K563" s="35">
        <v>1</v>
      </c>
      <c r="L563" s="35" t="s">
        <v>983</v>
      </c>
      <c r="M563" s="34" t="s">
        <v>1560</v>
      </c>
      <c r="N563" s="34" t="s">
        <v>1891</v>
      </c>
      <c r="O563" s="36" t="str">
        <f>VLOOKUP(B563, 'Concise Lot Listing'!$A$5:$F$502, 6)</f>
        <v>https://www.sothebys.com/en/buy/auction/2022/the-glass-cellar-30-years-of-collecting/mixed-hundred-acre-2016-4-bt</v>
      </c>
    </row>
    <row r="564" spans="1:15" ht="15.75" customHeight="1" x14ac:dyDescent="0.25">
      <c r="A564" s="15" t="s">
        <v>1088</v>
      </c>
      <c r="B564" s="15">
        <v>413</v>
      </c>
      <c r="C564" s="27" t="str">
        <f t="shared" si="0"/>
        <v>Hundred Acre Cabernet Sauvignon, Kayli Morgan Vineyard 2018 Hundred Acre Winery (1 BT)</v>
      </c>
      <c r="D564" s="28">
        <v>1300</v>
      </c>
      <c r="E564" s="28">
        <v>2000</v>
      </c>
      <c r="F564" s="29" t="s">
        <v>1892</v>
      </c>
      <c r="G564" s="29" t="s">
        <v>1879</v>
      </c>
      <c r="H564" s="29" t="s">
        <v>1873</v>
      </c>
      <c r="I564" s="29" t="s">
        <v>986</v>
      </c>
      <c r="J564" s="29">
        <v>2018</v>
      </c>
      <c r="K564" s="30">
        <v>1</v>
      </c>
      <c r="L564" s="30" t="s">
        <v>983</v>
      </c>
      <c r="M564" s="29" t="s">
        <v>1560</v>
      </c>
      <c r="N564" s="29" t="s">
        <v>1893</v>
      </c>
      <c r="O564" s="31" t="str">
        <f>VLOOKUP(B564, 'Concise Lot Listing'!$A$5:$F$502, 6)</f>
        <v>https://www.sothebys.com/en/buy/auction/2022/the-glass-cellar-30-years-of-collecting/mixed-hundred-acre-2018-3-bt</v>
      </c>
    </row>
    <row r="565" spans="1:15" ht="15.75" customHeight="1" x14ac:dyDescent="0.25">
      <c r="A565" s="15" t="s">
        <v>1088</v>
      </c>
      <c r="B565" s="15">
        <v>413</v>
      </c>
      <c r="C565" s="32" t="str">
        <f t="shared" si="0"/>
        <v>Hundred Acre Ark Vineyard Cabernet Sauvignon 2018 Hundred Acre Winery (2 BT)</v>
      </c>
      <c r="D565" s="33">
        <v>1300</v>
      </c>
      <c r="E565" s="33">
        <v>2000</v>
      </c>
      <c r="F565" s="34" t="s">
        <v>986</v>
      </c>
      <c r="G565" s="34" t="s">
        <v>1872</v>
      </c>
      <c r="H565" s="34" t="s">
        <v>1873</v>
      </c>
      <c r="I565" s="34" t="s">
        <v>986</v>
      </c>
      <c r="J565" s="34">
        <v>2018</v>
      </c>
      <c r="K565" s="35">
        <v>2</v>
      </c>
      <c r="L565" s="35" t="s">
        <v>983</v>
      </c>
      <c r="M565" s="34" t="s">
        <v>1560</v>
      </c>
      <c r="N565" s="34" t="s">
        <v>1894</v>
      </c>
      <c r="O565" s="36" t="str">
        <f>VLOOKUP(B565, 'Concise Lot Listing'!$A$5:$F$502, 6)</f>
        <v>https://www.sothebys.com/en/buy/auction/2022/the-glass-cellar-30-years-of-collecting/mixed-hundred-acre-2018-3-bt</v>
      </c>
    </row>
    <row r="566" spans="1:15" ht="15.75" customHeight="1" x14ac:dyDescent="0.25">
      <c r="A566" s="15"/>
      <c r="B566" s="15">
        <v>414</v>
      </c>
      <c r="C566" s="27" t="str">
        <f t="shared" si="0"/>
        <v>Realm, The Absurd 2013 (3 BT)</v>
      </c>
      <c r="D566" s="28">
        <v>1800</v>
      </c>
      <c r="E566" s="28">
        <v>2400</v>
      </c>
      <c r="F566" s="29" t="s">
        <v>981</v>
      </c>
      <c r="G566" s="29" t="s">
        <v>1895</v>
      </c>
      <c r="H566" s="29"/>
      <c r="I566" s="29" t="s">
        <v>981</v>
      </c>
      <c r="J566" s="29">
        <v>2013</v>
      </c>
      <c r="K566" s="30">
        <v>3</v>
      </c>
      <c r="L566" s="30" t="s">
        <v>983</v>
      </c>
      <c r="M566" s="29" t="s">
        <v>1560</v>
      </c>
      <c r="N566" s="29" t="s">
        <v>1896</v>
      </c>
      <c r="O566" s="31" t="str">
        <f>VLOOKUP(B566, 'Concise Lot Listing'!$A$5:$F$502, 6)</f>
        <v>https://www.sothebys.com/en/buy/auction/2022/the-glass-cellar-30-years-of-collecting/realm-the-absurd-2013-3-bt</v>
      </c>
    </row>
    <row r="567" spans="1:15" ht="15.75" customHeight="1" x14ac:dyDescent="0.25">
      <c r="A567" s="15"/>
      <c r="B567" s="15">
        <v>415</v>
      </c>
      <c r="C567" s="32" t="str">
        <f t="shared" si="0"/>
        <v>Realm, Beckstoffer Dr. Crane 2013 (3 BT)</v>
      </c>
      <c r="D567" s="33">
        <v>1300</v>
      </c>
      <c r="E567" s="33">
        <v>1900</v>
      </c>
      <c r="F567" s="34" t="s">
        <v>981</v>
      </c>
      <c r="G567" s="34" t="s">
        <v>1897</v>
      </c>
      <c r="H567" s="34"/>
      <c r="I567" s="34" t="s">
        <v>981</v>
      </c>
      <c r="J567" s="34">
        <v>2013</v>
      </c>
      <c r="K567" s="35">
        <v>3</v>
      </c>
      <c r="L567" s="35" t="s">
        <v>983</v>
      </c>
      <c r="M567" s="34" t="s">
        <v>1560</v>
      </c>
      <c r="N567" s="34" t="s">
        <v>1898</v>
      </c>
      <c r="O567" s="36" t="str">
        <f>VLOOKUP(B567, 'Concise Lot Listing'!$A$5:$F$502, 6)</f>
        <v>https://www.sothebys.com/en/buy/auction/2022/the-glass-cellar-30-years-of-collecting/realm-beckstoffer-dr-crane-2013-3-bt</v>
      </c>
    </row>
    <row r="568" spans="1:15" ht="15.75" customHeight="1" x14ac:dyDescent="0.25">
      <c r="A568" s="15"/>
      <c r="B568" s="15">
        <v>416</v>
      </c>
      <c r="C568" s="27" t="str">
        <f t="shared" si="0"/>
        <v>Realm, Act II Scene I Cabernet Sauvignon, Premiere Napa Valley Auction Release 2012 (6 BT)</v>
      </c>
      <c r="D568" s="28">
        <v>1500</v>
      </c>
      <c r="E568" s="28">
        <v>2000</v>
      </c>
      <c r="F568" s="29" t="s">
        <v>1267</v>
      </c>
      <c r="G568" s="38" t="s">
        <v>1899</v>
      </c>
      <c r="H568" s="40"/>
      <c r="I568" s="29" t="s">
        <v>981</v>
      </c>
      <c r="J568" s="29">
        <v>2012</v>
      </c>
      <c r="K568" s="30">
        <v>6</v>
      </c>
      <c r="L568" s="30" t="s">
        <v>983</v>
      </c>
      <c r="M568" s="29" t="s">
        <v>1560</v>
      </c>
      <c r="N568" s="29" t="s">
        <v>1900</v>
      </c>
      <c r="O568" s="31" t="str">
        <f>VLOOKUP(B568, 'Concise Lot Listing'!$A$5:$F$502, 6)</f>
        <v>https://www.sothebys.com/en/buy/auction/2022/the-glass-cellar-30-years-of-collecting/realm-act-ii-scene-i-cabernet-sauvignon-premiere</v>
      </c>
    </row>
    <row r="569" spans="1:15" ht="15.75" customHeight="1" x14ac:dyDescent="0.25">
      <c r="A569" s="15" t="s">
        <v>1088</v>
      </c>
      <c r="B569" s="15">
        <v>417</v>
      </c>
      <c r="C569" s="32" t="str">
        <f t="shared" si="0"/>
        <v>Dana Estates Lotus Vineyard Cabernet 2013 (1 MAG)</v>
      </c>
      <c r="D569" s="33">
        <v>1300</v>
      </c>
      <c r="E569" s="33">
        <v>1900</v>
      </c>
      <c r="F569" s="34" t="s">
        <v>1470</v>
      </c>
      <c r="G569" s="34" t="s">
        <v>1901</v>
      </c>
      <c r="H569" s="34"/>
      <c r="I569" s="34" t="s">
        <v>986</v>
      </c>
      <c r="J569" s="34">
        <v>2013</v>
      </c>
      <c r="K569" s="35">
        <v>1</v>
      </c>
      <c r="L569" s="35" t="s">
        <v>1017</v>
      </c>
      <c r="M569" s="34" t="s">
        <v>1560</v>
      </c>
      <c r="N569" s="34" t="s">
        <v>1902</v>
      </c>
      <c r="O569" s="36" t="str">
        <f>VLOOKUP(B569, 'Concise Lot Listing'!$A$5:$F$502, 6)</f>
        <v>https://www.sothebys.com/en/buy/auction/2022/the-glass-cellar-30-years-of-collecting/mixed-dana-estates-2013-3-mag</v>
      </c>
    </row>
    <row r="570" spans="1:15" ht="15.75" customHeight="1" x14ac:dyDescent="0.25">
      <c r="A570" s="15" t="s">
        <v>1088</v>
      </c>
      <c r="B570" s="15">
        <v>417</v>
      </c>
      <c r="C570" s="27" t="str">
        <f t="shared" si="0"/>
        <v>Dana Estates Hershey Vineyard 2013 (1 MAG)</v>
      </c>
      <c r="D570" s="28">
        <v>1300</v>
      </c>
      <c r="E570" s="28">
        <v>1900</v>
      </c>
      <c r="F570" s="29" t="s">
        <v>1470</v>
      </c>
      <c r="G570" s="29" t="s">
        <v>1903</v>
      </c>
      <c r="H570" s="29"/>
      <c r="I570" s="29" t="s">
        <v>986</v>
      </c>
      <c r="J570" s="29">
        <v>2013</v>
      </c>
      <c r="K570" s="30">
        <v>1</v>
      </c>
      <c r="L570" s="30" t="s">
        <v>1017</v>
      </c>
      <c r="M570" s="29" t="s">
        <v>1560</v>
      </c>
      <c r="N570" s="29" t="s">
        <v>1904</v>
      </c>
      <c r="O570" s="31" t="str">
        <f>VLOOKUP(B570, 'Concise Lot Listing'!$A$5:$F$502, 6)</f>
        <v>https://www.sothebys.com/en/buy/auction/2022/the-glass-cellar-30-years-of-collecting/mixed-dana-estates-2013-3-mag</v>
      </c>
    </row>
    <row r="571" spans="1:15" ht="15.75" customHeight="1" x14ac:dyDescent="0.25">
      <c r="A571" s="15" t="s">
        <v>1088</v>
      </c>
      <c r="B571" s="15">
        <v>417</v>
      </c>
      <c r="C571" s="32" t="str">
        <f t="shared" si="0"/>
        <v>Dana Estates Helms Vineyard Cabernet 2013 (1 MAG)</v>
      </c>
      <c r="D571" s="33">
        <v>1300</v>
      </c>
      <c r="E571" s="33">
        <v>1900</v>
      </c>
      <c r="F571" s="34" t="s">
        <v>1470</v>
      </c>
      <c r="G571" s="34" t="s">
        <v>1905</v>
      </c>
      <c r="H571" s="34"/>
      <c r="I571" s="34" t="s">
        <v>986</v>
      </c>
      <c r="J571" s="34">
        <v>2013</v>
      </c>
      <c r="K571" s="35">
        <v>1</v>
      </c>
      <c r="L571" s="35" t="s">
        <v>1017</v>
      </c>
      <c r="M571" s="34" t="s">
        <v>1560</v>
      </c>
      <c r="N571" s="34" t="s">
        <v>1906</v>
      </c>
      <c r="O571" s="36" t="str">
        <f>VLOOKUP(B571, 'Concise Lot Listing'!$A$5:$F$502, 6)</f>
        <v>https://www.sothebys.com/en/buy/auction/2022/the-glass-cellar-30-years-of-collecting/mixed-dana-estates-2013-3-mag</v>
      </c>
    </row>
    <row r="572" spans="1:15" ht="15.75" customHeight="1" x14ac:dyDescent="0.25">
      <c r="A572" s="15" t="s">
        <v>1088</v>
      </c>
      <c r="B572" s="15">
        <v>418</v>
      </c>
      <c r="C572" s="27" t="str">
        <f t="shared" si="0"/>
        <v>Dana Estates Helms Vineyard Cabernet 2012 (2 BT)</v>
      </c>
      <c r="D572" s="28">
        <v>600</v>
      </c>
      <c r="E572" s="28">
        <v>900</v>
      </c>
      <c r="F572" s="29" t="s">
        <v>1907</v>
      </c>
      <c r="G572" s="29" t="s">
        <v>1905</v>
      </c>
      <c r="H572" s="29"/>
      <c r="I572" s="29" t="s">
        <v>981</v>
      </c>
      <c r="J572" s="29">
        <v>2012</v>
      </c>
      <c r="K572" s="30">
        <v>2</v>
      </c>
      <c r="L572" s="30" t="s">
        <v>983</v>
      </c>
      <c r="M572" s="29" t="s">
        <v>1560</v>
      </c>
      <c r="N572" s="29" t="s">
        <v>1908</v>
      </c>
      <c r="O572" s="31" t="str">
        <f>VLOOKUP(B572, 'Concise Lot Listing'!$A$5:$F$502, 6)</f>
        <v>https://www.sothebys.com/en/buy/auction/2022/the-glass-cellar-30-years-of-collecting/mixed-dana-estates-2012-3-bt</v>
      </c>
    </row>
    <row r="573" spans="1:15" ht="15.75" customHeight="1" x14ac:dyDescent="0.25">
      <c r="A573" s="15" t="s">
        <v>1088</v>
      </c>
      <c r="B573" s="15">
        <v>418</v>
      </c>
      <c r="C573" s="32" t="str">
        <f t="shared" si="0"/>
        <v>Dana Estates Lotus Vineyard Cabernet 2012 (1 BT)</v>
      </c>
      <c r="D573" s="33">
        <v>600</v>
      </c>
      <c r="E573" s="33">
        <v>900</v>
      </c>
      <c r="F573" s="34" t="s">
        <v>1573</v>
      </c>
      <c r="G573" s="34" t="s">
        <v>1901</v>
      </c>
      <c r="H573" s="34"/>
      <c r="I573" s="34" t="s">
        <v>981</v>
      </c>
      <c r="J573" s="34">
        <v>2012</v>
      </c>
      <c r="K573" s="35">
        <v>1</v>
      </c>
      <c r="L573" s="35" t="s">
        <v>983</v>
      </c>
      <c r="M573" s="34" t="s">
        <v>1560</v>
      </c>
      <c r="N573" s="34" t="s">
        <v>1909</v>
      </c>
      <c r="O573" s="36" t="str">
        <f>VLOOKUP(B573, 'Concise Lot Listing'!$A$5:$F$502, 6)</f>
        <v>https://www.sothebys.com/en/buy/auction/2022/the-glass-cellar-30-years-of-collecting/mixed-dana-estates-2012-3-bt</v>
      </c>
    </row>
    <row r="574" spans="1:15" ht="15.75" customHeight="1" x14ac:dyDescent="0.25">
      <c r="A574" s="15"/>
      <c r="B574" s="15">
        <v>419</v>
      </c>
      <c r="C574" s="27" t="str">
        <f t="shared" si="0"/>
        <v>Scarecrow, Cabernet Sauvignon 2014 (7 BT)</v>
      </c>
      <c r="D574" s="28">
        <v>4200</v>
      </c>
      <c r="E574" s="28">
        <v>6000</v>
      </c>
      <c r="F574" s="29" t="s">
        <v>1910</v>
      </c>
      <c r="G574" s="29" t="s">
        <v>1911</v>
      </c>
      <c r="H574" s="29"/>
      <c r="I574" s="29" t="s">
        <v>981</v>
      </c>
      <c r="J574" s="29">
        <v>2014</v>
      </c>
      <c r="K574" s="30">
        <v>7</v>
      </c>
      <c r="L574" s="30" t="s">
        <v>983</v>
      </c>
      <c r="M574" s="29" t="s">
        <v>1560</v>
      </c>
      <c r="N574" s="29" t="s">
        <v>1912</v>
      </c>
      <c r="O574" s="31" t="str">
        <f>VLOOKUP(B574, 'Concise Lot Listing'!$A$5:$F$502, 6)</f>
        <v>https://www.sothebys.com/en/buy/auction/2022/the-glass-cellar-30-years-of-collecting/scarecrow-cabernet-sauvignon-2014-7-bt</v>
      </c>
    </row>
    <row r="575" spans="1:15" ht="15.75" customHeight="1" x14ac:dyDescent="0.25">
      <c r="A575" s="15"/>
      <c r="B575" s="15">
        <v>420</v>
      </c>
      <c r="C575" s="32" t="str">
        <f t="shared" si="0"/>
        <v>Scarecrow, Cabernet Sauvignon 2013 (1 BT)</v>
      </c>
      <c r="D575" s="33">
        <v>600</v>
      </c>
      <c r="E575" s="33">
        <v>900</v>
      </c>
      <c r="F575" s="34" t="s">
        <v>1913</v>
      </c>
      <c r="G575" s="34" t="s">
        <v>1911</v>
      </c>
      <c r="H575" s="34"/>
      <c r="I575" s="34" t="s">
        <v>981</v>
      </c>
      <c r="J575" s="34">
        <v>2013</v>
      </c>
      <c r="K575" s="35">
        <v>1</v>
      </c>
      <c r="L575" s="35" t="s">
        <v>983</v>
      </c>
      <c r="M575" s="34" t="s">
        <v>1560</v>
      </c>
      <c r="N575" s="34" t="s">
        <v>1914</v>
      </c>
      <c r="O575" s="36" t="str">
        <f>VLOOKUP(B575, 'Concise Lot Listing'!$A$5:$F$502, 6)</f>
        <v>https://www.sothebys.com/en/buy/auction/2022/the-glass-cellar-30-years-of-collecting/scarecrow-cabernet-sauvignon-2013-1-bt</v>
      </c>
    </row>
    <row r="576" spans="1:15" ht="15.75" customHeight="1" x14ac:dyDescent="0.25">
      <c r="A576" s="15"/>
      <c r="B576" s="15">
        <v>421</v>
      </c>
      <c r="C576" s="27" t="str">
        <f t="shared" si="0"/>
        <v>Scarecrow, Cabernet Sauvignon 2013 (6 BT)</v>
      </c>
      <c r="D576" s="28">
        <v>3500</v>
      </c>
      <c r="E576" s="28">
        <v>5500</v>
      </c>
      <c r="F576" s="29" t="s">
        <v>1915</v>
      </c>
      <c r="G576" s="29" t="s">
        <v>1911</v>
      </c>
      <c r="H576" s="29"/>
      <c r="I576" s="29" t="s">
        <v>986</v>
      </c>
      <c r="J576" s="29">
        <v>2013</v>
      </c>
      <c r="K576" s="30">
        <v>6</v>
      </c>
      <c r="L576" s="30" t="s">
        <v>983</v>
      </c>
      <c r="M576" s="29" t="s">
        <v>1560</v>
      </c>
      <c r="N576" s="29" t="s">
        <v>1916</v>
      </c>
      <c r="O576" s="31" t="str">
        <f>VLOOKUP(B576, 'Concise Lot Listing'!$A$5:$F$502, 6)</f>
        <v>https://www.sothebys.com/en/buy/auction/2022/the-glass-cellar-30-years-of-collecting/scarecrow-cabernet-sauvignon-2013-6-bt</v>
      </c>
    </row>
    <row r="577" spans="1:15" ht="15.75" customHeight="1" x14ac:dyDescent="0.25">
      <c r="A577" s="15"/>
      <c r="B577" s="15">
        <v>422</v>
      </c>
      <c r="C577" s="32" t="str">
        <f t="shared" si="0"/>
        <v>Scarecrow, Cabernet Sauvignon 2012 (6 BT)</v>
      </c>
      <c r="D577" s="33">
        <v>3000</v>
      </c>
      <c r="E577" s="33">
        <v>5000</v>
      </c>
      <c r="F577" s="34" t="s">
        <v>1703</v>
      </c>
      <c r="G577" s="34" t="s">
        <v>1911</v>
      </c>
      <c r="H577" s="34"/>
      <c r="I577" s="34" t="s">
        <v>981</v>
      </c>
      <c r="J577" s="34">
        <v>2012</v>
      </c>
      <c r="K577" s="35">
        <v>6</v>
      </c>
      <c r="L577" s="35" t="s">
        <v>983</v>
      </c>
      <c r="M577" s="34" t="s">
        <v>1560</v>
      </c>
      <c r="N577" s="34" t="s">
        <v>1917</v>
      </c>
      <c r="O577" s="36" t="str">
        <f>VLOOKUP(B577, 'Concise Lot Listing'!$A$5:$F$502, 6)</f>
        <v>https://www.sothebys.com/en/buy/auction/2022/the-glass-cellar-30-years-of-collecting/scarecrow-cabernet-sauvignon-2012-6-bt</v>
      </c>
    </row>
    <row r="578" spans="1:15" ht="15.75" customHeight="1" x14ac:dyDescent="0.25">
      <c r="A578" s="15"/>
      <c r="B578" s="15">
        <v>423</v>
      </c>
      <c r="C578" s="27" t="str">
        <f t="shared" si="0"/>
        <v>Scarecrow, Cabernet Sauvignon 2010 (6 BT)</v>
      </c>
      <c r="D578" s="28">
        <v>3000</v>
      </c>
      <c r="E578" s="28">
        <v>5000</v>
      </c>
      <c r="F578" s="29" t="s">
        <v>1918</v>
      </c>
      <c r="G578" s="29" t="s">
        <v>1911</v>
      </c>
      <c r="H578" s="29"/>
      <c r="I578" s="29" t="s">
        <v>981</v>
      </c>
      <c r="J578" s="29">
        <v>2010</v>
      </c>
      <c r="K578" s="30">
        <v>6</v>
      </c>
      <c r="L578" s="30" t="s">
        <v>983</v>
      </c>
      <c r="M578" s="29" t="s">
        <v>1560</v>
      </c>
      <c r="N578" s="29" t="s">
        <v>1919</v>
      </c>
      <c r="O578" s="31" t="str">
        <f>VLOOKUP(B578, 'Concise Lot Listing'!$A$5:$F$502, 6)</f>
        <v>https://www.sothebys.com/en/buy/auction/2022/the-glass-cellar-30-years-of-collecting/scarecrow-cabernet-sauvignon-2010-6-bt</v>
      </c>
    </row>
    <row r="579" spans="1:15" ht="15.75" customHeight="1" x14ac:dyDescent="0.25">
      <c r="A579" s="15"/>
      <c r="B579" s="15">
        <v>424</v>
      </c>
      <c r="C579" s="32" t="str">
        <f t="shared" si="0"/>
        <v>Screaming Eagle, Second Flight 2013 (2 BT)</v>
      </c>
      <c r="D579" s="33">
        <v>900</v>
      </c>
      <c r="E579" s="33">
        <v>1300</v>
      </c>
      <c r="F579" s="34" t="s">
        <v>981</v>
      </c>
      <c r="G579" s="34" t="s">
        <v>1920</v>
      </c>
      <c r="H579" s="34"/>
      <c r="I579" s="34" t="s">
        <v>981</v>
      </c>
      <c r="J579" s="34">
        <v>2013</v>
      </c>
      <c r="K579" s="35">
        <v>2</v>
      </c>
      <c r="L579" s="35" t="s">
        <v>983</v>
      </c>
      <c r="M579" s="34" t="s">
        <v>1560</v>
      </c>
      <c r="N579" s="34" t="s">
        <v>1921</v>
      </c>
      <c r="O579" s="36" t="str">
        <f>VLOOKUP(B579, 'Concise Lot Listing'!$A$5:$F$502, 6)</f>
        <v>https://www.sothebys.com/en/buy/auction/2022/the-glass-cellar-30-years-of-collecting/screaming-eagle-second-flight-2013-2-bt</v>
      </c>
    </row>
    <row r="580" spans="1:15" ht="15.75" customHeight="1" x14ac:dyDescent="0.25">
      <c r="A580" s="15" t="s">
        <v>1088</v>
      </c>
      <c r="B580" s="15">
        <v>425</v>
      </c>
      <c r="C580" s="27" t="str">
        <f t="shared" si="0"/>
        <v>Screaming Eagle, Second Flight 2009 (1 BT)</v>
      </c>
      <c r="D580" s="28">
        <v>2600</v>
      </c>
      <c r="E580" s="28">
        <v>4000</v>
      </c>
      <c r="F580" s="29" t="s">
        <v>981</v>
      </c>
      <c r="G580" s="29" t="s">
        <v>1920</v>
      </c>
      <c r="H580" s="29"/>
      <c r="I580" s="29" t="s">
        <v>981</v>
      </c>
      <c r="J580" s="29">
        <v>2009</v>
      </c>
      <c r="K580" s="30">
        <v>1</v>
      </c>
      <c r="L580" s="30" t="s">
        <v>983</v>
      </c>
      <c r="M580" s="29" t="s">
        <v>1560</v>
      </c>
      <c r="N580" s="29" t="s">
        <v>1922</v>
      </c>
      <c r="O580" s="31" t="str">
        <f>VLOOKUP(B580, 'Concise Lot Listing'!$A$5:$F$502, 6)</f>
        <v>https://www.sothebys.com/en/buy/auction/2022/the-glass-cellar-30-years-of-collecting/screaming-eagle-second-flight-vertical-5-bt</v>
      </c>
    </row>
    <row r="581" spans="1:15" ht="15.75" customHeight="1" x14ac:dyDescent="0.25">
      <c r="A581" s="15" t="s">
        <v>1088</v>
      </c>
      <c r="B581" s="15">
        <v>425</v>
      </c>
      <c r="C581" s="32" t="str">
        <f t="shared" si="0"/>
        <v>Screaming Eagle, Second Flight 2007 (2 BT)</v>
      </c>
      <c r="D581" s="33">
        <v>2600</v>
      </c>
      <c r="E581" s="33">
        <v>4000</v>
      </c>
      <c r="F581" s="34" t="s">
        <v>981</v>
      </c>
      <c r="G581" s="34" t="s">
        <v>1920</v>
      </c>
      <c r="H581" s="34"/>
      <c r="I581" s="34" t="s">
        <v>981</v>
      </c>
      <c r="J581" s="34">
        <v>2007</v>
      </c>
      <c r="K581" s="35">
        <v>2</v>
      </c>
      <c r="L581" s="35" t="s">
        <v>983</v>
      </c>
      <c r="M581" s="34" t="s">
        <v>1560</v>
      </c>
      <c r="N581" s="34" t="s">
        <v>1923</v>
      </c>
      <c r="O581" s="36" t="str">
        <f>VLOOKUP(B581, 'Concise Lot Listing'!$A$5:$F$502, 6)</f>
        <v>https://www.sothebys.com/en/buy/auction/2022/the-glass-cellar-30-years-of-collecting/screaming-eagle-second-flight-vertical-5-bt</v>
      </c>
    </row>
    <row r="582" spans="1:15" ht="15.75" customHeight="1" x14ac:dyDescent="0.25">
      <c r="A582" s="15" t="s">
        <v>1088</v>
      </c>
      <c r="B582" s="15">
        <v>425</v>
      </c>
      <c r="C582" s="27" t="str">
        <f t="shared" si="0"/>
        <v>Screaming Eagle, Second Flight 2006 (1 BT)</v>
      </c>
      <c r="D582" s="28">
        <v>2600</v>
      </c>
      <c r="E582" s="28">
        <v>4000</v>
      </c>
      <c r="F582" s="29" t="s">
        <v>981</v>
      </c>
      <c r="G582" s="29" t="s">
        <v>1920</v>
      </c>
      <c r="H582" s="29"/>
      <c r="I582" s="29" t="s">
        <v>981</v>
      </c>
      <c r="J582" s="29">
        <v>2006</v>
      </c>
      <c r="K582" s="30">
        <v>1</v>
      </c>
      <c r="L582" s="30" t="s">
        <v>983</v>
      </c>
      <c r="M582" s="29" t="s">
        <v>1560</v>
      </c>
      <c r="N582" s="29" t="s">
        <v>1924</v>
      </c>
      <c r="O582" s="31" t="str">
        <f>VLOOKUP(B582, 'Concise Lot Listing'!$A$5:$F$502, 6)</f>
        <v>https://www.sothebys.com/en/buy/auction/2022/the-glass-cellar-30-years-of-collecting/screaming-eagle-second-flight-vertical-5-bt</v>
      </c>
    </row>
    <row r="583" spans="1:15" ht="15.75" customHeight="1" x14ac:dyDescent="0.25">
      <c r="A583" s="15" t="s">
        <v>1088</v>
      </c>
      <c r="B583" s="15">
        <v>425</v>
      </c>
      <c r="C583" s="32" t="str">
        <f t="shared" si="0"/>
        <v>Screaming Eagle, Second Flight 2008 (1 BT)</v>
      </c>
      <c r="D583" s="33">
        <v>2600</v>
      </c>
      <c r="E583" s="33">
        <v>4000</v>
      </c>
      <c r="F583" s="34" t="s">
        <v>981</v>
      </c>
      <c r="G583" s="34" t="s">
        <v>1920</v>
      </c>
      <c r="H583" s="34"/>
      <c r="I583" s="34" t="s">
        <v>981</v>
      </c>
      <c r="J583" s="34">
        <v>2008</v>
      </c>
      <c r="K583" s="35">
        <v>1</v>
      </c>
      <c r="L583" s="35" t="s">
        <v>983</v>
      </c>
      <c r="M583" s="34" t="s">
        <v>1560</v>
      </c>
      <c r="N583" s="34" t="s">
        <v>1925</v>
      </c>
      <c r="O583" s="36" t="str">
        <f>VLOOKUP(B583, 'Concise Lot Listing'!$A$5:$F$502, 6)</f>
        <v>https://www.sothebys.com/en/buy/auction/2022/the-glass-cellar-30-years-of-collecting/screaming-eagle-second-flight-vertical-5-bt</v>
      </c>
    </row>
    <row r="584" spans="1:15" ht="15.75" customHeight="1" x14ac:dyDescent="0.25">
      <c r="A584" s="15"/>
      <c r="B584" s="15">
        <v>426</v>
      </c>
      <c r="C584" s="27" t="str">
        <f t="shared" si="0"/>
        <v>Maya, Dalla Valle 2013 (3 BT)</v>
      </c>
      <c r="D584" s="28">
        <v>950</v>
      </c>
      <c r="E584" s="28">
        <v>1400</v>
      </c>
      <c r="F584" s="29" t="s">
        <v>986</v>
      </c>
      <c r="G584" s="29" t="s">
        <v>1926</v>
      </c>
      <c r="H584" s="29"/>
      <c r="I584" s="29" t="s">
        <v>986</v>
      </c>
      <c r="J584" s="29">
        <v>2013</v>
      </c>
      <c r="K584" s="30">
        <v>3</v>
      </c>
      <c r="L584" s="30" t="s">
        <v>983</v>
      </c>
      <c r="M584" s="29" t="s">
        <v>1560</v>
      </c>
      <c r="N584" s="29" t="s">
        <v>1927</v>
      </c>
      <c r="O584" s="31" t="str">
        <f>VLOOKUP(B584, 'Concise Lot Listing'!$A$5:$F$502, 6)</f>
        <v>https://www.sothebys.com/en/buy/auction/2022/the-glass-cellar-30-years-of-collecting/maya-dalla-valle-2013-3-bt</v>
      </c>
    </row>
    <row r="585" spans="1:15" ht="15.75" customHeight="1" x14ac:dyDescent="0.25">
      <c r="A585" s="15" t="s">
        <v>1088</v>
      </c>
      <c r="B585" s="15">
        <v>427</v>
      </c>
      <c r="C585" s="32" t="str">
        <f t="shared" si="0"/>
        <v>Maya, Dalla Valle 2013 (3 BT)</v>
      </c>
      <c r="D585" s="33">
        <v>1900</v>
      </c>
      <c r="E585" s="33">
        <v>2800</v>
      </c>
      <c r="F585" s="34" t="s">
        <v>986</v>
      </c>
      <c r="G585" s="34" t="s">
        <v>1926</v>
      </c>
      <c r="H585" s="34"/>
      <c r="I585" s="34" t="s">
        <v>986</v>
      </c>
      <c r="J585" s="34">
        <v>2013</v>
      </c>
      <c r="K585" s="35">
        <v>3</v>
      </c>
      <c r="L585" s="35" t="s">
        <v>983</v>
      </c>
      <c r="M585" s="34" t="s">
        <v>1560</v>
      </c>
      <c r="N585" s="34" t="s">
        <v>1927</v>
      </c>
      <c r="O585" s="36" t="str">
        <f>VLOOKUP(B585, 'Concise Lot Listing'!$A$5:$F$502, 6)</f>
        <v>https://www.sothebys.com/en/buy/auction/2022/the-glass-cellar-30-years-of-collecting/maya-dalla-valle-2013-6-bt</v>
      </c>
    </row>
    <row r="586" spans="1:15" ht="15.75" customHeight="1" x14ac:dyDescent="0.25">
      <c r="A586" s="15" t="s">
        <v>1088</v>
      </c>
      <c r="B586" s="15">
        <v>427</v>
      </c>
      <c r="C586" s="27" t="str">
        <f t="shared" si="0"/>
        <v>Maya, Dalla Valle 2013 (3 BT)</v>
      </c>
      <c r="D586" s="28">
        <v>1900</v>
      </c>
      <c r="E586" s="28">
        <v>2800</v>
      </c>
      <c r="F586" s="29" t="s">
        <v>986</v>
      </c>
      <c r="G586" s="29" t="s">
        <v>1926</v>
      </c>
      <c r="H586" s="29"/>
      <c r="I586" s="29" t="s">
        <v>986</v>
      </c>
      <c r="J586" s="29">
        <v>2013</v>
      </c>
      <c r="K586" s="30">
        <v>3</v>
      </c>
      <c r="L586" s="30" t="s">
        <v>983</v>
      </c>
      <c r="M586" s="29" t="s">
        <v>1560</v>
      </c>
      <c r="N586" s="29" t="s">
        <v>1927</v>
      </c>
      <c r="O586" s="31" t="str">
        <f>VLOOKUP(B586, 'Concise Lot Listing'!$A$5:$F$502, 6)</f>
        <v>https://www.sothebys.com/en/buy/auction/2022/the-glass-cellar-30-years-of-collecting/maya-dalla-valle-2013-6-bt</v>
      </c>
    </row>
    <row r="587" spans="1:15" ht="15.75" customHeight="1" x14ac:dyDescent="0.25">
      <c r="A587" s="15"/>
      <c r="B587" s="15">
        <v>428</v>
      </c>
      <c r="C587" s="32" t="str">
        <f t="shared" si="0"/>
        <v>Maya, Dalla Valle 2013 (8 BT)</v>
      </c>
      <c r="D587" s="33">
        <v>2400</v>
      </c>
      <c r="E587" s="33">
        <v>3500</v>
      </c>
      <c r="F587" s="34" t="s">
        <v>1187</v>
      </c>
      <c r="G587" s="34" t="s">
        <v>1926</v>
      </c>
      <c r="H587" s="34"/>
      <c r="I587" s="34" t="s">
        <v>981</v>
      </c>
      <c r="J587" s="34">
        <v>2013</v>
      </c>
      <c r="K587" s="35">
        <v>8</v>
      </c>
      <c r="L587" s="35" t="s">
        <v>983</v>
      </c>
      <c r="M587" s="34" t="s">
        <v>1560</v>
      </c>
      <c r="N587" s="34" t="s">
        <v>1928</v>
      </c>
      <c r="O587" s="36" t="str">
        <f>VLOOKUP(B587, 'Concise Lot Listing'!$A$5:$F$502, 6)</f>
        <v>https://www.sothebys.com/en/buy/auction/2022/the-glass-cellar-30-years-of-collecting/maya-dalla-valle-2013-8-bt</v>
      </c>
    </row>
    <row r="588" spans="1:15" ht="15.75" customHeight="1" x14ac:dyDescent="0.25">
      <c r="A588" s="15"/>
      <c r="B588" s="15">
        <v>429</v>
      </c>
      <c r="C588" s="27" t="str">
        <f t="shared" si="0"/>
        <v>Maya, Dalla Valle 2012 (4 BT)</v>
      </c>
      <c r="D588" s="28">
        <v>1000</v>
      </c>
      <c r="E588" s="28">
        <v>1500</v>
      </c>
      <c r="F588" s="29" t="s">
        <v>981</v>
      </c>
      <c r="G588" s="29" t="s">
        <v>1926</v>
      </c>
      <c r="H588" s="29"/>
      <c r="I588" s="29" t="s">
        <v>981</v>
      </c>
      <c r="J588" s="29">
        <v>2012</v>
      </c>
      <c r="K588" s="30">
        <v>4</v>
      </c>
      <c r="L588" s="30" t="s">
        <v>983</v>
      </c>
      <c r="M588" s="29" t="s">
        <v>1560</v>
      </c>
      <c r="N588" s="29" t="s">
        <v>1929</v>
      </c>
      <c r="O588" s="31" t="str">
        <f>VLOOKUP(B588, 'Concise Lot Listing'!$A$5:$F$502, 6)</f>
        <v>https://www.sothebys.com/en/buy/auction/2022/the-glass-cellar-30-years-of-collecting/maya-dalla-valle-2012-4-bt</v>
      </c>
    </row>
    <row r="589" spans="1:15" ht="15.75" customHeight="1" x14ac:dyDescent="0.25">
      <c r="A589" s="15"/>
      <c r="B589" s="15">
        <v>430</v>
      </c>
      <c r="C589" s="32" t="str">
        <f t="shared" si="0"/>
        <v>Maya, Dalla Valle 2002 (3 BT)</v>
      </c>
      <c r="D589" s="33">
        <v>900</v>
      </c>
      <c r="E589" s="33">
        <v>1200</v>
      </c>
      <c r="F589" s="34" t="s">
        <v>1930</v>
      </c>
      <c r="G589" s="34" t="s">
        <v>1926</v>
      </c>
      <c r="H589" s="34"/>
      <c r="I589" s="34" t="s">
        <v>981</v>
      </c>
      <c r="J589" s="34">
        <v>2002</v>
      </c>
      <c r="K589" s="35">
        <v>3</v>
      </c>
      <c r="L589" s="35" t="s">
        <v>983</v>
      </c>
      <c r="M589" s="34" t="s">
        <v>1560</v>
      </c>
      <c r="N589" s="34" t="s">
        <v>1931</v>
      </c>
      <c r="O589" s="36" t="str">
        <f>VLOOKUP(B589, 'Concise Lot Listing'!$A$5:$F$502, 6)</f>
        <v>https://www.sothebys.com/en/buy/auction/2022/the-glass-cellar-30-years-of-collecting/maya-dalla-valle-2002-3-bt</v>
      </c>
    </row>
    <row r="590" spans="1:15" ht="15.75" customHeight="1" x14ac:dyDescent="0.25">
      <c r="A590" s="15"/>
      <c r="B590" s="15">
        <v>431</v>
      </c>
      <c r="C590" s="27" t="str">
        <f t="shared" si="0"/>
        <v>Maya, Dalla Valle 1991 (2 MAG)</v>
      </c>
      <c r="D590" s="28">
        <v>1400</v>
      </c>
      <c r="E590" s="28">
        <v>1900</v>
      </c>
      <c r="F590" s="29" t="s">
        <v>1932</v>
      </c>
      <c r="G590" s="29" t="s">
        <v>1926</v>
      </c>
      <c r="H590" s="29"/>
      <c r="I590" s="29" t="s">
        <v>1010</v>
      </c>
      <c r="J590" s="29">
        <v>1991</v>
      </c>
      <c r="K590" s="30">
        <v>2</v>
      </c>
      <c r="L590" s="30" t="s">
        <v>1017</v>
      </c>
      <c r="M590" s="29" t="s">
        <v>1560</v>
      </c>
      <c r="N590" s="29" t="s">
        <v>1933</v>
      </c>
      <c r="O590" s="31" t="str">
        <f>VLOOKUP(B590, 'Concise Lot Listing'!$A$5:$F$502, 6)</f>
        <v>https://www.sothebys.com/en/buy/auction/2022/the-glass-cellar-30-years-of-collecting/maya-dalla-valle-1991-2-mag</v>
      </c>
    </row>
    <row r="591" spans="1:15" ht="15.75" customHeight="1" x14ac:dyDescent="0.25">
      <c r="A591" s="15" t="s">
        <v>1088</v>
      </c>
      <c r="B591" s="15">
        <v>432</v>
      </c>
      <c r="C591" s="32" t="str">
        <f t="shared" si="0"/>
        <v>Maya, Dalla Valle 1991 (4 BT)</v>
      </c>
      <c r="D591" s="33">
        <v>1600</v>
      </c>
      <c r="E591" s="33">
        <v>2400</v>
      </c>
      <c r="F591" s="34" t="s">
        <v>1934</v>
      </c>
      <c r="G591" s="34" t="s">
        <v>1926</v>
      </c>
      <c r="H591" s="34"/>
      <c r="I591" s="34" t="s">
        <v>981</v>
      </c>
      <c r="J591" s="34">
        <v>1991</v>
      </c>
      <c r="K591" s="35">
        <v>4</v>
      </c>
      <c r="L591" s="35" t="s">
        <v>983</v>
      </c>
      <c r="M591" s="34" t="s">
        <v>1560</v>
      </c>
      <c r="N591" s="34" t="s">
        <v>1935</v>
      </c>
      <c r="O591" s="36" t="str">
        <f>VLOOKUP(B591, 'Concise Lot Listing'!$A$5:$F$502, 6)</f>
        <v>https://www.sothebys.com/en/buy/auction/2022/the-glass-cellar-30-years-of-collecting/maya-dalla-valle-vertical-5-bt</v>
      </c>
    </row>
    <row r="592" spans="1:15" ht="15.75" customHeight="1" x14ac:dyDescent="0.25">
      <c r="A592" s="15" t="s">
        <v>1088</v>
      </c>
      <c r="B592" s="15">
        <v>432</v>
      </c>
      <c r="C592" s="27" t="str">
        <f t="shared" si="0"/>
        <v>Maya, Dalla Valle 1992 (1 BT)</v>
      </c>
      <c r="D592" s="28">
        <v>1600</v>
      </c>
      <c r="E592" s="28">
        <v>2400</v>
      </c>
      <c r="F592" s="29" t="s">
        <v>1591</v>
      </c>
      <c r="G592" s="29" t="s">
        <v>1926</v>
      </c>
      <c r="H592" s="29"/>
      <c r="I592" s="29" t="s">
        <v>981</v>
      </c>
      <c r="J592" s="29">
        <v>1992</v>
      </c>
      <c r="K592" s="30">
        <v>1</v>
      </c>
      <c r="L592" s="30" t="s">
        <v>983</v>
      </c>
      <c r="M592" s="29" t="s">
        <v>1560</v>
      </c>
      <c r="N592" s="29" t="s">
        <v>1936</v>
      </c>
      <c r="O592" s="31" t="str">
        <f>VLOOKUP(B592, 'Concise Lot Listing'!$A$5:$F$502, 6)</f>
        <v>https://www.sothebys.com/en/buy/auction/2022/the-glass-cellar-30-years-of-collecting/maya-dalla-valle-vertical-5-bt</v>
      </c>
    </row>
    <row r="593" spans="1:15" ht="15.75" customHeight="1" x14ac:dyDescent="0.25">
      <c r="A593" s="15"/>
      <c r="B593" s="15">
        <v>433</v>
      </c>
      <c r="C593" s="32" t="str">
        <f t="shared" si="0"/>
        <v>Opus One: Napa Valley 2007 (1 BT)</v>
      </c>
      <c r="D593" s="33">
        <v>250</v>
      </c>
      <c r="E593" s="33">
        <v>450</v>
      </c>
      <c r="F593" s="34" t="s">
        <v>1937</v>
      </c>
      <c r="G593" s="34" t="s">
        <v>1938</v>
      </c>
      <c r="H593" s="34"/>
      <c r="I593" s="34" t="s">
        <v>1010</v>
      </c>
      <c r="J593" s="34">
        <v>2007</v>
      </c>
      <c r="K593" s="35">
        <v>1</v>
      </c>
      <c r="L593" s="35" t="s">
        <v>983</v>
      </c>
      <c r="M593" s="34" t="s">
        <v>1560</v>
      </c>
      <c r="N593" s="34" t="s">
        <v>1939</v>
      </c>
      <c r="O593" s="36" t="str">
        <f>VLOOKUP(B593, 'Concise Lot Listing'!$A$5:$F$502, 6)</f>
        <v>https://www.sothebys.com/en/buy/auction/2022/the-glass-cellar-30-years-of-collecting/opus-one-napa-valley-2007-1-bt</v>
      </c>
    </row>
    <row r="594" spans="1:15" ht="15.75" customHeight="1" x14ac:dyDescent="0.25">
      <c r="A594" s="15"/>
      <c r="B594" s="15">
        <v>434</v>
      </c>
      <c r="C594" s="27" t="str">
        <f t="shared" si="0"/>
        <v>Bryant Family, Pritchard, Cabernet Sauvignon 2012 (6 BT)</v>
      </c>
      <c r="D594" s="28">
        <v>1500</v>
      </c>
      <c r="E594" s="28">
        <v>2000</v>
      </c>
      <c r="F594" s="29" t="s">
        <v>1940</v>
      </c>
      <c r="G594" s="29" t="s">
        <v>1941</v>
      </c>
      <c r="H594" s="29"/>
      <c r="I594" s="29" t="s">
        <v>981</v>
      </c>
      <c r="J594" s="29">
        <v>2012</v>
      </c>
      <c r="K594" s="30">
        <v>6</v>
      </c>
      <c r="L594" s="30" t="s">
        <v>983</v>
      </c>
      <c r="M594" s="29" t="s">
        <v>1560</v>
      </c>
      <c r="N594" s="29" t="s">
        <v>1942</v>
      </c>
      <c r="O594" s="31" t="str">
        <f>VLOOKUP(B594, 'Concise Lot Listing'!$A$5:$F$502, 6)</f>
        <v>https://www.sothebys.com/en/buy/auction/2022/the-glass-cellar-30-years-of-collecting/bryant-family-pritchard-cabernet-sauvignon-2012-6</v>
      </c>
    </row>
    <row r="595" spans="1:15" ht="15.75" customHeight="1" x14ac:dyDescent="0.25">
      <c r="A595" s="15" t="s">
        <v>1088</v>
      </c>
      <c r="B595" s="15">
        <v>435</v>
      </c>
      <c r="C595" s="32" t="str">
        <f t="shared" si="0"/>
        <v>Bryant Family, Pritchard, Cabernet Sauvignon 2001 (1 BT)</v>
      </c>
      <c r="D595" s="33">
        <v>450</v>
      </c>
      <c r="E595" s="33">
        <v>750</v>
      </c>
      <c r="F595" s="34" t="s">
        <v>1457</v>
      </c>
      <c r="G595" s="34" t="s">
        <v>1941</v>
      </c>
      <c r="H595" s="34"/>
      <c r="I595" s="34" t="s">
        <v>981</v>
      </c>
      <c r="J595" s="34">
        <v>2001</v>
      </c>
      <c r="K595" s="35">
        <v>1</v>
      </c>
      <c r="L595" s="35" t="s">
        <v>983</v>
      </c>
      <c r="M595" s="34" t="s">
        <v>1560</v>
      </c>
      <c r="N595" s="34" t="s">
        <v>1943</v>
      </c>
      <c r="O595" s="36" t="str">
        <f>VLOOKUP(B595, 'Concise Lot Listing'!$A$5:$F$502, 6)</f>
        <v>https://www.sothebys.com/en/buy/auction/2022/the-glass-cellar-30-years-of-collecting/bryant-family-pritchard-cabernet-sauvignon</v>
      </c>
    </row>
    <row r="596" spans="1:15" ht="15.75" customHeight="1" x14ac:dyDescent="0.25">
      <c r="A596" s="15" t="s">
        <v>1088</v>
      </c>
      <c r="B596" s="15">
        <v>435</v>
      </c>
      <c r="C596" s="27" t="str">
        <f t="shared" si="0"/>
        <v>Bryant Family, Pritchard, Cabernet Sauvignon 2000 (2 BT)</v>
      </c>
      <c r="D596" s="28">
        <v>450</v>
      </c>
      <c r="E596" s="28">
        <v>750</v>
      </c>
      <c r="F596" s="29" t="s">
        <v>1944</v>
      </c>
      <c r="G596" s="29" t="s">
        <v>1941</v>
      </c>
      <c r="H596" s="29"/>
      <c r="I596" s="29" t="s">
        <v>981</v>
      </c>
      <c r="J596" s="29">
        <v>2000</v>
      </c>
      <c r="K596" s="30">
        <v>2</v>
      </c>
      <c r="L596" s="30" t="s">
        <v>983</v>
      </c>
      <c r="M596" s="29" t="s">
        <v>1560</v>
      </c>
      <c r="N596" s="29" t="s">
        <v>1945</v>
      </c>
      <c r="O596" s="31" t="str">
        <f>VLOOKUP(B596, 'Concise Lot Listing'!$A$5:$F$502, 6)</f>
        <v>https://www.sothebys.com/en/buy/auction/2022/the-glass-cellar-30-years-of-collecting/bryant-family-pritchard-cabernet-sauvignon</v>
      </c>
    </row>
    <row r="597" spans="1:15" ht="15.75" customHeight="1" x14ac:dyDescent="0.25">
      <c r="A597" s="15"/>
      <c r="B597" s="15">
        <v>436</v>
      </c>
      <c r="C597" s="32" t="str">
        <f t="shared" si="0"/>
        <v>Bryant Family, Bettina 2012 (3 BT)</v>
      </c>
      <c r="D597" s="33">
        <v>450</v>
      </c>
      <c r="E597" s="33">
        <v>650</v>
      </c>
      <c r="F597" s="34" t="s">
        <v>981</v>
      </c>
      <c r="G597" s="34" t="s">
        <v>1946</v>
      </c>
      <c r="H597" s="34"/>
      <c r="I597" s="34" t="s">
        <v>981</v>
      </c>
      <c r="J597" s="34">
        <v>2012</v>
      </c>
      <c r="K597" s="35">
        <v>3</v>
      </c>
      <c r="L597" s="35" t="s">
        <v>983</v>
      </c>
      <c r="M597" s="34" t="s">
        <v>1560</v>
      </c>
      <c r="N597" s="34" t="s">
        <v>1947</v>
      </c>
      <c r="O597" s="36" t="str">
        <f>VLOOKUP(B597, 'Concise Lot Listing'!$A$5:$F$502, 6)</f>
        <v>https://www.sothebys.com/en/buy/auction/2022/the-glass-cellar-30-years-of-collecting/bryant-family-bettina-2012-3-bt</v>
      </c>
    </row>
    <row r="598" spans="1:15" ht="15.75" customHeight="1" x14ac:dyDescent="0.25">
      <c r="A598" s="15" t="s">
        <v>1088</v>
      </c>
      <c r="B598" s="15">
        <v>437</v>
      </c>
      <c r="C598" s="27" t="str">
        <f t="shared" si="0"/>
        <v>Ovid, Experiment V6.2 Napa Valley Red Blend 2012 (3 BT)</v>
      </c>
      <c r="D598" s="28">
        <v>600</v>
      </c>
      <c r="E598" s="28">
        <v>1000</v>
      </c>
      <c r="F598" s="29" t="s">
        <v>981</v>
      </c>
      <c r="G598" s="29" t="s">
        <v>1948</v>
      </c>
      <c r="H598" s="29"/>
      <c r="I598" s="29" t="s">
        <v>981</v>
      </c>
      <c r="J598" s="29">
        <v>2012</v>
      </c>
      <c r="K598" s="30">
        <v>3</v>
      </c>
      <c r="L598" s="30" t="s">
        <v>983</v>
      </c>
      <c r="M598" s="29" t="s">
        <v>1560</v>
      </c>
      <c r="N598" s="29" t="s">
        <v>1949</v>
      </c>
      <c r="O598" s="31" t="str">
        <f>VLOOKUP(B598, 'Concise Lot Listing'!$A$5:$F$502, 6)</f>
        <v>https://www.sothebys.com/en/buy/auction/2022/the-glass-cellar-30-years-of-collecting/mixed-ovid-2012-6-bt</v>
      </c>
    </row>
    <row r="599" spans="1:15" ht="15.75" customHeight="1" x14ac:dyDescent="0.25">
      <c r="A599" s="15" t="s">
        <v>1088</v>
      </c>
      <c r="B599" s="15">
        <v>437</v>
      </c>
      <c r="C599" s="32" t="str">
        <f t="shared" si="0"/>
        <v>Ovid, Napa Valley Syrah 2012 (3 BT)</v>
      </c>
      <c r="D599" s="33">
        <v>600</v>
      </c>
      <c r="E599" s="33">
        <v>1000</v>
      </c>
      <c r="F599" s="34" t="s">
        <v>981</v>
      </c>
      <c r="G599" s="34" t="s">
        <v>1950</v>
      </c>
      <c r="H599" s="34"/>
      <c r="I599" s="34" t="s">
        <v>981</v>
      </c>
      <c r="J599" s="34">
        <v>2012</v>
      </c>
      <c r="K599" s="35">
        <v>3</v>
      </c>
      <c r="L599" s="35" t="s">
        <v>983</v>
      </c>
      <c r="M599" s="34" t="s">
        <v>1560</v>
      </c>
      <c r="N599" s="34" t="s">
        <v>1951</v>
      </c>
      <c r="O599" s="36" t="str">
        <f>VLOOKUP(B599, 'Concise Lot Listing'!$A$5:$F$502, 6)</f>
        <v>https://www.sothebys.com/en/buy/auction/2022/the-glass-cellar-30-years-of-collecting/mixed-ovid-2012-6-bt</v>
      </c>
    </row>
    <row r="600" spans="1:15" ht="15.75" customHeight="1" x14ac:dyDescent="0.25">
      <c r="A600" s="15"/>
      <c r="B600" s="15">
        <v>438</v>
      </c>
      <c r="C600" s="27" t="str">
        <f t="shared" si="0"/>
        <v>Checkerboard Vineyards 2006 (3 BT)</v>
      </c>
      <c r="D600" s="28">
        <v>300</v>
      </c>
      <c r="E600" s="28">
        <v>500</v>
      </c>
      <c r="F600" s="29" t="s">
        <v>1952</v>
      </c>
      <c r="G600" s="29" t="s">
        <v>1953</v>
      </c>
      <c r="H600" s="29"/>
      <c r="I600" s="29" t="s">
        <v>986</v>
      </c>
      <c r="J600" s="29">
        <v>2006</v>
      </c>
      <c r="K600" s="30">
        <v>3</v>
      </c>
      <c r="L600" s="30" t="s">
        <v>983</v>
      </c>
      <c r="M600" s="29" t="s">
        <v>1560</v>
      </c>
      <c r="N600" s="29" t="s">
        <v>1954</v>
      </c>
      <c r="O600" s="31" t="str">
        <f>VLOOKUP(B600, 'Concise Lot Listing'!$A$5:$F$502, 6)</f>
        <v>https://www.sothebys.com/en/buy/auction/2022/the-glass-cellar-30-years-of-collecting/checkerboard-vineyards-2006-3-bt</v>
      </c>
    </row>
    <row r="601" spans="1:15" ht="15.75" customHeight="1" x14ac:dyDescent="0.25">
      <c r="A601" s="15"/>
      <c r="B601" s="15">
        <v>439</v>
      </c>
      <c r="C601" s="32" t="str">
        <f t="shared" si="0"/>
        <v>Checkerboard Vineyards, Aurora Cabernet Sauvignon 2012 (3 BT)</v>
      </c>
      <c r="D601" s="33">
        <v>450</v>
      </c>
      <c r="E601" s="33">
        <v>650</v>
      </c>
      <c r="F601" s="34" t="s">
        <v>1439</v>
      </c>
      <c r="G601" s="34" t="s">
        <v>1955</v>
      </c>
      <c r="H601" s="34"/>
      <c r="I601" s="34" t="s">
        <v>986</v>
      </c>
      <c r="J601" s="34">
        <v>2012</v>
      </c>
      <c r="K601" s="35">
        <v>3</v>
      </c>
      <c r="L601" s="35" t="s">
        <v>983</v>
      </c>
      <c r="M601" s="34" t="s">
        <v>1560</v>
      </c>
      <c r="N601" s="34" t="s">
        <v>1956</v>
      </c>
      <c r="O601" s="36" t="str">
        <f>VLOOKUP(B601, 'Concise Lot Listing'!$A$5:$F$502, 6)</f>
        <v>https://www.sothebys.com/en/buy/auction/2022/the-glass-cellar-30-years-of-collecting/checkerboard-vineyards-aurora-cabernet-sauvignon</v>
      </c>
    </row>
    <row r="602" spans="1:15" ht="15.75" customHeight="1" x14ac:dyDescent="0.25">
      <c r="A602" s="15"/>
      <c r="B602" s="15">
        <v>440</v>
      </c>
      <c r="C602" s="27" t="str">
        <f t="shared" si="0"/>
        <v>Checkerboard Vineyards, Coyote Ridge Cabernet Sauvignon 2012 (1 MAG)</v>
      </c>
      <c r="D602" s="28">
        <v>300</v>
      </c>
      <c r="E602" s="28">
        <v>500</v>
      </c>
      <c r="F602" s="29" t="s">
        <v>986</v>
      </c>
      <c r="G602" s="38" t="s">
        <v>1957</v>
      </c>
      <c r="H602" s="40"/>
      <c r="I602" s="29" t="s">
        <v>986</v>
      </c>
      <c r="J602" s="29">
        <v>2012</v>
      </c>
      <c r="K602" s="30">
        <v>1</v>
      </c>
      <c r="L602" s="30" t="s">
        <v>1017</v>
      </c>
      <c r="M602" s="29" t="s">
        <v>1560</v>
      </c>
      <c r="N602" s="29" t="s">
        <v>1958</v>
      </c>
      <c r="O602" s="31" t="str">
        <f>VLOOKUP(B602, 'Concise Lot Listing'!$A$5:$F$502, 6)</f>
        <v>https://www.sothebys.com/en/buy/auction/2022/the-glass-cellar-30-years-of-collecting/checkerboard-vineyards-coyote-ridge-cabernet</v>
      </c>
    </row>
    <row r="603" spans="1:15" ht="15.75" customHeight="1" x14ac:dyDescent="0.25">
      <c r="A603" s="15" t="s">
        <v>1088</v>
      </c>
      <c r="B603" s="15">
        <v>441</v>
      </c>
      <c r="C603" s="32" t="str">
        <f t="shared" si="0"/>
        <v>Checkerboard Vineyards, Nash Creek Cabernet Sauvignon 2012 (1 MAG)</v>
      </c>
      <c r="D603" s="33">
        <v>600</v>
      </c>
      <c r="E603" s="33">
        <v>1000</v>
      </c>
      <c r="F603" s="34" t="s">
        <v>986</v>
      </c>
      <c r="G603" s="39" t="s">
        <v>1959</v>
      </c>
      <c r="H603" s="40"/>
      <c r="I603" s="34" t="s">
        <v>986</v>
      </c>
      <c r="J603" s="34">
        <v>2012</v>
      </c>
      <c r="K603" s="35">
        <v>1</v>
      </c>
      <c r="L603" s="35" t="s">
        <v>1017</v>
      </c>
      <c r="M603" s="34" t="s">
        <v>1560</v>
      </c>
      <c r="N603" s="34" t="s">
        <v>1960</v>
      </c>
      <c r="O603" s="36" t="str">
        <f>VLOOKUP(B603, 'Concise Lot Listing'!$A$5:$F$502, 6)</f>
        <v>https://www.sothebys.com/en/buy/auction/2022/the-glass-cellar-30-years-of-collecting/checkerboard-vineyards-nash-creek-cabernet</v>
      </c>
    </row>
    <row r="604" spans="1:15" ht="15.75" customHeight="1" x14ac:dyDescent="0.25">
      <c r="A604" s="15" t="s">
        <v>1088</v>
      </c>
      <c r="B604" s="15">
        <v>441</v>
      </c>
      <c r="C604" s="27" t="str">
        <f t="shared" si="0"/>
        <v>Checkerboard Vineyards, Nash Creek Cabernet Sauvignon 2012 (1 MAG)</v>
      </c>
      <c r="D604" s="28">
        <v>600</v>
      </c>
      <c r="E604" s="28">
        <v>1000</v>
      </c>
      <c r="F604" s="29" t="s">
        <v>1470</v>
      </c>
      <c r="G604" s="38" t="s">
        <v>1959</v>
      </c>
      <c r="H604" s="40"/>
      <c r="I604" s="29" t="s">
        <v>986</v>
      </c>
      <c r="J604" s="29">
        <v>2012</v>
      </c>
      <c r="K604" s="30">
        <v>1</v>
      </c>
      <c r="L604" s="30" t="s">
        <v>1017</v>
      </c>
      <c r="M604" s="29" t="s">
        <v>1560</v>
      </c>
      <c r="N604" s="29" t="s">
        <v>1960</v>
      </c>
      <c r="O604" s="31" t="str">
        <f>VLOOKUP(B604, 'Concise Lot Listing'!$A$5:$F$502, 6)</f>
        <v>https://www.sothebys.com/en/buy/auction/2022/the-glass-cellar-30-years-of-collecting/checkerboard-vineyards-nash-creek-cabernet</v>
      </c>
    </row>
    <row r="605" spans="1:15" ht="15.75" customHeight="1" x14ac:dyDescent="0.25">
      <c r="A605" s="15"/>
      <c r="B605" s="15">
        <v>442</v>
      </c>
      <c r="C605" s="32" t="str">
        <f t="shared" si="0"/>
        <v>Checkerboard Vineyards, Nash Creek Cabernet Sauvignon 2012 (1 DM)</v>
      </c>
      <c r="D605" s="33">
        <v>700</v>
      </c>
      <c r="E605" s="33">
        <v>1100</v>
      </c>
      <c r="F605" s="34" t="s">
        <v>986</v>
      </c>
      <c r="G605" s="39" t="s">
        <v>1959</v>
      </c>
      <c r="H605" s="40"/>
      <c r="I605" s="34" t="s">
        <v>986</v>
      </c>
      <c r="J605" s="34">
        <v>2012</v>
      </c>
      <c r="K605" s="35">
        <v>1</v>
      </c>
      <c r="L605" s="35" t="s">
        <v>1471</v>
      </c>
      <c r="M605" s="34" t="s">
        <v>1560</v>
      </c>
      <c r="N605" s="34" t="s">
        <v>1961</v>
      </c>
      <c r="O605" s="36" t="str">
        <f>VLOOKUP(B605, 'Concise Lot Listing'!$A$5:$F$502, 6)</f>
        <v>https://www.sothebys.com/en/buy/auction/2022/the-glass-cellar-30-years-of-collecting/checkerboard-vineyards-nash-creek-cabernet-2</v>
      </c>
    </row>
    <row r="606" spans="1:15" ht="15.75" customHeight="1" x14ac:dyDescent="0.25">
      <c r="A606" s="15"/>
      <c r="B606" s="15">
        <v>443</v>
      </c>
      <c r="C606" s="27" t="str">
        <f t="shared" si="0"/>
        <v>Checkerboard Vineyards, Nash Creek Cabernet Sauvignon 2012 (1 IMP)</v>
      </c>
      <c r="D606" s="28">
        <v>1400</v>
      </c>
      <c r="E606" s="28">
        <v>1900</v>
      </c>
      <c r="F606" s="29" t="s">
        <v>986</v>
      </c>
      <c r="G606" s="38" t="s">
        <v>1959</v>
      </c>
      <c r="H606" s="40"/>
      <c r="I606" s="29" t="s">
        <v>986</v>
      </c>
      <c r="J606" s="29">
        <v>2012</v>
      </c>
      <c r="K606" s="30">
        <v>1</v>
      </c>
      <c r="L606" s="30" t="s">
        <v>1443</v>
      </c>
      <c r="M606" s="29" t="s">
        <v>1560</v>
      </c>
      <c r="N606" s="29" t="s">
        <v>1962</v>
      </c>
      <c r="O606" s="31" t="str">
        <f>VLOOKUP(B606, 'Concise Lot Listing'!$A$5:$F$502, 6)</f>
        <v>https://www.sothebys.com/en/buy/auction/2022/the-glass-cellar-30-years-of-collecting/checkerboard-vineyards-nash-creek-cabernet-3</v>
      </c>
    </row>
    <row r="607" spans="1:15" ht="15.75" customHeight="1" x14ac:dyDescent="0.25">
      <c r="A607" s="15"/>
      <c r="B607" s="15">
        <v>444</v>
      </c>
      <c r="C607" s="32" t="str">
        <f t="shared" si="0"/>
        <v>Checkerboard Vineyards, Nash Creek Cabernet Sauvignon 2012 (1 SALR)</v>
      </c>
      <c r="D607" s="33">
        <v>2200</v>
      </c>
      <c r="E607" s="33">
        <v>3000</v>
      </c>
      <c r="F607" s="34" t="s">
        <v>1963</v>
      </c>
      <c r="G607" s="39" t="s">
        <v>1959</v>
      </c>
      <c r="H607" s="40"/>
      <c r="I607" s="34" t="s">
        <v>1010</v>
      </c>
      <c r="J607" s="34">
        <v>2012</v>
      </c>
      <c r="K607" s="35">
        <v>1</v>
      </c>
      <c r="L607" s="35" t="s">
        <v>1964</v>
      </c>
      <c r="M607" s="34" t="s">
        <v>1560</v>
      </c>
      <c r="N607" s="34" t="s">
        <v>1965</v>
      </c>
      <c r="O607" s="36" t="str">
        <f>VLOOKUP(B607, 'Concise Lot Listing'!$A$5:$F$502, 6)</f>
        <v>https://www.sothebys.com/en/buy/auction/2022/the-glass-cellar-30-years-of-collecting/checkerboard-vineyards-nash-creek-cabernet-4</v>
      </c>
    </row>
    <row r="608" spans="1:15" ht="15.75" customHeight="1" x14ac:dyDescent="0.25">
      <c r="A608" s="15"/>
      <c r="B608" s="15">
        <v>445</v>
      </c>
      <c r="C608" s="27" t="str">
        <f t="shared" si="0"/>
        <v>Beaulieu Vineyard, Georges de Latour, Private Reserve 1974 (2 BT)</v>
      </c>
      <c r="D608" s="28">
        <v>150</v>
      </c>
      <c r="E608" s="28">
        <v>250</v>
      </c>
      <c r="F608" s="29" t="s">
        <v>1966</v>
      </c>
      <c r="G608" s="38" t="s">
        <v>1967</v>
      </c>
      <c r="H608" s="40"/>
      <c r="I608" s="29" t="s">
        <v>981</v>
      </c>
      <c r="J608" s="29">
        <v>1974</v>
      </c>
      <c r="K608" s="30">
        <v>2</v>
      </c>
      <c r="L608" s="30" t="s">
        <v>983</v>
      </c>
      <c r="M608" s="29" t="s">
        <v>1560</v>
      </c>
      <c r="N608" s="29" t="s">
        <v>1968</v>
      </c>
      <c r="O608" s="31" t="str">
        <f>VLOOKUP(B608, 'Concise Lot Listing'!$A$5:$F$502, 6)</f>
        <v>https://www.sothebys.com/en/buy/auction/2022/the-glass-cellar-30-years-of-collecting/beaulieu-vineyard-georges-de-latour-private</v>
      </c>
    </row>
    <row r="609" spans="1:15" ht="15.75" customHeight="1" x14ac:dyDescent="0.25">
      <c r="A609" s="15" t="s">
        <v>1088</v>
      </c>
      <c r="B609" s="15">
        <v>446</v>
      </c>
      <c r="C609" s="32" t="str">
        <f t="shared" si="0"/>
        <v>Blind Justice, Beckstoffer To Kalon Cabernet Sauvignon 2007 (1 BT)</v>
      </c>
      <c r="D609" s="33">
        <v>300</v>
      </c>
      <c r="E609" s="33">
        <v>550</v>
      </c>
      <c r="F609" s="34" t="s">
        <v>981</v>
      </c>
      <c r="G609" s="39" t="s">
        <v>1969</v>
      </c>
      <c r="H609" s="40"/>
      <c r="I609" s="34" t="s">
        <v>981</v>
      </c>
      <c r="J609" s="34">
        <v>2007</v>
      </c>
      <c r="K609" s="35">
        <v>1</v>
      </c>
      <c r="L609" s="35" t="s">
        <v>983</v>
      </c>
      <c r="M609" s="34" t="s">
        <v>1560</v>
      </c>
      <c r="N609" s="34" t="s">
        <v>1970</v>
      </c>
      <c r="O609" s="36" t="str">
        <f>VLOOKUP(B609, 'Concise Lot Listing'!$A$5:$F$502, 6)</f>
        <v>https://www.sothebys.com/en/buy/auction/2022/the-glass-cellar-30-years-of-collecting/blind-justice-beckstoffer-to-kalon-cabernet</v>
      </c>
    </row>
    <row r="610" spans="1:15" ht="15.75" customHeight="1" x14ac:dyDescent="0.25">
      <c r="A610" s="15" t="s">
        <v>1088</v>
      </c>
      <c r="B610" s="15">
        <v>446</v>
      </c>
      <c r="C610" s="27" t="str">
        <f t="shared" si="0"/>
        <v>Blind Justice, Beckstoffer To Kalon Cabernet Sauvignon 2012 (5 BT)</v>
      </c>
      <c r="D610" s="28">
        <v>300</v>
      </c>
      <c r="E610" s="28">
        <v>550</v>
      </c>
      <c r="F610" s="29" t="s">
        <v>1187</v>
      </c>
      <c r="G610" s="38" t="s">
        <v>1969</v>
      </c>
      <c r="H610" s="40"/>
      <c r="I610" s="29" t="s">
        <v>981</v>
      </c>
      <c r="J610" s="29">
        <v>2012</v>
      </c>
      <c r="K610" s="30">
        <v>5</v>
      </c>
      <c r="L610" s="30" t="s">
        <v>983</v>
      </c>
      <c r="M610" s="29" t="s">
        <v>1560</v>
      </c>
      <c r="N610" s="29" t="s">
        <v>1971</v>
      </c>
      <c r="O610" s="31" t="str">
        <f>VLOOKUP(B610, 'Concise Lot Listing'!$A$5:$F$502, 6)</f>
        <v>https://www.sothebys.com/en/buy/auction/2022/the-glass-cellar-30-years-of-collecting/blind-justice-beckstoffer-to-kalon-cabernet</v>
      </c>
    </row>
    <row r="611" spans="1:15" ht="15.75" customHeight="1" x14ac:dyDescent="0.25">
      <c r="A611" s="15" t="s">
        <v>1088</v>
      </c>
      <c r="B611" s="15">
        <v>447</v>
      </c>
      <c r="C611" s="32" t="str">
        <f t="shared" si="0"/>
        <v>Caymus Vineyards, Special Selection, Cabernet Sauvignon 2015 (1 DM)</v>
      </c>
      <c r="D611" s="33">
        <v>1600</v>
      </c>
      <c r="E611" s="33">
        <v>2400</v>
      </c>
      <c r="F611" s="34" t="s">
        <v>1972</v>
      </c>
      <c r="G611" s="39" t="s">
        <v>1973</v>
      </c>
      <c r="H611" s="40"/>
      <c r="I611" s="34" t="s">
        <v>1010</v>
      </c>
      <c r="J611" s="34">
        <v>2015</v>
      </c>
      <c r="K611" s="35">
        <v>1</v>
      </c>
      <c r="L611" s="35" t="s">
        <v>1471</v>
      </c>
      <c r="M611" s="34" t="s">
        <v>1560</v>
      </c>
      <c r="N611" s="34" t="s">
        <v>1974</v>
      </c>
      <c r="O611" s="36" t="str">
        <f>VLOOKUP(B611, 'Concise Lot Listing'!$A$5:$F$502, 6)</f>
        <v>https://www.sothebys.com/en/buy/auction/2022/the-glass-cellar-30-years-of-collecting/caymus-vineyards-special-selection-cabernet</v>
      </c>
    </row>
    <row r="612" spans="1:15" ht="15.75" customHeight="1" x14ac:dyDescent="0.25">
      <c r="A612" s="15" t="s">
        <v>1088</v>
      </c>
      <c r="B612" s="15">
        <v>447</v>
      </c>
      <c r="C612" s="27" t="str">
        <f t="shared" si="0"/>
        <v>Caymus Vineyards, Special Selection, Cabernet Sauvignon 2015 (1 DM)</v>
      </c>
      <c r="D612" s="28">
        <v>1600</v>
      </c>
      <c r="E612" s="28">
        <v>2400</v>
      </c>
      <c r="F612" s="29" t="s">
        <v>1972</v>
      </c>
      <c r="G612" s="38" t="s">
        <v>1973</v>
      </c>
      <c r="H612" s="40"/>
      <c r="I612" s="29" t="s">
        <v>1010</v>
      </c>
      <c r="J612" s="29">
        <v>2015</v>
      </c>
      <c r="K612" s="30">
        <v>1</v>
      </c>
      <c r="L612" s="30" t="s">
        <v>1471</v>
      </c>
      <c r="M612" s="29" t="s">
        <v>1560</v>
      </c>
      <c r="N612" s="29" t="s">
        <v>1974</v>
      </c>
      <c r="O612" s="31" t="str">
        <f>VLOOKUP(B612, 'Concise Lot Listing'!$A$5:$F$502, 6)</f>
        <v>https://www.sothebys.com/en/buy/auction/2022/the-glass-cellar-30-years-of-collecting/caymus-vineyards-special-selection-cabernet</v>
      </c>
    </row>
    <row r="613" spans="1:15" ht="15.75" customHeight="1" x14ac:dyDescent="0.25">
      <c r="A613" s="15" t="s">
        <v>1088</v>
      </c>
      <c r="B613" s="15">
        <v>447</v>
      </c>
      <c r="C613" s="32" t="str">
        <f t="shared" si="0"/>
        <v>Caymus Vineyards, Special Selection, Cabernet Sauvignon 2015 (1 DM)</v>
      </c>
      <c r="D613" s="33">
        <v>1600</v>
      </c>
      <c r="E613" s="33">
        <v>2400</v>
      </c>
      <c r="F613" s="34" t="s">
        <v>1972</v>
      </c>
      <c r="G613" s="39" t="s">
        <v>1973</v>
      </c>
      <c r="H613" s="40"/>
      <c r="I613" s="34" t="s">
        <v>1010</v>
      </c>
      <c r="J613" s="34">
        <v>2015</v>
      </c>
      <c r="K613" s="35">
        <v>1</v>
      </c>
      <c r="L613" s="35" t="s">
        <v>1471</v>
      </c>
      <c r="M613" s="34" t="s">
        <v>1560</v>
      </c>
      <c r="N613" s="34" t="s">
        <v>1974</v>
      </c>
      <c r="O613" s="36" t="str">
        <f>VLOOKUP(B613, 'Concise Lot Listing'!$A$5:$F$502, 6)</f>
        <v>https://www.sothebys.com/en/buy/auction/2022/the-glass-cellar-30-years-of-collecting/caymus-vineyards-special-selection-cabernet</v>
      </c>
    </row>
    <row r="614" spans="1:15" ht="15.75" customHeight="1" x14ac:dyDescent="0.25">
      <c r="A614" s="15"/>
      <c r="B614" s="15">
        <v>448</v>
      </c>
      <c r="C614" s="27" t="str">
        <f t="shared" si="0"/>
        <v>Chateau Montelena, Estate Cabernet Sauvignon, Calistoga, Napa Valley 2015 (5 BT)</v>
      </c>
      <c r="D614" s="28">
        <v>250</v>
      </c>
      <c r="E614" s="28">
        <v>450</v>
      </c>
      <c r="F614" s="29" t="s">
        <v>1975</v>
      </c>
      <c r="G614" s="38" t="s">
        <v>1976</v>
      </c>
      <c r="H614" s="40"/>
      <c r="I614" s="29" t="s">
        <v>981</v>
      </c>
      <c r="J614" s="29">
        <v>2015</v>
      </c>
      <c r="K614" s="30">
        <v>5</v>
      </c>
      <c r="L614" s="30" t="s">
        <v>983</v>
      </c>
      <c r="M614" s="29" t="s">
        <v>1560</v>
      </c>
      <c r="N614" s="29" t="s">
        <v>1977</v>
      </c>
      <c r="O614" s="31" t="str">
        <f>VLOOKUP(B614, 'Concise Lot Listing'!$A$5:$F$502, 6)</f>
        <v>https://www.sothebys.com/en/buy/auction/2022/the-glass-cellar-30-years-of-collecting/chateau-montelena-estate-cabernet-sauvignon</v>
      </c>
    </row>
    <row r="615" spans="1:15" ht="15.75" customHeight="1" x14ac:dyDescent="0.25">
      <c r="A615" s="15"/>
      <c r="B615" s="15">
        <v>449</v>
      </c>
      <c r="C615" s="32" t="str">
        <f t="shared" si="0"/>
        <v>Corison Winery, Premiere Reserve, Premiere Napa Valley Auction Release 2013 (6 BT)</v>
      </c>
      <c r="D615" s="33">
        <v>600</v>
      </c>
      <c r="E615" s="33">
        <v>900</v>
      </c>
      <c r="F615" s="34" t="s">
        <v>981</v>
      </c>
      <c r="G615" s="39" t="s">
        <v>1978</v>
      </c>
      <c r="H615" s="40"/>
      <c r="I615" s="34" t="s">
        <v>981</v>
      </c>
      <c r="J615" s="34">
        <v>2013</v>
      </c>
      <c r="K615" s="35">
        <v>6</v>
      </c>
      <c r="L615" s="35" t="s">
        <v>983</v>
      </c>
      <c r="M615" s="34" t="s">
        <v>1560</v>
      </c>
      <c r="N615" s="34" t="s">
        <v>1979</v>
      </c>
      <c r="O615" s="36" t="str">
        <f>VLOOKUP(B615, 'Concise Lot Listing'!$A$5:$F$502, 6)</f>
        <v>https://www.sothebys.com/en/buy/auction/2022/the-glass-cellar-30-years-of-collecting/corison-winery-premiere-reserve-premiere-napa</v>
      </c>
    </row>
    <row r="616" spans="1:15" ht="15.75" customHeight="1" x14ac:dyDescent="0.25">
      <c r="A616" s="15"/>
      <c r="B616" s="15">
        <v>450</v>
      </c>
      <c r="C616" s="27" t="str">
        <f t="shared" si="0"/>
        <v>Dominus 1994 (3 BT)</v>
      </c>
      <c r="D616" s="28">
        <v>900</v>
      </c>
      <c r="E616" s="28">
        <v>1400</v>
      </c>
      <c r="F616" s="29" t="s">
        <v>1980</v>
      </c>
      <c r="G616" s="29" t="s">
        <v>1981</v>
      </c>
      <c r="H616" s="29"/>
      <c r="I616" s="29" t="s">
        <v>981</v>
      </c>
      <c r="J616" s="29">
        <v>1994</v>
      </c>
      <c r="K616" s="30">
        <v>3</v>
      </c>
      <c r="L616" s="30" t="s">
        <v>983</v>
      </c>
      <c r="M616" s="29" t="s">
        <v>1560</v>
      </c>
      <c r="N616" s="29" t="s">
        <v>1982</v>
      </c>
      <c r="O616" s="31" t="str">
        <f>VLOOKUP(B616, 'Concise Lot Listing'!$A$5:$F$502, 6)</f>
        <v>https://www.sothebys.com/en/buy/auction/2022/the-glass-cellar-30-years-of-collecting/dominus-1994-3-bt</v>
      </c>
    </row>
    <row r="617" spans="1:15" ht="15.75" customHeight="1" x14ac:dyDescent="0.25">
      <c r="A617" s="15" t="s">
        <v>1088</v>
      </c>
      <c r="B617" s="15">
        <v>451</v>
      </c>
      <c r="C617" s="32" t="str">
        <f t="shared" si="0"/>
        <v>Stags' Leap Winery, Napa Valley Cabernet Sauvignon 2016 (3 BT)</v>
      </c>
      <c r="D617" s="33">
        <v>300</v>
      </c>
      <c r="E617" s="33">
        <v>500</v>
      </c>
      <c r="F617" s="34" t="s">
        <v>1983</v>
      </c>
      <c r="G617" s="34" t="s">
        <v>1984</v>
      </c>
      <c r="H617" s="34"/>
      <c r="I617" s="34" t="s">
        <v>981</v>
      </c>
      <c r="J617" s="34">
        <v>2016</v>
      </c>
      <c r="K617" s="35">
        <v>3</v>
      </c>
      <c r="L617" s="35" t="s">
        <v>983</v>
      </c>
      <c r="M617" s="34" t="s">
        <v>1560</v>
      </c>
      <c r="N617" s="34" t="s">
        <v>1985</v>
      </c>
      <c r="O617" s="36" t="str">
        <f>VLOOKUP(B617, 'Concise Lot Listing'!$A$5:$F$502, 6)</f>
        <v>https://www.sothebys.com/en/buy/auction/2022/the-glass-cellar-30-years-of-collecting/stags-leap-winery-napa-valley-cabernet-sauvignon</v>
      </c>
    </row>
    <row r="618" spans="1:15" ht="15.75" customHeight="1" x14ac:dyDescent="0.25">
      <c r="A618" s="15" t="s">
        <v>1088</v>
      </c>
      <c r="B618" s="15">
        <v>451</v>
      </c>
      <c r="C618" s="27" t="str">
        <f t="shared" si="0"/>
        <v>Stags' Leap Winery, Napa Valley Cabernet Sauvignon 2018 (3 BT)</v>
      </c>
      <c r="D618" s="28">
        <v>300</v>
      </c>
      <c r="E618" s="28">
        <v>500</v>
      </c>
      <c r="F618" s="29" t="s">
        <v>1983</v>
      </c>
      <c r="G618" s="29" t="s">
        <v>1984</v>
      </c>
      <c r="H618" s="29"/>
      <c r="I618" s="29" t="s">
        <v>981</v>
      </c>
      <c r="J618" s="29">
        <v>2018</v>
      </c>
      <c r="K618" s="30">
        <v>3</v>
      </c>
      <c r="L618" s="30" t="s">
        <v>983</v>
      </c>
      <c r="M618" s="29" t="s">
        <v>1560</v>
      </c>
      <c r="N618" s="29" t="s">
        <v>1986</v>
      </c>
      <c r="O618" s="31" t="str">
        <f>VLOOKUP(B618, 'Concise Lot Listing'!$A$5:$F$502, 6)</f>
        <v>https://www.sothebys.com/en/buy/auction/2022/the-glass-cellar-30-years-of-collecting/stags-leap-winery-napa-valley-cabernet-sauvignon</v>
      </c>
    </row>
    <row r="619" spans="1:15" ht="15.75" customHeight="1" x14ac:dyDescent="0.25">
      <c r="A619" s="15"/>
      <c r="B619" s="15">
        <v>452</v>
      </c>
      <c r="C619" s="32" t="str">
        <f t="shared" si="0"/>
        <v>Vice Versa, Beckstoffer To Kalon BBS Cabernet Sauvignon 2014 (4 MAG)</v>
      </c>
      <c r="D619" s="33">
        <v>1400</v>
      </c>
      <c r="E619" s="33">
        <v>1900</v>
      </c>
      <c r="F619" s="34" t="s">
        <v>1010</v>
      </c>
      <c r="G619" s="39" t="s">
        <v>1987</v>
      </c>
      <c r="H619" s="40"/>
      <c r="I619" s="34" t="s">
        <v>1010</v>
      </c>
      <c r="J619" s="34">
        <v>2014</v>
      </c>
      <c r="K619" s="35">
        <v>4</v>
      </c>
      <c r="L619" s="35" t="s">
        <v>1017</v>
      </c>
      <c r="M619" s="34" t="s">
        <v>1560</v>
      </c>
      <c r="N619" s="34" t="s">
        <v>1988</v>
      </c>
      <c r="O619" s="36" t="str">
        <f>VLOOKUP(B619, 'Concise Lot Listing'!$A$5:$F$502, 6)</f>
        <v>https://www.sothebys.com/en/buy/auction/2022/the-glass-cellar-30-years-of-collecting/vice-versa-beckstoffer-to-kalon-bbs-cabernet</v>
      </c>
    </row>
    <row r="620" spans="1:15" ht="15.75" customHeight="1" x14ac:dyDescent="0.25">
      <c r="A620" s="15"/>
      <c r="B620" s="15">
        <v>453</v>
      </c>
      <c r="C620" s="27" t="str">
        <f t="shared" si="0"/>
        <v>Kapcsandy Family Winery, Estate Red Wine, State Lane Vineyard 2009 (2 BT)</v>
      </c>
      <c r="D620" s="28">
        <v>300</v>
      </c>
      <c r="E620" s="28">
        <v>500</v>
      </c>
      <c r="F620" s="29" t="s">
        <v>981</v>
      </c>
      <c r="G620" s="38" t="s">
        <v>1989</v>
      </c>
      <c r="H620" s="40"/>
      <c r="I620" s="29" t="s">
        <v>981</v>
      </c>
      <c r="J620" s="29">
        <v>2009</v>
      </c>
      <c r="K620" s="30">
        <v>2</v>
      </c>
      <c r="L620" s="30" t="s">
        <v>983</v>
      </c>
      <c r="M620" s="29" t="s">
        <v>1560</v>
      </c>
      <c r="N620" s="29" t="s">
        <v>1990</v>
      </c>
      <c r="O620" s="31" t="str">
        <f>VLOOKUP(B620, 'Concise Lot Listing'!$A$5:$F$502, 6)</f>
        <v>https://www.sothebys.com/en/buy/auction/2022/the-glass-cellar-30-years-of-collecting/kapcsandy-family-winery-estate-red-wine-state-lane</v>
      </c>
    </row>
    <row r="621" spans="1:15" ht="15.75" customHeight="1" x14ac:dyDescent="0.25">
      <c r="A621" s="15"/>
      <c r="B621" s="15">
        <v>454</v>
      </c>
      <c r="C621" s="32" t="str">
        <f t="shared" si="0"/>
        <v>Knights Bridge Winery, Christobel, Knight's Valley Cabernet Sauvignon 2018 (12 BT)</v>
      </c>
      <c r="D621" s="33">
        <v>1200</v>
      </c>
      <c r="E621" s="33">
        <v>1800</v>
      </c>
      <c r="F621" s="34" t="s">
        <v>1991</v>
      </c>
      <c r="G621" s="39" t="s">
        <v>1992</v>
      </c>
      <c r="H621" s="40"/>
      <c r="I621" s="34" t="s">
        <v>981</v>
      </c>
      <c r="J621" s="34">
        <v>2018</v>
      </c>
      <c r="K621" s="35">
        <v>12</v>
      </c>
      <c r="L621" s="35" t="s">
        <v>983</v>
      </c>
      <c r="M621" s="34" t="s">
        <v>1560</v>
      </c>
      <c r="N621" s="34" t="s">
        <v>1993</v>
      </c>
      <c r="O621" s="36" t="str">
        <f>VLOOKUP(B621, 'Concise Lot Listing'!$A$5:$F$502, 6)</f>
        <v>https://www.sothebys.com/en/buy/auction/2022/the-glass-cellar-30-years-of-collecting/knights-bridge-winery-christobel-knights-valley</v>
      </c>
    </row>
    <row r="622" spans="1:15" ht="15.75" customHeight="1" x14ac:dyDescent="0.25">
      <c r="A622" s="15" t="s">
        <v>1088</v>
      </c>
      <c r="B622" s="15">
        <v>455</v>
      </c>
      <c r="C622" s="27" t="str">
        <f t="shared" si="0"/>
        <v>Vice Versa, Beckstoffer Dr. Crane BBS Cabernet Sauvignon 2014 (1 MAG)</v>
      </c>
      <c r="D622" s="28">
        <v>900</v>
      </c>
      <c r="E622" s="28">
        <v>1500</v>
      </c>
      <c r="F622" s="29" t="s">
        <v>1601</v>
      </c>
      <c r="G622" s="38" t="s">
        <v>1994</v>
      </c>
      <c r="H622" s="40"/>
      <c r="I622" s="29" t="s">
        <v>1010</v>
      </c>
      <c r="J622" s="29">
        <v>2014</v>
      </c>
      <c r="K622" s="30">
        <v>1</v>
      </c>
      <c r="L622" s="30" t="s">
        <v>1017</v>
      </c>
      <c r="M622" s="29" t="s">
        <v>1560</v>
      </c>
      <c r="N622" s="29" t="s">
        <v>1995</v>
      </c>
      <c r="O622" s="31" t="str">
        <f>VLOOKUP(B622, 'Concise Lot Listing'!$A$5:$F$502, 6)</f>
        <v>https://www.sothebys.com/en/buy/auction/2022/the-glass-cellar-30-years-of-collecting/vice-versa-mixed-case-2014-3-mag</v>
      </c>
    </row>
    <row r="623" spans="1:15" ht="15.75" customHeight="1" x14ac:dyDescent="0.25">
      <c r="A623" s="15" t="s">
        <v>1088</v>
      </c>
      <c r="B623" s="15">
        <v>455</v>
      </c>
      <c r="C623" s="32" t="str">
        <f t="shared" si="0"/>
        <v>Vice Versa, Beckstoffer Las Piedras BBS Cabernet Sauvignon 2014 (1 MAG)</v>
      </c>
      <c r="D623" s="33">
        <v>900</v>
      </c>
      <c r="E623" s="33">
        <v>1500</v>
      </c>
      <c r="F623" s="34" t="s">
        <v>1010</v>
      </c>
      <c r="G623" s="39" t="s">
        <v>1996</v>
      </c>
      <c r="H623" s="40"/>
      <c r="I623" s="34" t="s">
        <v>1010</v>
      </c>
      <c r="J623" s="34">
        <v>2014</v>
      </c>
      <c r="K623" s="35">
        <v>1</v>
      </c>
      <c r="L623" s="35" t="s">
        <v>1017</v>
      </c>
      <c r="M623" s="34" t="s">
        <v>1560</v>
      </c>
      <c r="N623" s="34" t="s">
        <v>1997</v>
      </c>
      <c r="O623" s="36" t="str">
        <f>VLOOKUP(B623, 'Concise Lot Listing'!$A$5:$F$502, 6)</f>
        <v>https://www.sothebys.com/en/buy/auction/2022/the-glass-cellar-30-years-of-collecting/vice-versa-mixed-case-2014-3-mag</v>
      </c>
    </row>
    <row r="624" spans="1:15" ht="15.75" customHeight="1" x14ac:dyDescent="0.25">
      <c r="A624" s="15" t="s">
        <v>1088</v>
      </c>
      <c r="B624" s="15">
        <v>455</v>
      </c>
      <c r="C624" s="27" t="str">
        <f t="shared" si="0"/>
        <v>Vice Versa, Stagecoach Cabernet Sauvignon 2014 (1 MAG)</v>
      </c>
      <c r="D624" s="28">
        <v>900</v>
      </c>
      <c r="E624" s="28">
        <v>1500</v>
      </c>
      <c r="F624" s="29" t="s">
        <v>1010</v>
      </c>
      <c r="G624" s="29" t="s">
        <v>1998</v>
      </c>
      <c r="H624" s="29"/>
      <c r="I624" s="29" t="s">
        <v>1010</v>
      </c>
      <c r="J624" s="29">
        <v>2014</v>
      </c>
      <c r="K624" s="30">
        <v>1</v>
      </c>
      <c r="L624" s="30" t="s">
        <v>1017</v>
      </c>
      <c r="M624" s="29" t="s">
        <v>1560</v>
      </c>
      <c r="N624" s="29" t="s">
        <v>1999</v>
      </c>
      <c r="O624" s="31" t="str">
        <f>VLOOKUP(B624, 'Concise Lot Listing'!$A$5:$F$502, 6)</f>
        <v>https://www.sothebys.com/en/buy/auction/2022/the-glass-cellar-30-years-of-collecting/vice-versa-mixed-case-2014-3-mag</v>
      </c>
    </row>
    <row r="625" spans="1:15" ht="15.75" customHeight="1" x14ac:dyDescent="0.25">
      <c r="A625" s="15"/>
      <c r="B625" s="15">
        <v>456</v>
      </c>
      <c r="C625" s="32" t="str">
        <f t="shared" si="0"/>
        <v>Marcassin Pinot Noir, Marcassin Vineyard 2012 (2 BT)</v>
      </c>
      <c r="D625" s="33">
        <v>400</v>
      </c>
      <c r="E625" s="33">
        <v>600</v>
      </c>
      <c r="F625" s="34" t="s">
        <v>981</v>
      </c>
      <c r="G625" s="34" t="s">
        <v>2000</v>
      </c>
      <c r="H625" s="34"/>
      <c r="I625" s="34" t="s">
        <v>981</v>
      </c>
      <c r="J625" s="34">
        <v>2012</v>
      </c>
      <c r="K625" s="35">
        <v>2</v>
      </c>
      <c r="L625" s="35" t="s">
        <v>983</v>
      </c>
      <c r="M625" s="34" t="s">
        <v>1560</v>
      </c>
      <c r="N625" s="34" t="s">
        <v>2001</v>
      </c>
      <c r="O625" s="36" t="str">
        <f>VLOOKUP(B625, 'Concise Lot Listing'!$A$5:$F$502, 6)</f>
        <v>https://www.sothebys.com/en/buy/auction/2022/the-glass-cellar-30-years-of-collecting/marcassin-pinot-noir-marcassin-vineyard-2012-2-bt</v>
      </c>
    </row>
    <row r="626" spans="1:15" ht="15.75" customHeight="1" x14ac:dyDescent="0.25">
      <c r="A626" s="15"/>
      <c r="B626" s="15">
        <v>457</v>
      </c>
      <c r="C626" s="27" t="str">
        <f t="shared" si="0"/>
        <v>Marcassin, Chardonnay 2013 (8 BT)</v>
      </c>
      <c r="D626" s="28">
        <v>3200</v>
      </c>
      <c r="E626" s="28">
        <v>5000</v>
      </c>
      <c r="F626" s="29" t="s">
        <v>981</v>
      </c>
      <c r="G626" s="29" t="s">
        <v>2002</v>
      </c>
      <c r="H626" s="29"/>
      <c r="I626" s="29" t="s">
        <v>981</v>
      </c>
      <c r="J626" s="29">
        <v>2013</v>
      </c>
      <c r="K626" s="30">
        <v>8</v>
      </c>
      <c r="L626" s="30" t="s">
        <v>983</v>
      </c>
      <c r="M626" s="29" t="s">
        <v>1752</v>
      </c>
      <c r="N626" s="29" t="s">
        <v>2003</v>
      </c>
      <c r="O626" s="31" t="str">
        <f>VLOOKUP(B626, 'Concise Lot Listing'!$A$5:$F$502, 6)</f>
        <v>https://www.sothebys.com/en/buy/auction/2022/the-glass-cellar-30-years-of-collecting/marcassin-chardonnay-2013-8-bt</v>
      </c>
    </row>
    <row r="627" spans="1:15" ht="15.75" customHeight="1" x14ac:dyDescent="0.25">
      <c r="A627" s="15"/>
      <c r="B627" s="15">
        <v>458</v>
      </c>
      <c r="C627" s="32" t="str">
        <f t="shared" si="0"/>
        <v>Peter Michael, Cabernet Sauvignon, Les Pavots 2014 Peter Michael (11 BT)</v>
      </c>
      <c r="D627" s="33">
        <v>1100</v>
      </c>
      <c r="E627" s="33">
        <v>1600</v>
      </c>
      <c r="F627" s="34" t="s">
        <v>981</v>
      </c>
      <c r="G627" s="34" t="s">
        <v>2004</v>
      </c>
      <c r="H627" s="34" t="s">
        <v>2005</v>
      </c>
      <c r="I627" s="34" t="s">
        <v>981</v>
      </c>
      <c r="J627" s="34">
        <v>2014</v>
      </c>
      <c r="K627" s="35">
        <v>11</v>
      </c>
      <c r="L627" s="35" t="s">
        <v>983</v>
      </c>
      <c r="M627" s="34" t="s">
        <v>1560</v>
      </c>
      <c r="N627" s="34" t="s">
        <v>2006</v>
      </c>
      <c r="O627" s="36" t="str">
        <f>VLOOKUP(B627, 'Concise Lot Listing'!$A$5:$F$502, 6)</f>
        <v>https://www.sothebys.com/en/buy/auction/2022/the-glass-cellar-30-years-of-collecting/peter-michael-cabernet-sauvignon-les-pavots-2014</v>
      </c>
    </row>
    <row r="628" spans="1:15" ht="15.75" customHeight="1" x14ac:dyDescent="0.25">
      <c r="A628" s="15" t="s">
        <v>1088</v>
      </c>
      <c r="B628" s="15">
        <v>459</v>
      </c>
      <c r="C628" s="27" t="str">
        <f t="shared" si="0"/>
        <v>Shafer Vineyards, Cabernet Sauvignon, Hillside Select, Stags Leap District 2007 (1 BT)</v>
      </c>
      <c r="D628" s="28">
        <v>1000</v>
      </c>
      <c r="E628" s="28">
        <v>1400</v>
      </c>
      <c r="F628" s="29" t="s">
        <v>981</v>
      </c>
      <c r="G628" s="38" t="s">
        <v>2007</v>
      </c>
      <c r="H628" s="40"/>
      <c r="I628" s="29" t="s">
        <v>981</v>
      </c>
      <c r="J628" s="29">
        <v>2007</v>
      </c>
      <c r="K628" s="30">
        <v>1</v>
      </c>
      <c r="L628" s="30" t="s">
        <v>983</v>
      </c>
      <c r="M628" s="29" t="s">
        <v>1560</v>
      </c>
      <c r="N628" s="29" t="s">
        <v>2008</v>
      </c>
      <c r="O628" s="31" t="str">
        <f>VLOOKUP(B628, 'Concise Lot Listing'!$A$5:$F$502, 6)</f>
        <v>https://www.sothebys.com/en/buy/auction/2022/the-glass-cellar-30-years-of-collecting/shafer-vineyards-cabernet-sauvignon-hillside</v>
      </c>
    </row>
    <row r="629" spans="1:15" ht="15.75" customHeight="1" x14ac:dyDescent="0.25">
      <c r="A629" s="15" t="s">
        <v>1088</v>
      </c>
      <c r="B629" s="15">
        <v>459</v>
      </c>
      <c r="C629" s="32" t="str">
        <f t="shared" si="0"/>
        <v>Shafer Vineyards, Cabernet Sauvignon, Hillside Select, Stags Leap District 1997 (3 BT)</v>
      </c>
      <c r="D629" s="33">
        <v>1000</v>
      </c>
      <c r="E629" s="33">
        <v>1400</v>
      </c>
      <c r="F629" s="34" t="s">
        <v>2009</v>
      </c>
      <c r="G629" s="39" t="s">
        <v>2007</v>
      </c>
      <c r="H629" s="40"/>
      <c r="I629" s="34" t="s">
        <v>981</v>
      </c>
      <c r="J629" s="34">
        <v>1997</v>
      </c>
      <c r="K629" s="35">
        <v>3</v>
      </c>
      <c r="L629" s="35" t="s">
        <v>983</v>
      </c>
      <c r="M629" s="34" t="s">
        <v>1560</v>
      </c>
      <c r="N629" s="34" t="s">
        <v>2010</v>
      </c>
      <c r="O629" s="36" t="str">
        <f>VLOOKUP(B629, 'Concise Lot Listing'!$A$5:$F$502, 6)</f>
        <v>https://www.sothebys.com/en/buy/auction/2022/the-glass-cellar-30-years-of-collecting/shafer-vineyards-cabernet-sauvignon-hillside</v>
      </c>
    </row>
    <row r="630" spans="1:15" ht="15.75" customHeight="1" x14ac:dyDescent="0.25">
      <c r="A630" s="15"/>
      <c r="B630" s="15">
        <v>460</v>
      </c>
      <c r="C630" s="27" t="str">
        <f t="shared" si="0"/>
        <v>Peter Michael, Cabernet Sauvignon, Les Pavots 2016 Peter Michael (12 BT)</v>
      </c>
      <c r="D630" s="28">
        <v>1300</v>
      </c>
      <c r="E630" s="28">
        <v>1900</v>
      </c>
      <c r="F630" s="29" t="s">
        <v>2011</v>
      </c>
      <c r="G630" s="29" t="s">
        <v>2004</v>
      </c>
      <c r="H630" s="29" t="s">
        <v>2005</v>
      </c>
      <c r="I630" s="29" t="s">
        <v>981</v>
      </c>
      <c r="J630" s="29">
        <v>2016</v>
      </c>
      <c r="K630" s="30">
        <v>12</v>
      </c>
      <c r="L630" s="30" t="s">
        <v>983</v>
      </c>
      <c r="M630" s="29" t="s">
        <v>1560</v>
      </c>
      <c r="N630" s="29" t="s">
        <v>2012</v>
      </c>
      <c r="O630" s="31" t="str">
        <f>VLOOKUP(B630, 'Concise Lot Listing'!$A$5:$F$502, 6)</f>
        <v>https://www.sothebys.com/en/buy/auction/2022/the-glass-cellar-30-years-of-collecting/peter-michael-cabernet-sauvignon-les-pavots-2016</v>
      </c>
    </row>
    <row r="631" spans="1:15" ht="15.75" customHeight="1" x14ac:dyDescent="0.25">
      <c r="A631" s="15"/>
      <c r="B631" s="15">
        <v>461</v>
      </c>
      <c r="C631" s="32" t="str">
        <f t="shared" si="0"/>
        <v>Peter Michael, Cabernet Sauvignon, Les Pavots 2016 Peter Michael (1 MAG)</v>
      </c>
      <c r="D631" s="33">
        <v>250</v>
      </c>
      <c r="E631" s="33">
        <v>450</v>
      </c>
      <c r="F631" s="34" t="s">
        <v>1010</v>
      </c>
      <c r="G631" s="34" t="s">
        <v>2004</v>
      </c>
      <c r="H631" s="34" t="s">
        <v>2005</v>
      </c>
      <c r="I631" s="34" t="s">
        <v>1010</v>
      </c>
      <c r="J631" s="34">
        <v>2016</v>
      </c>
      <c r="K631" s="35">
        <v>1</v>
      </c>
      <c r="L631" s="35" t="s">
        <v>1017</v>
      </c>
      <c r="M631" s="34" t="s">
        <v>1560</v>
      </c>
      <c r="N631" s="34" t="s">
        <v>2013</v>
      </c>
      <c r="O631" s="36" t="str">
        <f>VLOOKUP(B631, 'Concise Lot Listing'!$A$5:$F$502, 6)</f>
        <v>https://www.sothebys.com/en/buy/auction/2022/the-glass-cellar-30-years-of-collecting/peter-michael-cabernet-sauvignon-les-pavots-2016-2</v>
      </c>
    </row>
    <row r="632" spans="1:15" ht="15.75" customHeight="1" x14ac:dyDescent="0.25">
      <c r="A632" s="15"/>
      <c r="B632" s="15">
        <v>462</v>
      </c>
      <c r="C632" s="27" t="str">
        <f t="shared" si="0"/>
        <v>Peter Michael, Cabernet Sauvignon, Les Pavots 2015 Peter Michael (11 BT)</v>
      </c>
      <c r="D632" s="28">
        <v>1200</v>
      </c>
      <c r="E632" s="28">
        <v>1700</v>
      </c>
      <c r="F632" s="29" t="s">
        <v>1187</v>
      </c>
      <c r="G632" s="29" t="s">
        <v>2004</v>
      </c>
      <c r="H632" s="29" t="s">
        <v>2005</v>
      </c>
      <c r="I632" s="29" t="s">
        <v>981</v>
      </c>
      <c r="J632" s="29">
        <v>2015</v>
      </c>
      <c r="K632" s="30">
        <v>11</v>
      </c>
      <c r="L632" s="30" t="s">
        <v>983</v>
      </c>
      <c r="M632" s="29" t="s">
        <v>1560</v>
      </c>
      <c r="N632" s="29" t="s">
        <v>2014</v>
      </c>
      <c r="O632" s="31" t="str">
        <f>VLOOKUP(B632, 'Concise Lot Listing'!$A$5:$F$502, 6)</f>
        <v>https://www.sothebys.com/en/buy/auction/2022/the-glass-cellar-30-years-of-collecting/peter-michael-cabernet-sauvignon-les-pavots-2015</v>
      </c>
    </row>
    <row r="633" spans="1:15" ht="15.75" customHeight="1" x14ac:dyDescent="0.25">
      <c r="A633" s="15" t="s">
        <v>1088</v>
      </c>
      <c r="B633" s="15">
        <v>463</v>
      </c>
      <c r="C633" s="32" t="str">
        <f t="shared" si="0"/>
        <v>Peter Michael, Cabernet Sauvignon, Au Paradis 2014 Peter Michael (3 BT)</v>
      </c>
      <c r="D633" s="33">
        <v>600</v>
      </c>
      <c r="E633" s="33">
        <v>1000</v>
      </c>
      <c r="F633" s="34" t="s">
        <v>1439</v>
      </c>
      <c r="G633" s="34" t="s">
        <v>2015</v>
      </c>
      <c r="H633" s="34" t="s">
        <v>2005</v>
      </c>
      <c r="I633" s="34" t="s">
        <v>986</v>
      </c>
      <c r="J633" s="34">
        <v>2014</v>
      </c>
      <c r="K633" s="35">
        <v>3</v>
      </c>
      <c r="L633" s="35" t="s">
        <v>983</v>
      </c>
      <c r="M633" s="34" t="s">
        <v>1560</v>
      </c>
      <c r="N633" s="34" t="s">
        <v>2016</v>
      </c>
      <c r="O633" s="36" t="str">
        <f>VLOOKUP(B633, 'Concise Lot Listing'!$A$5:$F$502, 6)</f>
        <v>https://www.sothebys.com/en/buy/auction/2022/the-glass-cellar-30-years-of-collecting/peter-michael-cabernet-sauvignon-au-paradis-2014</v>
      </c>
    </row>
    <row r="634" spans="1:15" ht="15.75" customHeight="1" x14ac:dyDescent="0.25">
      <c r="A634" s="15" t="s">
        <v>1088</v>
      </c>
      <c r="B634" s="15">
        <v>463</v>
      </c>
      <c r="C634" s="27" t="str">
        <f t="shared" si="0"/>
        <v>Peter Michael, Cabernet Sauvignon, Au Paradis 2014 Peter Michael (3 BT)</v>
      </c>
      <c r="D634" s="28">
        <v>600</v>
      </c>
      <c r="E634" s="28">
        <v>1000</v>
      </c>
      <c r="F634" s="29" t="s">
        <v>1439</v>
      </c>
      <c r="G634" s="29" t="s">
        <v>2015</v>
      </c>
      <c r="H634" s="29" t="s">
        <v>2005</v>
      </c>
      <c r="I634" s="29" t="s">
        <v>986</v>
      </c>
      <c r="J634" s="29">
        <v>2014</v>
      </c>
      <c r="K634" s="30">
        <v>3</v>
      </c>
      <c r="L634" s="30" t="s">
        <v>983</v>
      </c>
      <c r="M634" s="29" t="s">
        <v>1560</v>
      </c>
      <c r="N634" s="29" t="s">
        <v>2016</v>
      </c>
      <c r="O634" s="31" t="str">
        <f>VLOOKUP(B634, 'Concise Lot Listing'!$A$5:$F$502, 6)</f>
        <v>https://www.sothebys.com/en/buy/auction/2022/the-glass-cellar-30-years-of-collecting/peter-michael-cabernet-sauvignon-au-paradis-2014</v>
      </c>
    </row>
    <row r="635" spans="1:15" ht="15.75" customHeight="1" x14ac:dyDescent="0.25">
      <c r="A635" s="15" t="s">
        <v>1088</v>
      </c>
      <c r="B635" s="15">
        <v>464</v>
      </c>
      <c r="C635" s="32" t="str">
        <f t="shared" si="0"/>
        <v>Peter Michael, Cabernet Sauvignon, Au Paradis 2014 Peter Michael (5 BT)</v>
      </c>
      <c r="D635" s="33">
        <v>800</v>
      </c>
      <c r="E635" s="33">
        <v>1500</v>
      </c>
      <c r="F635" s="34" t="s">
        <v>981</v>
      </c>
      <c r="G635" s="34" t="s">
        <v>2015</v>
      </c>
      <c r="H635" s="34" t="s">
        <v>2005</v>
      </c>
      <c r="I635" s="34" t="s">
        <v>981</v>
      </c>
      <c r="J635" s="34">
        <v>2014</v>
      </c>
      <c r="K635" s="35">
        <v>5</v>
      </c>
      <c r="L635" s="35" t="s">
        <v>983</v>
      </c>
      <c r="M635" s="34" t="s">
        <v>1560</v>
      </c>
      <c r="N635" s="34" t="s">
        <v>2017</v>
      </c>
      <c r="O635" s="36" t="str">
        <f>VLOOKUP(B635, 'Concise Lot Listing'!$A$5:$F$502, 6)</f>
        <v>https://www.sothebys.com/en/buy/auction/2022/the-glass-cellar-30-years-of-collecting/peter-michael-cabernet-sauvignon-au-paradis-2014-2</v>
      </c>
    </row>
    <row r="636" spans="1:15" ht="15.75" customHeight="1" x14ac:dyDescent="0.25">
      <c r="A636" s="15" t="s">
        <v>1088</v>
      </c>
      <c r="B636" s="15">
        <v>464</v>
      </c>
      <c r="C636" s="27" t="str">
        <f t="shared" si="0"/>
        <v>Peter Michael, Cabernet Sauvignon, Au Paradis 2014 Peter Michael (3 BT)</v>
      </c>
      <c r="D636" s="28">
        <v>800</v>
      </c>
      <c r="E636" s="28">
        <v>1500</v>
      </c>
      <c r="F636" s="29" t="s">
        <v>1439</v>
      </c>
      <c r="G636" s="29" t="s">
        <v>2015</v>
      </c>
      <c r="H636" s="29" t="s">
        <v>2005</v>
      </c>
      <c r="I636" s="29" t="s">
        <v>986</v>
      </c>
      <c r="J636" s="29">
        <v>2014</v>
      </c>
      <c r="K636" s="30">
        <v>3</v>
      </c>
      <c r="L636" s="30" t="s">
        <v>983</v>
      </c>
      <c r="M636" s="29" t="s">
        <v>1560</v>
      </c>
      <c r="N636" s="29" t="s">
        <v>2016</v>
      </c>
      <c r="O636" s="31" t="str">
        <f>VLOOKUP(B636, 'Concise Lot Listing'!$A$5:$F$502, 6)</f>
        <v>https://www.sothebys.com/en/buy/auction/2022/the-glass-cellar-30-years-of-collecting/peter-michael-cabernet-sauvignon-au-paradis-2014-2</v>
      </c>
    </row>
    <row r="637" spans="1:15" ht="15.75" customHeight="1" x14ac:dyDescent="0.25">
      <c r="A637" s="15"/>
      <c r="B637" s="15">
        <v>465</v>
      </c>
      <c r="C637" s="32" t="str">
        <f t="shared" si="0"/>
        <v>Peter Michael, Cabernet Sauvignon, Au Paradis 2014 Peter Michael (12 BT)</v>
      </c>
      <c r="D637" s="33">
        <v>1200</v>
      </c>
      <c r="E637" s="33">
        <v>1800</v>
      </c>
      <c r="F637" s="34" t="s">
        <v>1674</v>
      </c>
      <c r="G637" s="34" t="s">
        <v>2015</v>
      </c>
      <c r="H637" s="34" t="s">
        <v>2005</v>
      </c>
      <c r="I637" s="34" t="s">
        <v>981</v>
      </c>
      <c r="J637" s="34">
        <v>2014</v>
      </c>
      <c r="K637" s="35">
        <v>12</v>
      </c>
      <c r="L637" s="35" t="s">
        <v>983</v>
      </c>
      <c r="M637" s="34" t="s">
        <v>1560</v>
      </c>
      <c r="N637" s="34" t="s">
        <v>2018</v>
      </c>
      <c r="O637" s="36" t="str">
        <f>VLOOKUP(B637, 'Concise Lot Listing'!$A$5:$F$502, 6)</f>
        <v>https://www.sothebys.com/en/buy/auction/2022/the-glass-cellar-30-years-of-collecting/peter-michael-cabernet-sauvignon-au-paradis-2014-3</v>
      </c>
    </row>
    <row r="638" spans="1:15" ht="15.75" customHeight="1" x14ac:dyDescent="0.25">
      <c r="A638" s="15"/>
      <c r="B638" s="15">
        <v>466</v>
      </c>
      <c r="C638" s="27" t="str">
        <f t="shared" si="0"/>
        <v>Peter Michael, Cabernet Sauvignon, Au Paradis 2014 Peter Michael (12 BT)</v>
      </c>
      <c r="D638" s="28">
        <v>1200</v>
      </c>
      <c r="E638" s="28">
        <v>1800</v>
      </c>
      <c r="F638" s="29" t="s">
        <v>2019</v>
      </c>
      <c r="G638" s="29" t="s">
        <v>2015</v>
      </c>
      <c r="H638" s="29" t="s">
        <v>2005</v>
      </c>
      <c r="I638" s="29" t="s">
        <v>981</v>
      </c>
      <c r="J638" s="29">
        <v>2014</v>
      </c>
      <c r="K638" s="30">
        <v>12</v>
      </c>
      <c r="L638" s="30" t="s">
        <v>983</v>
      </c>
      <c r="M638" s="29" t="s">
        <v>1560</v>
      </c>
      <c r="N638" s="29" t="s">
        <v>2018</v>
      </c>
      <c r="O638" s="31" t="str">
        <f>VLOOKUP(B638, 'Concise Lot Listing'!$A$5:$F$502, 6)</f>
        <v>https://www.sothebys.com/en/buy/auction/2022/the-glass-cellar-30-years-of-collecting/peter-michael-cabernet-sauvignon-au-paradis-2014-4</v>
      </c>
    </row>
    <row r="639" spans="1:15" ht="15.75" customHeight="1" x14ac:dyDescent="0.25">
      <c r="A639" s="15"/>
      <c r="B639" s="15">
        <v>467</v>
      </c>
      <c r="C639" s="32" t="str">
        <f t="shared" si="0"/>
        <v>Peter Michael, Cabernet Sauvignon, Au Paradis 2013 Peter Michael (3 BT)</v>
      </c>
      <c r="D639" s="33">
        <v>600</v>
      </c>
      <c r="E639" s="33">
        <v>900</v>
      </c>
      <c r="F639" s="34" t="s">
        <v>981</v>
      </c>
      <c r="G639" s="34" t="s">
        <v>2015</v>
      </c>
      <c r="H639" s="34" t="s">
        <v>2005</v>
      </c>
      <c r="I639" s="34" t="s">
        <v>981</v>
      </c>
      <c r="J639" s="34">
        <v>2013</v>
      </c>
      <c r="K639" s="35">
        <v>3</v>
      </c>
      <c r="L639" s="35" t="s">
        <v>983</v>
      </c>
      <c r="M639" s="34" t="s">
        <v>1560</v>
      </c>
      <c r="N639" s="34" t="s">
        <v>2020</v>
      </c>
      <c r="O639" s="36" t="str">
        <f>VLOOKUP(B639, 'Concise Lot Listing'!$A$5:$F$502, 6)</f>
        <v>https://www.sothebys.com/en/buy/auction/2022/the-glass-cellar-30-years-of-collecting/peter-michael-cabernet-sauvignon-au-paradis-2013</v>
      </c>
    </row>
    <row r="640" spans="1:15" ht="15.75" customHeight="1" x14ac:dyDescent="0.25">
      <c r="A640" s="15" t="s">
        <v>1088</v>
      </c>
      <c r="B640" s="15">
        <v>468</v>
      </c>
      <c r="C640" s="27" t="str">
        <f t="shared" si="0"/>
        <v>Peter Michael, Cabernet Sauvignon, Au Paradis 2014 Peter Michael (1 MAG)</v>
      </c>
      <c r="D640" s="28">
        <v>900</v>
      </c>
      <c r="E640" s="28">
        <v>1500</v>
      </c>
      <c r="F640" s="29" t="s">
        <v>1371</v>
      </c>
      <c r="G640" s="29" t="s">
        <v>2015</v>
      </c>
      <c r="H640" s="29" t="s">
        <v>2005</v>
      </c>
      <c r="I640" s="29" t="s">
        <v>1010</v>
      </c>
      <c r="J640" s="29">
        <v>2014</v>
      </c>
      <c r="K640" s="30">
        <v>1</v>
      </c>
      <c r="L640" s="30" t="s">
        <v>1017</v>
      </c>
      <c r="M640" s="29" t="s">
        <v>1560</v>
      </c>
      <c r="N640" s="29" t="s">
        <v>2021</v>
      </c>
      <c r="O640" s="31" t="str">
        <f>VLOOKUP(B640, 'Concise Lot Listing'!$A$5:$F$502, 6)</f>
        <v>https://www.sothebys.com/en/buy/auction/2022/the-glass-cellar-30-years-of-collecting/peter-michael-cabernet-sauvignon-au-paradis-peter</v>
      </c>
    </row>
    <row r="641" spans="1:15" ht="15.75" customHeight="1" x14ac:dyDescent="0.25">
      <c r="A641" s="15" t="s">
        <v>1088</v>
      </c>
      <c r="B641" s="15">
        <v>468</v>
      </c>
      <c r="C641" s="32" t="str">
        <f t="shared" si="0"/>
        <v>Peter Michael, Cabernet Sauvignon, Au Paradis 2013 Peter Michael (1 MAG)</v>
      </c>
      <c r="D641" s="33">
        <v>900</v>
      </c>
      <c r="E641" s="33">
        <v>1500</v>
      </c>
      <c r="F641" s="34" t="s">
        <v>1010</v>
      </c>
      <c r="G641" s="34" t="s">
        <v>2015</v>
      </c>
      <c r="H641" s="34" t="s">
        <v>2005</v>
      </c>
      <c r="I641" s="34" t="s">
        <v>1010</v>
      </c>
      <c r="J641" s="34">
        <v>2013</v>
      </c>
      <c r="K641" s="35">
        <v>1</v>
      </c>
      <c r="L641" s="35" t="s">
        <v>1017</v>
      </c>
      <c r="M641" s="34" t="s">
        <v>1560</v>
      </c>
      <c r="N641" s="34" t="s">
        <v>2022</v>
      </c>
      <c r="O641" s="36" t="str">
        <f>VLOOKUP(B641, 'Concise Lot Listing'!$A$5:$F$502, 6)</f>
        <v>https://www.sothebys.com/en/buy/auction/2022/the-glass-cellar-30-years-of-collecting/peter-michael-cabernet-sauvignon-au-paradis-peter</v>
      </c>
    </row>
    <row r="642" spans="1:15" ht="15.75" customHeight="1" x14ac:dyDescent="0.25">
      <c r="A642" s="15" t="s">
        <v>1088</v>
      </c>
      <c r="B642" s="15">
        <v>468</v>
      </c>
      <c r="C642" s="27" t="str">
        <f t="shared" si="0"/>
        <v>Peter Michael, Cabernet Sauvignon, Au Paradis 2012 Peter Michael (1 MAG)</v>
      </c>
      <c r="D642" s="28">
        <v>900</v>
      </c>
      <c r="E642" s="28">
        <v>1500</v>
      </c>
      <c r="F642" s="29" t="s">
        <v>1010</v>
      </c>
      <c r="G642" s="29" t="s">
        <v>2015</v>
      </c>
      <c r="H642" s="29" t="s">
        <v>2005</v>
      </c>
      <c r="I642" s="29" t="s">
        <v>1010</v>
      </c>
      <c r="J642" s="29">
        <v>2012</v>
      </c>
      <c r="K642" s="30">
        <v>1</v>
      </c>
      <c r="L642" s="30" t="s">
        <v>1017</v>
      </c>
      <c r="M642" s="29" t="s">
        <v>1560</v>
      </c>
      <c r="N642" s="29" t="s">
        <v>2023</v>
      </c>
      <c r="O642" s="31" t="str">
        <f>VLOOKUP(B642, 'Concise Lot Listing'!$A$5:$F$502, 6)</f>
        <v>https://www.sothebys.com/en/buy/auction/2022/the-glass-cellar-30-years-of-collecting/peter-michael-cabernet-sauvignon-au-paradis-peter</v>
      </c>
    </row>
    <row r="643" spans="1:15" ht="15.75" customHeight="1" x14ac:dyDescent="0.25">
      <c r="A643" s="15" t="s">
        <v>1088</v>
      </c>
      <c r="B643" s="15">
        <v>469</v>
      </c>
      <c r="C643" s="32" t="str">
        <f t="shared" si="0"/>
        <v>Sine Qua Non, The Gorgeous Victim Grenache 2017 (1 BT)</v>
      </c>
      <c r="D643" s="33">
        <v>400</v>
      </c>
      <c r="E643" s="33">
        <v>800</v>
      </c>
      <c r="F643" s="34" t="s">
        <v>981</v>
      </c>
      <c r="G643" s="34" t="s">
        <v>2024</v>
      </c>
      <c r="H643" s="34"/>
      <c r="I643" s="34" t="s">
        <v>981</v>
      </c>
      <c r="J643" s="34">
        <v>2017</v>
      </c>
      <c r="K643" s="35">
        <v>1</v>
      </c>
      <c r="L643" s="35" t="s">
        <v>983</v>
      </c>
      <c r="M643" s="34" t="s">
        <v>1560</v>
      </c>
      <c r="N643" s="34" t="s">
        <v>2025</v>
      </c>
      <c r="O643" s="36" t="str">
        <f>VLOOKUP(B643, 'Concise Lot Listing'!$A$5:$F$502, 6)</f>
        <v>https://www.sothebys.com/en/buy/auction/2022/the-glass-cellar-30-years-of-collecting/mixed-sine-qua-non-2017-2018-2-bt</v>
      </c>
    </row>
    <row r="644" spans="1:15" ht="15.75" customHeight="1" x14ac:dyDescent="0.25">
      <c r="A644" s="15" t="s">
        <v>1088</v>
      </c>
      <c r="B644" s="15">
        <v>469</v>
      </c>
      <c r="C644" s="27" t="str">
        <f t="shared" si="0"/>
        <v>Sine Qua Non, Ziehharmonika Syrah 2018 (1 BT)</v>
      </c>
      <c r="D644" s="28">
        <v>400</v>
      </c>
      <c r="E644" s="28">
        <v>800</v>
      </c>
      <c r="F644" s="29" t="s">
        <v>981</v>
      </c>
      <c r="G644" s="29" t="s">
        <v>2026</v>
      </c>
      <c r="H644" s="29"/>
      <c r="I644" s="29" t="s">
        <v>981</v>
      </c>
      <c r="J644" s="29">
        <v>2018</v>
      </c>
      <c r="K644" s="30">
        <v>1</v>
      </c>
      <c r="L644" s="30" t="s">
        <v>983</v>
      </c>
      <c r="M644" s="29" t="s">
        <v>1560</v>
      </c>
      <c r="N644" s="29" t="s">
        <v>2027</v>
      </c>
      <c r="O644" s="31" t="str">
        <f>VLOOKUP(B644, 'Concise Lot Listing'!$A$5:$F$502, 6)</f>
        <v>https://www.sothebys.com/en/buy/auction/2022/the-glass-cellar-30-years-of-collecting/mixed-sine-qua-non-2017-2018-2-bt</v>
      </c>
    </row>
    <row r="645" spans="1:15" ht="15.75" customHeight="1" x14ac:dyDescent="0.25">
      <c r="A645" s="15" t="s">
        <v>1088</v>
      </c>
      <c r="B645" s="15">
        <v>470</v>
      </c>
      <c r="C645" s="32" t="str">
        <f t="shared" si="0"/>
        <v>Sine Qua Non, Subir, Syrah, Eleven Confessions Vineyard 2016 (1 BT)</v>
      </c>
      <c r="D645" s="33">
        <v>600</v>
      </c>
      <c r="E645" s="33">
        <v>1000</v>
      </c>
      <c r="F645" s="34" t="s">
        <v>981</v>
      </c>
      <c r="G645" s="39" t="s">
        <v>2028</v>
      </c>
      <c r="H645" s="40"/>
      <c r="I645" s="34" t="s">
        <v>981</v>
      </c>
      <c r="J645" s="34">
        <v>2016</v>
      </c>
      <c r="K645" s="35">
        <v>1</v>
      </c>
      <c r="L645" s="35" t="s">
        <v>983</v>
      </c>
      <c r="M645" s="34" t="s">
        <v>1560</v>
      </c>
      <c r="N645" s="34" t="s">
        <v>2029</v>
      </c>
      <c r="O645" s="36" t="str">
        <f>VLOOKUP(B645, 'Concise Lot Listing'!$A$5:$F$502, 6)</f>
        <v>https://www.sothebys.com/en/buy/auction/2022/the-glass-cellar-30-years-of-collecting/mixed-sine-qua-non-2016-2-bt</v>
      </c>
    </row>
    <row r="646" spans="1:15" ht="15.75" customHeight="1" x14ac:dyDescent="0.25">
      <c r="A646" s="15" t="s">
        <v>1088</v>
      </c>
      <c r="B646" s="15">
        <v>470</v>
      </c>
      <c r="C646" s="27" t="str">
        <f t="shared" si="0"/>
        <v>Sine Qua Non, Pajarito Del Amor, Grenache, Eleven Confessions Vineyard 2016 (1 BT)</v>
      </c>
      <c r="D646" s="28">
        <v>600</v>
      </c>
      <c r="E646" s="28">
        <v>1000</v>
      </c>
      <c r="F646" s="29" t="s">
        <v>981</v>
      </c>
      <c r="G646" s="38" t="s">
        <v>2030</v>
      </c>
      <c r="H646" s="40"/>
      <c r="I646" s="29" t="s">
        <v>981</v>
      </c>
      <c r="J646" s="29">
        <v>2016</v>
      </c>
      <c r="K646" s="30">
        <v>1</v>
      </c>
      <c r="L646" s="30" t="s">
        <v>983</v>
      </c>
      <c r="M646" s="29" t="s">
        <v>1560</v>
      </c>
      <c r="N646" s="29" t="s">
        <v>2031</v>
      </c>
      <c r="O646" s="31" t="str">
        <f>VLOOKUP(B646, 'Concise Lot Listing'!$A$5:$F$502, 6)</f>
        <v>https://www.sothebys.com/en/buy/auction/2022/the-glass-cellar-30-years-of-collecting/mixed-sine-qua-non-2016-2-bt</v>
      </c>
    </row>
    <row r="647" spans="1:15" ht="15.75" customHeight="1" x14ac:dyDescent="0.25">
      <c r="A647" s="15" t="s">
        <v>1088</v>
      </c>
      <c r="B647" s="15">
        <v>471</v>
      </c>
      <c r="C647" s="32" t="str">
        <f t="shared" si="0"/>
        <v>Sine Qua Non, Le Chemin Vers L'Herésie, Grenache 2015 (1 BT)</v>
      </c>
      <c r="D647" s="33">
        <v>450</v>
      </c>
      <c r="E647" s="33">
        <v>850</v>
      </c>
      <c r="F647" s="34" t="s">
        <v>981</v>
      </c>
      <c r="G647" s="34" t="s">
        <v>2032</v>
      </c>
      <c r="H647" s="34"/>
      <c r="I647" s="34" t="s">
        <v>981</v>
      </c>
      <c r="J647" s="34">
        <v>2015</v>
      </c>
      <c r="K647" s="35">
        <v>1</v>
      </c>
      <c r="L647" s="35" t="s">
        <v>983</v>
      </c>
      <c r="M647" s="34" t="s">
        <v>1560</v>
      </c>
      <c r="N647" s="34" t="s">
        <v>2033</v>
      </c>
      <c r="O647" s="36" t="str">
        <f>VLOOKUP(B647, 'Concise Lot Listing'!$A$5:$F$502, 6)</f>
        <v>https://www.sothebys.com/en/buy/auction/2022/the-glass-cellar-30-years-of-collecting/mixed-sine-qua-non-2015-2-bt</v>
      </c>
    </row>
    <row r="648" spans="1:15" ht="15.75" customHeight="1" x14ac:dyDescent="0.25">
      <c r="A648" s="15" t="s">
        <v>1088</v>
      </c>
      <c r="B648" s="15">
        <v>471</v>
      </c>
      <c r="C648" s="27" t="str">
        <f t="shared" si="0"/>
        <v>Sine Qua Non, Trouver L'Arène, Syrah 2015 (1 BT)</v>
      </c>
      <c r="D648" s="28">
        <v>450</v>
      </c>
      <c r="E648" s="28">
        <v>850</v>
      </c>
      <c r="F648" s="29" t="s">
        <v>981</v>
      </c>
      <c r="G648" s="29" t="s">
        <v>2034</v>
      </c>
      <c r="H648" s="29"/>
      <c r="I648" s="29" t="s">
        <v>981</v>
      </c>
      <c r="J648" s="29">
        <v>2015</v>
      </c>
      <c r="K648" s="30">
        <v>1</v>
      </c>
      <c r="L648" s="30" t="s">
        <v>983</v>
      </c>
      <c r="M648" s="29" t="s">
        <v>1560</v>
      </c>
      <c r="N648" s="29" t="s">
        <v>2035</v>
      </c>
      <c r="O648" s="31" t="str">
        <f>VLOOKUP(B648, 'Concise Lot Listing'!$A$5:$F$502, 6)</f>
        <v>https://www.sothebys.com/en/buy/auction/2022/the-glass-cellar-30-years-of-collecting/mixed-sine-qua-non-2015-2-bt</v>
      </c>
    </row>
    <row r="649" spans="1:15" ht="15.75" customHeight="1" x14ac:dyDescent="0.25">
      <c r="A649" s="15" t="s">
        <v>1088</v>
      </c>
      <c r="B649" s="15">
        <v>472</v>
      </c>
      <c r="C649" s="32" t="str">
        <f t="shared" si="0"/>
        <v>Sine Qua Non, Piranha Waterdance, Syrah 2014 (1 BT)</v>
      </c>
      <c r="D649" s="33">
        <v>450</v>
      </c>
      <c r="E649" s="33">
        <v>850</v>
      </c>
      <c r="F649" s="34" t="s">
        <v>981</v>
      </c>
      <c r="G649" s="34" t="s">
        <v>2036</v>
      </c>
      <c r="H649" s="34"/>
      <c r="I649" s="34" t="s">
        <v>981</v>
      </c>
      <c r="J649" s="34">
        <v>2014</v>
      </c>
      <c r="K649" s="35">
        <v>1</v>
      </c>
      <c r="L649" s="35" t="s">
        <v>983</v>
      </c>
      <c r="M649" s="34" t="s">
        <v>1560</v>
      </c>
      <c r="N649" s="34" t="s">
        <v>2037</v>
      </c>
      <c r="O649" s="36" t="str">
        <f>VLOOKUP(B649, 'Concise Lot Listing'!$A$5:$F$502, 6)</f>
        <v>https://www.sothebys.com/en/buy/auction/2022/the-glass-cellar-30-years-of-collecting/mixed-sine-qua-non-2014-2-bt</v>
      </c>
    </row>
    <row r="650" spans="1:15" ht="15.75" customHeight="1" x14ac:dyDescent="0.25">
      <c r="A650" s="15" t="s">
        <v>1088</v>
      </c>
      <c r="B650" s="15">
        <v>472</v>
      </c>
      <c r="C650" s="27" t="str">
        <f t="shared" si="0"/>
        <v>Sine Qua Non, Shakti, Grenache 2014 (1 BT)</v>
      </c>
      <c r="D650" s="28">
        <v>450</v>
      </c>
      <c r="E650" s="28">
        <v>850</v>
      </c>
      <c r="F650" s="29" t="s">
        <v>981</v>
      </c>
      <c r="G650" s="29" t="s">
        <v>2038</v>
      </c>
      <c r="H650" s="29"/>
      <c r="I650" s="29" t="s">
        <v>981</v>
      </c>
      <c r="J650" s="29">
        <v>2014</v>
      </c>
      <c r="K650" s="30">
        <v>1</v>
      </c>
      <c r="L650" s="30" t="s">
        <v>983</v>
      </c>
      <c r="M650" s="29" t="s">
        <v>1560</v>
      </c>
      <c r="N650" s="29" t="s">
        <v>2039</v>
      </c>
      <c r="O650" s="31" t="str">
        <f>VLOOKUP(B650, 'Concise Lot Listing'!$A$5:$F$502, 6)</f>
        <v>https://www.sothebys.com/en/buy/auction/2022/the-glass-cellar-30-years-of-collecting/mixed-sine-qua-non-2014-2-bt</v>
      </c>
    </row>
    <row r="651" spans="1:15" ht="15.75" customHeight="1" x14ac:dyDescent="0.25">
      <c r="A651" s="15" t="s">
        <v>1088</v>
      </c>
      <c r="B651" s="15">
        <v>473</v>
      </c>
      <c r="C651" s="32" t="str">
        <f t="shared" si="0"/>
        <v>Sine Qua Non, Le Supplément, Eleven Confessions Vineyard, Syrah 2013 (1 BT)</v>
      </c>
      <c r="D651" s="33">
        <v>650</v>
      </c>
      <c r="E651" s="33">
        <v>1000</v>
      </c>
      <c r="F651" s="34" t="s">
        <v>2040</v>
      </c>
      <c r="G651" s="39" t="s">
        <v>2041</v>
      </c>
      <c r="H651" s="40"/>
      <c r="I651" s="34" t="s">
        <v>981</v>
      </c>
      <c r="J651" s="34">
        <v>2013</v>
      </c>
      <c r="K651" s="35">
        <v>1</v>
      </c>
      <c r="L651" s="35" t="s">
        <v>983</v>
      </c>
      <c r="M651" s="34" t="s">
        <v>1560</v>
      </c>
      <c r="N651" s="34" t="s">
        <v>2042</v>
      </c>
      <c r="O651" s="36" t="str">
        <f>VLOOKUP(B651, 'Concise Lot Listing'!$A$5:$F$502, 6)</f>
        <v>https://www.sothebys.com/en/buy/auction/2022/the-glass-cellar-30-years-of-collecting/mixed-sine-qua-non-2013-2-bt</v>
      </c>
    </row>
    <row r="652" spans="1:15" ht="15.75" customHeight="1" x14ac:dyDescent="0.25">
      <c r="A652" s="15" t="s">
        <v>1088</v>
      </c>
      <c r="B652" s="15">
        <v>473</v>
      </c>
      <c r="C652" s="27" t="str">
        <f t="shared" si="0"/>
        <v>Sine Qua Non, Jusqu'à L'Os, Eleven Confessions Vineyard, Grenache 2013 (1 BT)</v>
      </c>
      <c r="D652" s="28">
        <v>650</v>
      </c>
      <c r="E652" s="28">
        <v>1000</v>
      </c>
      <c r="F652" s="29" t="s">
        <v>2040</v>
      </c>
      <c r="G652" s="38" t="s">
        <v>2043</v>
      </c>
      <c r="H652" s="40"/>
      <c r="I652" s="29" t="s">
        <v>981</v>
      </c>
      <c r="J652" s="29">
        <v>2013</v>
      </c>
      <c r="K652" s="30">
        <v>1</v>
      </c>
      <c r="L652" s="30" t="s">
        <v>983</v>
      </c>
      <c r="M652" s="29" t="s">
        <v>1560</v>
      </c>
      <c r="N652" s="29" t="s">
        <v>2044</v>
      </c>
      <c r="O652" s="31" t="str">
        <f>VLOOKUP(B652, 'Concise Lot Listing'!$A$5:$F$502, 6)</f>
        <v>https://www.sothebys.com/en/buy/auction/2022/the-glass-cellar-30-years-of-collecting/mixed-sine-qua-non-2013-2-bt</v>
      </c>
    </row>
    <row r="653" spans="1:15" ht="15.75" customHeight="1" x14ac:dyDescent="0.25">
      <c r="A653" s="15" t="s">
        <v>1088</v>
      </c>
      <c r="B653" s="15">
        <v>474</v>
      </c>
      <c r="C653" s="32" t="str">
        <f t="shared" si="0"/>
        <v>Sine Qua Non, Female, Grenache 2013 (3 BT)</v>
      </c>
      <c r="D653" s="33">
        <v>1200</v>
      </c>
      <c r="E653" s="33">
        <v>1800</v>
      </c>
      <c r="F653" s="34" t="s">
        <v>1703</v>
      </c>
      <c r="G653" s="34" t="s">
        <v>2045</v>
      </c>
      <c r="H653" s="34"/>
      <c r="I653" s="34" t="s">
        <v>981</v>
      </c>
      <c r="J653" s="34">
        <v>2013</v>
      </c>
      <c r="K653" s="35">
        <v>3</v>
      </c>
      <c r="L653" s="35" t="s">
        <v>983</v>
      </c>
      <c r="M653" s="34" t="s">
        <v>1560</v>
      </c>
      <c r="N653" s="34" t="s">
        <v>2046</v>
      </c>
      <c r="O653" s="36" t="str">
        <f>VLOOKUP(B653, 'Concise Lot Listing'!$A$5:$F$502, 6)</f>
        <v>https://www.sothebys.com/en/buy/auction/2022/the-glass-cellar-30-years-of-collecting/mixed-sine-qua-non-2013-6-bt</v>
      </c>
    </row>
    <row r="654" spans="1:15" ht="15.75" customHeight="1" x14ac:dyDescent="0.25">
      <c r="A654" s="15" t="s">
        <v>1088</v>
      </c>
      <c r="B654" s="15">
        <v>474</v>
      </c>
      <c r="C654" s="27" t="str">
        <f t="shared" si="0"/>
        <v>Sine Qua Non, Male, Syrah 2013 (3 BT)</v>
      </c>
      <c r="D654" s="28">
        <v>1200</v>
      </c>
      <c r="E654" s="28">
        <v>1800</v>
      </c>
      <c r="F654" s="29" t="s">
        <v>1703</v>
      </c>
      <c r="G654" s="29" t="s">
        <v>2047</v>
      </c>
      <c r="H654" s="29"/>
      <c r="I654" s="29" t="s">
        <v>981</v>
      </c>
      <c r="J654" s="29">
        <v>2013</v>
      </c>
      <c r="K654" s="30">
        <v>3</v>
      </c>
      <c r="L654" s="30" t="s">
        <v>983</v>
      </c>
      <c r="M654" s="29" t="s">
        <v>1560</v>
      </c>
      <c r="N654" s="29" t="s">
        <v>2048</v>
      </c>
      <c r="O654" s="31" t="str">
        <f>VLOOKUP(B654, 'Concise Lot Listing'!$A$5:$F$502, 6)</f>
        <v>https://www.sothebys.com/en/buy/auction/2022/the-glass-cellar-30-years-of-collecting/mixed-sine-qua-non-2013-6-bt</v>
      </c>
    </row>
    <row r="655" spans="1:15" ht="15.75" customHeight="1" x14ac:dyDescent="0.25">
      <c r="A655" s="15" t="s">
        <v>1088</v>
      </c>
      <c r="B655" s="15">
        <v>475</v>
      </c>
      <c r="C655" s="32" t="str">
        <f t="shared" si="0"/>
        <v>Sine Qua Non, Rattrapante, Eleven Confessions Vineyard, Grenache 2012 (1 BT)</v>
      </c>
      <c r="D655" s="33">
        <v>650</v>
      </c>
      <c r="E655" s="33">
        <v>1000</v>
      </c>
      <c r="F655" s="34" t="s">
        <v>981</v>
      </c>
      <c r="G655" s="39" t="s">
        <v>2049</v>
      </c>
      <c r="H655" s="40"/>
      <c r="I655" s="34" t="s">
        <v>981</v>
      </c>
      <c r="J655" s="34">
        <v>2012</v>
      </c>
      <c r="K655" s="35">
        <v>1</v>
      </c>
      <c r="L655" s="35" t="s">
        <v>983</v>
      </c>
      <c r="M655" s="34" t="s">
        <v>1560</v>
      </c>
      <c r="N655" s="34" t="s">
        <v>2050</v>
      </c>
      <c r="O655" s="36" t="str">
        <f>VLOOKUP(B655, 'Concise Lot Listing'!$A$5:$F$502, 6)</f>
        <v>https://www.sothebys.com/en/buy/auction/2022/the-glass-cellar-30-years-of-collecting/mixed-sine-qua-non-2012-2-bt</v>
      </c>
    </row>
    <row r="656" spans="1:15" ht="15.75" customHeight="1" x14ac:dyDescent="0.25">
      <c r="A656" s="15" t="s">
        <v>1088</v>
      </c>
      <c r="B656" s="15">
        <v>475</v>
      </c>
      <c r="C656" s="27" t="str">
        <f t="shared" si="0"/>
        <v>Sine Qua Non, Touché, Eleven Confessions Vineyard, Syrah 2012 (1 BT)</v>
      </c>
      <c r="D656" s="28">
        <v>650</v>
      </c>
      <c r="E656" s="28">
        <v>1000</v>
      </c>
      <c r="F656" s="29" t="s">
        <v>981</v>
      </c>
      <c r="G656" s="38" t="s">
        <v>2051</v>
      </c>
      <c r="H656" s="40"/>
      <c r="I656" s="29" t="s">
        <v>981</v>
      </c>
      <c r="J656" s="29">
        <v>2012</v>
      </c>
      <c r="K656" s="30">
        <v>1</v>
      </c>
      <c r="L656" s="30" t="s">
        <v>983</v>
      </c>
      <c r="M656" s="29" t="s">
        <v>1560</v>
      </c>
      <c r="N656" s="29" t="s">
        <v>2052</v>
      </c>
      <c r="O656" s="31" t="str">
        <f>VLOOKUP(B656, 'Concise Lot Listing'!$A$5:$F$502, 6)</f>
        <v>https://www.sothebys.com/en/buy/auction/2022/the-glass-cellar-30-years-of-collecting/mixed-sine-qua-non-2012-2-bt</v>
      </c>
    </row>
    <row r="657" spans="1:15" ht="15.75" customHeight="1" x14ac:dyDescent="0.25">
      <c r="A657" s="15" t="s">
        <v>1088</v>
      </c>
      <c r="B657" s="15">
        <v>476</v>
      </c>
      <c r="C657" s="32" t="str">
        <f t="shared" si="0"/>
        <v>Sine Qua Non, Touché, Eleven Confessions Vineyard, Syrah 2012 (3 BT)</v>
      </c>
      <c r="D657" s="33">
        <v>2000</v>
      </c>
      <c r="E657" s="33">
        <v>2800</v>
      </c>
      <c r="F657" s="34" t="s">
        <v>986</v>
      </c>
      <c r="G657" s="39" t="s">
        <v>2051</v>
      </c>
      <c r="H657" s="40"/>
      <c r="I657" s="34" t="s">
        <v>986</v>
      </c>
      <c r="J657" s="34">
        <v>2012</v>
      </c>
      <c r="K657" s="35">
        <v>3</v>
      </c>
      <c r="L657" s="35" t="s">
        <v>983</v>
      </c>
      <c r="M657" s="34" t="s">
        <v>1560</v>
      </c>
      <c r="N657" s="34" t="s">
        <v>2053</v>
      </c>
      <c r="O657" s="36" t="str">
        <f>VLOOKUP(B657, 'Concise Lot Listing'!$A$5:$F$502, 6)</f>
        <v>https://www.sothebys.com/en/buy/auction/2022/the-glass-cellar-30-years-of-collecting/mixed-sine-qua-non-2013-2-bt-2</v>
      </c>
    </row>
    <row r="658" spans="1:15" ht="15.75" customHeight="1" x14ac:dyDescent="0.25">
      <c r="A658" s="15" t="s">
        <v>1088</v>
      </c>
      <c r="B658" s="15">
        <v>476</v>
      </c>
      <c r="C658" s="27" t="str">
        <f t="shared" si="0"/>
        <v>Sine Qua Non, Rattrapante, Eleven Confessions Vineyard, Grenache 2012 (3 BT)</v>
      </c>
      <c r="D658" s="28">
        <v>2000</v>
      </c>
      <c r="E658" s="28">
        <v>2800</v>
      </c>
      <c r="F658" s="29" t="s">
        <v>986</v>
      </c>
      <c r="G658" s="38" t="s">
        <v>2049</v>
      </c>
      <c r="H658" s="40"/>
      <c r="I658" s="29" t="s">
        <v>986</v>
      </c>
      <c r="J658" s="29">
        <v>2012</v>
      </c>
      <c r="K658" s="30">
        <v>3</v>
      </c>
      <c r="L658" s="30" t="s">
        <v>983</v>
      </c>
      <c r="M658" s="29" t="s">
        <v>1560</v>
      </c>
      <c r="N658" s="29" t="s">
        <v>2054</v>
      </c>
      <c r="O658" s="31" t="str">
        <f>VLOOKUP(B658, 'Concise Lot Listing'!$A$5:$F$502, 6)</f>
        <v>https://www.sothebys.com/en/buy/auction/2022/the-glass-cellar-30-years-of-collecting/mixed-sine-qua-non-2013-2-bt-2</v>
      </c>
    </row>
    <row r="659" spans="1:15" ht="15.75" customHeight="1" x14ac:dyDescent="0.25">
      <c r="A659" s="15" t="s">
        <v>1088</v>
      </c>
      <c r="B659" s="15">
        <v>477</v>
      </c>
      <c r="C659" s="32" t="str">
        <f t="shared" si="0"/>
        <v>Sine Qua Non, Touché, Eleven Confessions Vineyard, Syrah 2012 (3 BT)</v>
      </c>
      <c r="D659" s="33">
        <v>2000</v>
      </c>
      <c r="E659" s="33">
        <v>2800</v>
      </c>
      <c r="F659" s="34" t="s">
        <v>986</v>
      </c>
      <c r="G659" s="39" t="s">
        <v>2051</v>
      </c>
      <c r="H659" s="40"/>
      <c r="I659" s="34" t="s">
        <v>986</v>
      </c>
      <c r="J659" s="34">
        <v>2012</v>
      </c>
      <c r="K659" s="35">
        <v>3</v>
      </c>
      <c r="L659" s="35" t="s">
        <v>983</v>
      </c>
      <c r="M659" s="34" t="s">
        <v>1560</v>
      </c>
      <c r="N659" s="34" t="s">
        <v>2053</v>
      </c>
      <c r="O659" s="36" t="str">
        <f>VLOOKUP(B659, 'Concise Lot Listing'!$A$5:$F$502, 6)</f>
        <v>https://www.sothebys.com/en/buy/auction/2022/the-glass-cellar-30-years-of-collecting/mixed-sine-qua-non-2012-6-bt</v>
      </c>
    </row>
    <row r="660" spans="1:15" ht="15.75" customHeight="1" x14ac:dyDescent="0.25">
      <c r="A660" s="15" t="s">
        <v>1088</v>
      </c>
      <c r="B660" s="15">
        <v>477</v>
      </c>
      <c r="C660" s="27" t="str">
        <f t="shared" si="0"/>
        <v>Sine Qua Non, Rattrapante, Eleven Confessions Vineyard, Grenache 2012 (3 BT)</v>
      </c>
      <c r="D660" s="28">
        <v>2000</v>
      </c>
      <c r="E660" s="28">
        <v>2800</v>
      </c>
      <c r="F660" s="29" t="s">
        <v>986</v>
      </c>
      <c r="G660" s="38" t="s">
        <v>2049</v>
      </c>
      <c r="H660" s="40"/>
      <c r="I660" s="29" t="s">
        <v>986</v>
      </c>
      <c r="J660" s="29">
        <v>2012</v>
      </c>
      <c r="K660" s="30">
        <v>3</v>
      </c>
      <c r="L660" s="30" t="s">
        <v>983</v>
      </c>
      <c r="M660" s="29" t="s">
        <v>1560</v>
      </c>
      <c r="N660" s="29" t="s">
        <v>2054</v>
      </c>
      <c r="O660" s="31" t="str">
        <f>VLOOKUP(B660, 'Concise Lot Listing'!$A$5:$F$502, 6)</f>
        <v>https://www.sothebys.com/en/buy/auction/2022/the-glass-cellar-30-years-of-collecting/mixed-sine-qua-non-2012-6-bt</v>
      </c>
    </row>
    <row r="661" spans="1:15" ht="15.75" customHeight="1" x14ac:dyDescent="0.25">
      <c r="A661" s="15"/>
      <c r="B661" s="15">
        <v>478</v>
      </c>
      <c r="C661" s="32" t="str">
        <f t="shared" si="0"/>
        <v>Sine Qua Non, Dark Blossom, Grenache 2011 (1 BT)</v>
      </c>
      <c r="D661" s="33">
        <v>200</v>
      </c>
      <c r="E661" s="33">
        <v>400</v>
      </c>
      <c r="F661" s="34" t="s">
        <v>1010</v>
      </c>
      <c r="G661" s="34" t="s">
        <v>2055</v>
      </c>
      <c r="H661" s="34"/>
      <c r="I661" s="34" t="s">
        <v>1010</v>
      </c>
      <c r="J661" s="34">
        <v>2011</v>
      </c>
      <c r="K661" s="35">
        <v>1</v>
      </c>
      <c r="L661" s="35" t="s">
        <v>983</v>
      </c>
      <c r="M661" s="34" t="s">
        <v>1560</v>
      </c>
      <c r="N661" s="34" t="s">
        <v>2056</v>
      </c>
      <c r="O661" s="36" t="str">
        <f>VLOOKUP(B661, 'Concise Lot Listing'!$A$5:$F$502, 6)</f>
        <v>https://www.sothebys.com/en/buy/auction/2022/the-glass-cellar-30-years-of-collecting/sine-qua-non-dark-blossom-grenache-2011-1-bt</v>
      </c>
    </row>
    <row r="662" spans="1:15" ht="15.75" customHeight="1" x14ac:dyDescent="0.25">
      <c r="A662" s="15"/>
      <c r="B662" s="15">
        <v>479</v>
      </c>
      <c r="C662" s="27" t="str">
        <f t="shared" si="0"/>
        <v>Sine Qua Non, Stockholm Syndrome, Eleven Confessions Vineyard, Syrah 2010 (3 BT)</v>
      </c>
      <c r="D662" s="28">
        <v>1800</v>
      </c>
      <c r="E662" s="28">
        <v>2600</v>
      </c>
      <c r="F662" s="29" t="s">
        <v>981</v>
      </c>
      <c r="G662" s="38" t="s">
        <v>2057</v>
      </c>
      <c r="H662" s="40"/>
      <c r="I662" s="29" t="s">
        <v>981</v>
      </c>
      <c r="J662" s="29">
        <v>2010</v>
      </c>
      <c r="K662" s="30">
        <v>3</v>
      </c>
      <c r="L662" s="30" t="s">
        <v>983</v>
      </c>
      <c r="M662" s="29" t="s">
        <v>1560</v>
      </c>
      <c r="N662" s="29" t="s">
        <v>2058</v>
      </c>
      <c r="O662" s="31" t="str">
        <f>VLOOKUP(B662, 'Concise Lot Listing'!$A$5:$F$502, 6)</f>
        <v>https://www.sothebys.com/en/buy/auction/2022/the-glass-cellar-30-years-of-collecting/sine-qua-non-stockholm-syndrome-eleven-confessions</v>
      </c>
    </row>
    <row r="663" spans="1:15" ht="15.75" customHeight="1" x14ac:dyDescent="0.25">
      <c r="A663" s="15" t="s">
        <v>1088</v>
      </c>
      <c r="B663" s="15">
        <v>480</v>
      </c>
      <c r="C663" s="32" t="str">
        <f t="shared" si="0"/>
        <v>Sine Qua Non, Five Shooter, Syrah 2010 (4 BT)</v>
      </c>
      <c r="D663" s="33">
        <v>1000</v>
      </c>
      <c r="E663" s="33">
        <v>1500</v>
      </c>
      <c r="F663" s="34" t="s">
        <v>981</v>
      </c>
      <c r="G663" s="34" t="s">
        <v>2059</v>
      </c>
      <c r="H663" s="34"/>
      <c r="I663" s="34" t="s">
        <v>981</v>
      </c>
      <c r="J663" s="34">
        <v>2010</v>
      </c>
      <c r="K663" s="35">
        <v>4</v>
      </c>
      <c r="L663" s="35" t="s">
        <v>983</v>
      </c>
      <c r="M663" s="34" t="s">
        <v>1560</v>
      </c>
      <c r="N663" s="34" t="s">
        <v>2060</v>
      </c>
      <c r="O663" s="36" t="str">
        <f>VLOOKUP(B663, 'Concise Lot Listing'!$A$5:$F$502, 6)</f>
        <v>https://www.sothebys.com/en/buy/auction/2022/the-glass-cellar-30-years-of-collecting/mixed-sine-qua-non-2010-6-bt</v>
      </c>
    </row>
    <row r="664" spans="1:15" ht="15.75" customHeight="1" x14ac:dyDescent="0.25">
      <c r="A664" s="15" t="s">
        <v>1088</v>
      </c>
      <c r="B664" s="15">
        <v>480</v>
      </c>
      <c r="C664" s="27" t="str">
        <f t="shared" si="0"/>
        <v>Sine Qua Non, Five Shooter, Grenache 2010 (1 BT)</v>
      </c>
      <c r="D664" s="28">
        <v>1000</v>
      </c>
      <c r="E664" s="28">
        <v>1500</v>
      </c>
      <c r="F664" s="29" t="s">
        <v>981</v>
      </c>
      <c r="G664" s="29" t="s">
        <v>2061</v>
      </c>
      <c r="H664" s="29"/>
      <c r="I664" s="29" t="s">
        <v>981</v>
      </c>
      <c r="J664" s="29">
        <v>2010</v>
      </c>
      <c r="K664" s="30">
        <v>1</v>
      </c>
      <c r="L664" s="30" t="s">
        <v>983</v>
      </c>
      <c r="M664" s="29" t="s">
        <v>1560</v>
      </c>
      <c r="N664" s="29" t="s">
        <v>2062</v>
      </c>
      <c r="O664" s="31" t="str">
        <f>VLOOKUP(B664, 'Concise Lot Listing'!$A$5:$F$502, 6)</f>
        <v>https://www.sothebys.com/en/buy/auction/2022/the-glass-cellar-30-years-of-collecting/mixed-sine-qua-non-2010-6-bt</v>
      </c>
    </row>
    <row r="665" spans="1:15" ht="15.75" customHeight="1" x14ac:dyDescent="0.25">
      <c r="A665" s="15" t="s">
        <v>1088</v>
      </c>
      <c r="B665" s="15">
        <v>481</v>
      </c>
      <c r="C665" s="32" t="str">
        <f t="shared" si="0"/>
        <v>Sine Qua Non, Five Shooter, Grenache 2010 (1 MAG)</v>
      </c>
      <c r="D665" s="33">
        <v>950</v>
      </c>
      <c r="E665" s="33">
        <v>1400</v>
      </c>
      <c r="F665" s="34" t="s">
        <v>986</v>
      </c>
      <c r="G665" s="34" t="s">
        <v>2061</v>
      </c>
      <c r="H665" s="34"/>
      <c r="I665" s="34" t="s">
        <v>986</v>
      </c>
      <c r="J665" s="34">
        <v>2010</v>
      </c>
      <c r="K665" s="35">
        <v>1</v>
      </c>
      <c r="L665" s="35" t="s">
        <v>1017</v>
      </c>
      <c r="M665" s="34" t="s">
        <v>1560</v>
      </c>
      <c r="N665" s="34" t="s">
        <v>2063</v>
      </c>
      <c r="O665" s="36" t="str">
        <f>VLOOKUP(B665, 'Concise Lot Listing'!$A$5:$F$502, 6)</f>
        <v>https://www.sothebys.com/en/buy/auction/2022/the-glass-cellar-30-years-of-collecting/mixed-sine-qua-non-2010-2-mag</v>
      </c>
    </row>
    <row r="666" spans="1:15" ht="15.75" customHeight="1" x14ac:dyDescent="0.25">
      <c r="A666" s="15" t="s">
        <v>1088</v>
      </c>
      <c r="B666" s="15">
        <v>481</v>
      </c>
      <c r="C666" s="27" t="str">
        <f t="shared" si="0"/>
        <v>Sine Qua Non, Five Shooter, Syrah 2010 (1 MAG)</v>
      </c>
      <c r="D666" s="28">
        <v>950</v>
      </c>
      <c r="E666" s="28">
        <v>1400</v>
      </c>
      <c r="F666" s="29" t="s">
        <v>986</v>
      </c>
      <c r="G666" s="29" t="s">
        <v>2059</v>
      </c>
      <c r="H666" s="29"/>
      <c r="I666" s="29" t="s">
        <v>986</v>
      </c>
      <c r="J666" s="29">
        <v>2010</v>
      </c>
      <c r="K666" s="30">
        <v>1</v>
      </c>
      <c r="L666" s="30" t="s">
        <v>1017</v>
      </c>
      <c r="M666" s="29" t="s">
        <v>1560</v>
      </c>
      <c r="N666" s="29" t="s">
        <v>2064</v>
      </c>
      <c r="O666" s="31" t="str">
        <f>VLOOKUP(B666, 'Concise Lot Listing'!$A$5:$F$502, 6)</f>
        <v>https://www.sothebys.com/en/buy/auction/2022/the-glass-cellar-30-years-of-collecting/mixed-sine-qua-non-2010-2-mag</v>
      </c>
    </row>
    <row r="667" spans="1:15" ht="15.75" customHeight="1" x14ac:dyDescent="0.25">
      <c r="A667" s="15" t="s">
        <v>1088</v>
      </c>
      <c r="B667" s="15">
        <v>482</v>
      </c>
      <c r="C667" s="32" t="str">
        <f t="shared" si="0"/>
        <v>Sine Qua Non The Duel, Eleven Confessions Vineyard, Grenache 2008 (1 BT)</v>
      </c>
      <c r="D667" s="33">
        <v>750</v>
      </c>
      <c r="E667" s="33">
        <v>1100</v>
      </c>
      <c r="F667" s="34" t="s">
        <v>981</v>
      </c>
      <c r="G667" s="39" t="s">
        <v>2065</v>
      </c>
      <c r="H667" s="40"/>
      <c r="I667" s="34" t="s">
        <v>981</v>
      </c>
      <c r="J667" s="34">
        <v>2008</v>
      </c>
      <c r="K667" s="35">
        <v>1</v>
      </c>
      <c r="L667" s="35" t="s">
        <v>983</v>
      </c>
      <c r="M667" s="34" t="s">
        <v>1560</v>
      </c>
      <c r="N667" s="34" t="s">
        <v>2066</v>
      </c>
      <c r="O667" s="36" t="str">
        <f>VLOOKUP(B667, 'Concise Lot Listing'!$A$5:$F$502, 6)</f>
        <v>https://www.sothebys.com/en/buy/auction/2022/the-glass-cellar-30-years-of-collecting/mixed-sine-qua-non-2008-3-bt</v>
      </c>
    </row>
    <row r="668" spans="1:15" ht="15.75" customHeight="1" x14ac:dyDescent="0.25">
      <c r="A668" s="15" t="s">
        <v>1088</v>
      </c>
      <c r="B668" s="15">
        <v>482</v>
      </c>
      <c r="C668" s="27" t="str">
        <f t="shared" si="0"/>
        <v>Sine Qua Non, The Duel, Eleven Confessions Vineyard, Syrah 2008 (2 BT)</v>
      </c>
      <c r="D668" s="28">
        <v>750</v>
      </c>
      <c r="E668" s="28">
        <v>1100</v>
      </c>
      <c r="F668" s="29" t="s">
        <v>981</v>
      </c>
      <c r="G668" s="38" t="s">
        <v>2067</v>
      </c>
      <c r="H668" s="40"/>
      <c r="I668" s="29" t="s">
        <v>981</v>
      </c>
      <c r="J668" s="29">
        <v>2008</v>
      </c>
      <c r="K668" s="30">
        <v>2</v>
      </c>
      <c r="L668" s="30" t="s">
        <v>983</v>
      </c>
      <c r="M668" s="29" t="s">
        <v>1560</v>
      </c>
      <c r="N668" s="29" t="s">
        <v>2068</v>
      </c>
      <c r="O668" s="31" t="str">
        <f>VLOOKUP(B668, 'Concise Lot Listing'!$A$5:$F$502, 6)</f>
        <v>https://www.sothebys.com/en/buy/auction/2022/the-glass-cellar-30-years-of-collecting/mixed-sine-qua-non-2008-3-bt</v>
      </c>
    </row>
    <row r="669" spans="1:15" ht="15.75" customHeight="1" x14ac:dyDescent="0.25">
      <c r="A669" s="15"/>
      <c r="B669" s="15">
        <v>483</v>
      </c>
      <c r="C669" s="32" t="str">
        <f t="shared" si="0"/>
        <v>Sine Qua Non, B 20, Syrah 2008 (2 BT)</v>
      </c>
      <c r="D669" s="33">
        <v>400</v>
      </c>
      <c r="E669" s="33">
        <v>600</v>
      </c>
      <c r="F669" s="34" t="s">
        <v>981</v>
      </c>
      <c r="G669" s="34" t="s">
        <v>2069</v>
      </c>
      <c r="H669" s="34"/>
      <c r="I669" s="34" t="s">
        <v>981</v>
      </c>
      <c r="J669" s="34">
        <v>2008</v>
      </c>
      <c r="K669" s="35">
        <v>2</v>
      </c>
      <c r="L669" s="35" t="s">
        <v>983</v>
      </c>
      <c r="M669" s="34" t="s">
        <v>1560</v>
      </c>
      <c r="N669" s="34" t="s">
        <v>2070</v>
      </c>
      <c r="O669" s="36" t="str">
        <f>VLOOKUP(B669, 'Concise Lot Listing'!$A$5:$F$502, 6)</f>
        <v>https://www.sothebys.com/en/buy/auction/2022/the-glass-cellar-30-years-of-collecting/sine-qua-non-b-20-syrah-2008-2-bt</v>
      </c>
    </row>
    <row r="670" spans="1:15" ht="15.75" customHeight="1" x14ac:dyDescent="0.25">
      <c r="A670" s="15"/>
      <c r="B670" s="15">
        <v>484</v>
      </c>
      <c r="C670" s="27" t="str">
        <f t="shared" si="0"/>
        <v>Sine Qua Non, Dangerous Birds, Eleven Confessions Syrah 2007 (2 BT)</v>
      </c>
      <c r="D670" s="28">
        <v>700</v>
      </c>
      <c r="E670" s="28">
        <v>1000</v>
      </c>
      <c r="F670" s="29" t="s">
        <v>981</v>
      </c>
      <c r="G670" s="38" t="s">
        <v>2071</v>
      </c>
      <c r="H670" s="40"/>
      <c r="I670" s="29" t="s">
        <v>981</v>
      </c>
      <c r="J670" s="29">
        <v>2007</v>
      </c>
      <c r="K670" s="30">
        <v>2</v>
      </c>
      <c r="L670" s="30" t="s">
        <v>983</v>
      </c>
      <c r="M670" s="29" t="s">
        <v>1560</v>
      </c>
      <c r="N670" s="29" t="s">
        <v>2072</v>
      </c>
      <c r="O670" s="31" t="str">
        <f>VLOOKUP(B670, 'Concise Lot Listing'!$A$5:$F$502, 6)</f>
        <v>https://www.sothebys.com/en/buy/auction/2022/the-glass-cellar-30-years-of-collecting/sine-qua-non-dangerous-birds-eleven-confessions</v>
      </c>
    </row>
    <row r="671" spans="1:15" ht="15.75" customHeight="1" x14ac:dyDescent="0.25">
      <c r="A671" s="15"/>
      <c r="B671" s="15">
        <v>485</v>
      </c>
      <c r="C671" s="32" t="str">
        <f t="shared" si="0"/>
        <v>Sine Qua Non, Pictures, Grenache 2007 (2 BT)</v>
      </c>
      <c r="D671" s="33">
        <v>400</v>
      </c>
      <c r="E671" s="33">
        <v>600</v>
      </c>
      <c r="F671" s="34" t="s">
        <v>981</v>
      </c>
      <c r="G671" s="34" t="s">
        <v>2073</v>
      </c>
      <c r="H671" s="34"/>
      <c r="I671" s="34" t="s">
        <v>981</v>
      </c>
      <c r="J671" s="34">
        <v>2007</v>
      </c>
      <c r="K671" s="35">
        <v>2</v>
      </c>
      <c r="L671" s="35" t="s">
        <v>983</v>
      </c>
      <c r="M671" s="34" t="s">
        <v>1560</v>
      </c>
      <c r="N671" s="34" t="s">
        <v>2074</v>
      </c>
      <c r="O671" s="36" t="str">
        <f>VLOOKUP(B671, 'Concise Lot Listing'!$A$5:$F$502, 6)</f>
        <v>https://www.sothebys.com/en/buy/auction/2022/the-glass-cellar-30-years-of-collecting/sine-qua-non-pictures-grenache-2007-2-bt</v>
      </c>
    </row>
    <row r="672" spans="1:15" ht="15.75" customHeight="1" x14ac:dyDescent="0.25">
      <c r="A672" s="15"/>
      <c r="B672" s="15">
        <v>486</v>
      </c>
      <c r="C672" s="27" t="str">
        <f t="shared" si="0"/>
        <v>Sine Qua Non, A Shot In The Dark, Eleven Confessions Vineyard, Syrah 2006 (2 BT)</v>
      </c>
      <c r="D672" s="28">
        <v>1000</v>
      </c>
      <c r="E672" s="28">
        <v>1500</v>
      </c>
      <c r="F672" s="29" t="s">
        <v>981</v>
      </c>
      <c r="G672" s="38" t="s">
        <v>2075</v>
      </c>
      <c r="H672" s="40"/>
      <c r="I672" s="29" t="s">
        <v>981</v>
      </c>
      <c r="J672" s="29">
        <v>2006</v>
      </c>
      <c r="K672" s="30">
        <v>2</v>
      </c>
      <c r="L672" s="30" t="s">
        <v>983</v>
      </c>
      <c r="M672" s="29" t="s">
        <v>1560</v>
      </c>
      <c r="N672" s="29" t="s">
        <v>2076</v>
      </c>
      <c r="O672" s="31" t="str">
        <f>VLOOKUP(B672, 'Concise Lot Listing'!$A$5:$F$502, 6)</f>
        <v>https://www.sothebys.com/en/buy/auction/2022/the-glass-cellar-30-years-of-collecting/sine-qua-non-a-shot-in-the-dark-eleven-confessions</v>
      </c>
    </row>
    <row r="673" spans="1:15" ht="15.75" customHeight="1" x14ac:dyDescent="0.25">
      <c r="A673" s="15"/>
      <c r="B673" s="15">
        <v>487</v>
      </c>
      <c r="C673" s="32" t="str">
        <f t="shared" si="0"/>
        <v>Sine Qua Non, The 17th Nail In My Cranium, Eleven Confessions Vineyard, Syrah 2005 (2 BT)</v>
      </c>
      <c r="D673" s="33">
        <v>1800</v>
      </c>
      <c r="E673" s="33">
        <v>2600</v>
      </c>
      <c r="F673" s="34" t="s">
        <v>981</v>
      </c>
      <c r="G673" s="39" t="s">
        <v>2077</v>
      </c>
      <c r="H673" s="40"/>
      <c r="I673" s="34" t="s">
        <v>981</v>
      </c>
      <c r="J673" s="34">
        <v>2005</v>
      </c>
      <c r="K673" s="35">
        <v>2</v>
      </c>
      <c r="L673" s="35" t="s">
        <v>983</v>
      </c>
      <c r="M673" s="34" t="s">
        <v>1560</v>
      </c>
      <c r="N673" s="34" t="s">
        <v>2078</v>
      </c>
      <c r="O673" s="36" t="str">
        <f>VLOOKUP(B673, 'Concise Lot Listing'!$A$5:$F$502, 6)</f>
        <v>https://www.sothebys.com/en/buy/auction/2022/the-glass-cellar-30-years-of-collecting/sine-qua-non-the-17th-nail-in-my-cranium-eleven</v>
      </c>
    </row>
    <row r="674" spans="1:15" ht="15.75" customHeight="1" x14ac:dyDescent="0.25">
      <c r="A674" s="15"/>
      <c r="B674" s="15">
        <v>488</v>
      </c>
      <c r="C674" s="27" t="str">
        <f t="shared" si="0"/>
        <v>Sine Qua Non, The Naked Truth, Eleven Confessions Vineyard, Grenache 2005 (2 BT)</v>
      </c>
      <c r="D674" s="28">
        <v>900</v>
      </c>
      <c r="E674" s="28">
        <v>1300</v>
      </c>
      <c r="F674" s="29" t="s">
        <v>2079</v>
      </c>
      <c r="G674" s="38" t="s">
        <v>2080</v>
      </c>
      <c r="H674" s="40"/>
      <c r="I674" s="29" t="s">
        <v>981</v>
      </c>
      <c r="J674" s="29">
        <v>2005</v>
      </c>
      <c r="K674" s="30">
        <v>2</v>
      </c>
      <c r="L674" s="30" t="s">
        <v>983</v>
      </c>
      <c r="M674" s="29" t="s">
        <v>1560</v>
      </c>
      <c r="N674" s="29" t="s">
        <v>2081</v>
      </c>
      <c r="O674" s="31" t="str">
        <f>VLOOKUP(B674, 'Concise Lot Listing'!$A$5:$F$502, 6)</f>
        <v>https://www.sothebys.com/en/buy/auction/2022/the-glass-cellar-30-years-of-collecting/sine-qua-non-the-naked-truth-eleven-confessions</v>
      </c>
    </row>
    <row r="675" spans="1:15" ht="15.75" customHeight="1" x14ac:dyDescent="0.25">
      <c r="A675" s="15"/>
      <c r="B675" s="15">
        <v>489</v>
      </c>
      <c r="C675" s="32" t="str">
        <f t="shared" si="0"/>
        <v>Sine Qua Non, Atlantis Fe2 O3-1c, Syrah 2005 (3 BT)</v>
      </c>
      <c r="D675" s="33">
        <v>1100</v>
      </c>
      <c r="E675" s="33">
        <v>1600</v>
      </c>
      <c r="F675" s="34" t="s">
        <v>2079</v>
      </c>
      <c r="G675" s="34" t="s">
        <v>2082</v>
      </c>
      <c r="H675" s="34"/>
      <c r="I675" s="34" t="s">
        <v>981</v>
      </c>
      <c r="J675" s="34">
        <v>2005</v>
      </c>
      <c r="K675" s="35">
        <v>3</v>
      </c>
      <c r="L675" s="35" t="s">
        <v>983</v>
      </c>
      <c r="M675" s="34" t="s">
        <v>1560</v>
      </c>
      <c r="N675" s="34" t="s">
        <v>2083</v>
      </c>
      <c r="O675" s="36" t="str">
        <f>VLOOKUP(B675, 'Concise Lot Listing'!$A$5:$F$502, 6)</f>
        <v>https://www.sothebys.com/en/buy/auction/2022/the-glass-cellar-30-years-of-collecting/sine-qua-non-atlantis-fe2-o3-1c-syrah-2005-3-bt</v>
      </c>
    </row>
    <row r="676" spans="1:15" ht="15.75" customHeight="1" x14ac:dyDescent="0.25">
      <c r="A676" s="15" t="s">
        <v>1088</v>
      </c>
      <c r="B676" s="15">
        <v>490</v>
      </c>
      <c r="C676" s="27" t="str">
        <f t="shared" si="0"/>
        <v>Sine Qua Non, Ode to E, Eleven Confession Vineyard Syrah 2004 (1 BT)</v>
      </c>
      <c r="D676" s="28">
        <v>2000</v>
      </c>
      <c r="E676" s="28">
        <v>3000</v>
      </c>
      <c r="F676" s="29" t="s">
        <v>981</v>
      </c>
      <c r="G676" s="38" t="s">
        <v>2084</v>
      </c>
      <c r="H676" s="40"/>
      <c r="I676" s="29" t="s">
        <v>981</v>
      </c>
      <c r="J676" s="29">
        <v>2004</v>
      </c>
      <c r="K676" s="30">
        <v>1</v>
      </c>
      <c r="L676" s="30" t="s">
        <v>983</v>
      </c>
      <c r="M676" s="29" t="s">
        <v>1560</v>
      </c>
      <c r="N676" s="29" t="s">
        <v>2085</v>
      </c>
      <c r="O676" s="31" t="str">
        <f>VLOOKUP(B676, 'Concise Lot Listing'!$A$5:$F$502, 6)</f>
        <v>https://www.sothebys.com/en/buy/auction/2022/the-glass-cellar-30-years-of-collecting/mixed-sine-qua-non-2004-5-bt</v>
      </c>
    </row>
    <row r="677" spans="1:15" ht="15.75" customHeight="1" x14ac:dyDescent="0.25">
      <c r="A677" s="15" t="s">
        <v>1088</v>
      </c>
      <c r="B677" s="15">
        <v>490</v>
      </c>
      <c r="C677" s="32" t="str">
        <f t="shared" si="0"/>
        <v>Sine Qua Non, Ode To E, Eleven Confessions Grenache 2004 (3 BT)</v>
      </c>
      <c r="D677" s="33">
        <v>2000</v>
      </c>
      <c r="E677" s="33">
        <v>3000</v>
      </c>
      <c r="F677" s="34" t="s">
        <v>981</v>
      </c>
      <c r="G677" s="39" t="s">
        <v>2086</v>
      </c>
      <c r="H677" s="40"/>
      <c r="I677" s="34" t="s">
        <v>981</v>
      </c>
      <c r="J677" s="34">
        <v>2004</v>
      </c>
      <c r="K677" s="35">
        <v>3</v>
      </c>
      <c r="L677" s="35" t="s">
        <v>983</v>
      </c>
      <c r="M677" s="34" t="s">
        <v>1560</v>
      </c>
      <c r="N677" s="34" t="s">
        <v>2087</v>
      </c>
      <c r="O677" s="36" t="str">
        <f>VLOOKUP(B677, 'Concise Lot Listing'!$A$5:$F$502, 6)</f>
        <v>https://www.sothebys.com/en/buy/auction/2022/the-glass-cellar-30-years-of-collecting/mixed-sine-qua-non-2004-5-bt</v>
      </c>
    </row>
    <row r="678" spans="1:15" ht="15.75" customHeight="1" x14ac:dyDescent="0.25">
      <c r="A678" s="15" t="s">
        <v>1088</v>
      </c>
      <c r="B678" s="15">
        <v>490</v>
      </c>
      <c r="C678" s="27" t="str">
        <f t="shared" si="0"/>
        <v>Sine Qua Non, Ode To E, Eleven Confessions Grenache 2004 (1 BT)</v>
      </c>
      <c r="D678" s="28">
        <v>2000</v>
      </c>
      <c r="E678" s="28">
        <v>3000</v>
      </c>
      <c r="F678" s="29" t="s">
        <v>2088</v>
      </c>
      <c r="G678" s="38" t="s">
        <v>2086</v>
      </c>
      <c r="H678" s="40"/>
      <c r="I678" s="29" t="s">
        <v>1010</v>
      </c>
      <c r="J678" s="29">
        <v>2004</v>
      </c>
      <c r="K678" s="30">
        <v>1</v>
      </c>
      <c r="L678" s="30" t="s">
        <v>983</v>
      </c>
      <c r="M678" s="29" t="s">
        <v>1560</v>
      </c>
      <c r="N678" s="29" t="s">
        <v>2089</v>
      </c>
      <c r="O678" s="31" t="str">
        <f>VLOOKUP(B678, 'Concise Lot Listing'!$A$5:$F$502, 6)</f>
        <v>https://www.sothebys.com/en/buy/auction/2022/the-glass-cellar-30-years-of-collecting/mixed-sine-qua-non-2004-5-bt</v>
      </c>
    </row>
    <row r="679" spans="1:15" ht="15.75" customHeight="1" x14ac:dyDescent="0.25">
      <c r="A679" s="15"/>
      <c r="B679" s="15">
        <v>491</v>
      </c>
      <c r="C679" s="32" t="str">
        <f t="shared" si="0"/>
        <v>Sine Qua Non, The Inaugural, Eleven Confessions Vineyard, Syrah 2003 (3 BT)</v>
      </c>
      <c r="D679" s="33">
        <v>2400</v>
      </c>
      <c r="E679" s="33">
        <v>3500</v>
      </c>
      <c r="F679" s="34" t="s">
        <v>2090</v>
      </c>
      <c r="G679" s="39" t="s">
        <v>2091</v>
      </c>
      <c r="H679" s="40"/>
      <c r="I679" s="34" t="s">
        <v>981</v>
      </c>
      <c r="J679" s="34">
        <v>2003</v>
      </c>
      <c r="K679" s="35">
        <v>3</v>
      </c>
      <c r="L679" s="35" t="s">
        <v>983</v>
      </c>
      <c r="M679" s="34" t="s">
        <v>1560</v>
      </c>
      <c r="N679" s="34" t="s">
        <v>2092</v>
      </c>
      <c r="O679" s="36" t="str">
        <f>VLOOKUP(B679, 'Concise Lot Listing'!$A$5:$F$502, 6)</f>
        <v>https://www.sothebys.com/en/buy/auction/2022/the-glass-cellar-30-years-of-collecting/sine-qua-non-the-inaugural-eleven-confessions</v>
      </c>
    </row>
    <row r="680" spans="1:15" ht="15.75" customHeight="1" x14ac:dyDescent="0.25">
      <c r="A680" s="15"/>
      <c r="B680" s="15">
        <v>492</v>
      </c>
      <c r="C680" s="27" t="str">
        <f t="shared" si="0"/>
        <v>Sine Qua Non, Papa, Syrah 2003 (4 BT)</v>
      </c>
      <c r="D680" s="28">
        <v>1200</v>
      </c>
      <c r="E680" s="28">
        <v>1800</v>
      </c>
      <c r="F680" s="29" t="s">
        <v>981</v>
      </c>
      <c r="G680" s="29" t="s">
        <v>2093</v>
      </c>
      <c r="H680" s="29"/>
      <c r="I680" s="29" t="s">
        <v>981</v>
      </c>
      <c r="J680" s="29">
        <v>2003</v>
      </c>
      <c r="K680" s="30">
        <v>4</v>
      </c>
      <c r="L680" s="30" t="s">
        <v>983</v>
      </c>
      <c r="M680" s="29" t="s">
        <v>1560</v>
      </c>
      <c r="N680" s="29" t="s">
        <v>2094</v>
      </c>
      <c r="O680" s="31" t="str">
        <f>VLOOKUP(B680, 'Concise Lot Listing'!$A$5:$F$502, 6)</f>
        <v>https://www.sothebys.com/en/buy/auction/2022/the-glass-cellar-30-years-of-collecting/sine-qua-non-papa-syrah-2003-4-bt</v>
      </c>
    </row>
    <row r="681" spans="1:15" ht="15.75" customHeight="1" x14ac:dyDescent="0.25">
      <c r="A681" s="15"/>
      <c r="B681" s="15">
        <v>493</v>
      </c>
      <c r="C681" s="32" t="str">
        <f t="shared" si="0"/>
        <v>Sine Qua Non Icarus 1999 (1 BT)</v>
      </c>
      <c r="D681" s="33">
        <v>500</v>
      </c>
      <c r="E681" s="33">
        <v>800</v>
      </c>
      <c r="F681" s="34" t="s">
        <v>1269</v>
      </c>
      <c r="G681" s="34" t="s">
        <v>2095</v>
      </c>
      <c r="H681" s="34"/>
      <c r="I681" s="34" t="s">
        <v>981</v>
      </c>
      <c r="J681" s="34">
        <v>1999</v>
      </c>
      <c r="K681" s="35">
        <v>1</v>
      </c>
      <c r="L681" s="35" t="s">
        <v>983</v>
      </c>
      <c r="M681" s="34" t="s">
        <v>1560</v>
      </c>
      <c r="N681" s="34" t="s">
        <v>2096</v>
      </c>
      <c r="O681" s="36" t="str">
        <f>VLOOKUP(B681, 'Concise Lot Listing'!$A$5:$F$502, 6)</f>
        <v>https://www.sothebys.com/en/buy/auction/2022/the-glass-cellar-30-years-of-collecting/sine-qua-non-icarus-1999-1-bt</v>
      </c>
    </row>
    <row r="682" spans="1:15" ht="15.75" customHeight="1" x14ac:dyDescent="0.25">
      <c r="A682" s="15" t="s">
        <v>1088</v>
      </c>
      <c r="B682" s="15">
        <v>494</v>
      </c>
      <c r="C682" s="27" t="str">
        <f t="shared" si="0"/>
        <v>Brand Cabernet 2013 (3 BT)</v>
      </c>
      <c r="D682" s="28">
        <v>650</v>
      </c>
      <c r="E682" s="28">
        <v>1100</v>
      </c>
      <c r="F682" s="29" t="s">
        <v>981</v>
      </c>
      <c r="G682" s="29" t="s">
        <v>2097</v>
      </c>
      <c r="H682" s="29"/>
      <c r="I682" s="29" t="s">
        <v>981</v>
      </c>
      <c r="J682" s="29">
        <v>2013</v>
      </c>
      <c r="K682" s="30">
        <v>3</v>
      </c>
      <c r="L682" s="30" t="s">
        <v>983</v>
      </c>
      <c r="M682" s="29" t="s">
        <v>1560</v>
      </c>
      <c r="N682" s="29" t="s">
        <v>2098</v>
      </c>
      <c r="O682" s="31" t="str">
        <f>VLOOKUP(B682, 'Concise Lot Listing'!$A$5:$F$502, 6)</f>
        <v>https://www.sothebys.com/en/buy/auction/2022/the-glass-cellar-30-years-of-collecting/mixed-napa-cabernet-2010-2014-6-bt</v>
      </c>
    </row>
    <row r="683" spans="1:15" ht="15.75" customHeight="1" x14ac:dyDescent="0.25">
      <c r="A683" s="15" t="s">
        <v>1088</v>
      </c>
      <c r="B683" s="15">
        <v>494</v>
      </c>
      <c r="C683" s="32" t="str">
        <f t="shared" si="0"/>
        <v>Brion Monte Rosso Vineyard Cabernet Sauvignon 2011 (1 BT)</v>
      </c>
      <c r="D683" s="33">
        <v>650</v>
      </c>
      <c r="E683" s="33">
        <v>1100</v>
      </c>
      <c r="F683" s="34" t="s">
        <v>1576</v>
      </c>
      <c r="G683" s="34" t="s">
        <v>2099</v>
      </c>
      <c r="H683" s="34"/>
      <c r="I683" s="34" t="s">
        <v>981</v>
      </c>
      <c r="J683" s="34">
        <v>2011</v>
      </c>
      <c r="K683" s="35">
        <v>1</v>
      </c>
      <c r="L683" s="35" t="s">
        <v>983</v>
      </c>
      <c r="M683" s="34" t="s">
        <v>1560</v>
      </c>
      <c r="N683" s="34" t="s">
        <v>2100</v>
      </c>
      <c r="O683" s="36" t="str">
        <f>VLOOKUP(B683, 'Concise Lot Listing'!$A$5:$F$502, 6)</f>
        <v>https://www.sothebys.com/en/buy/auction/2022/the-glass-cellar-30-years-of-collecting/mixed-napa-cabernet-2010-2014-6-bt</v>
      </c>
    </row>
    <row r="684" spans="1:15" ht="15.75" customHeight="1" x14ac:dyDescent="0.25">
      <c r="A684" s="15" t="s">
        <v>1088</v>
      </c>
      <c r="B684" s="15">
        <v>494</v>
      </c>
      <c r="C684" s="27" t="str">
        <f t="shared" si="0"/>
        <v>Brion Monte Rosso Vineyard Cabernet Sauvignon 2010 (1 BT)</v>
      </c>
      <c r="D684" s="28">
        <v>650</v>
      </c>
      <c r="E684" s="28">
        <v>1100</v>
      </c>
      <c r="F684" s="29" t="s">
        <v>981</v>
      </c>
      <c r="G684" s="29" t="s">
        <v>2099</v>
      </c>
      <c r="H684" s="29"/>
      <c r="I684" s="29" t="s">
        <v>981</v>
      </c>
      <c r="J684" s="29">
        <v>2010</v>
      </c>
      <c r="K684" s="30">
        <v>1</v>
      </c>
      <c r="L684" s="30" t="s">
        <v>983</v>
      </c>
      <c r="M684" s="29" t="s">
        <v>1560</v>
      </c>
      <c r="N684" s="29" t="s">
        <v>2101</v>
      </c>
      <c r="O684" s="31" t="str">
        <f>VLOOKUP(B684, 'Concise Lot Listing'!$A$5:$F$502, 6)</f>
        <v>https://www.sothebys.com/en/buy/auction/2022/the-glass-cellar-30-years-of-collecting/mixed-napa-cabernet-2010-2014-6-bt</v>
      </c>
    </row>
    <row r="685" spans="1:15" ht="15.75" customHeight="1" x14ac:dyDescent="0.25">
      <c r="A685" s="15" t="s">
        <v>1088</v>
      </c>
      <c r="B685" s="15">
        <v>494</v>
      </c>
      <c r="C685" s="32" t="str">
        <f t="shared" si="0"/>
        <v>Addax Napa Valley Cabernet Sauvignon 2014 (1 BT)</v>
      </c>
      <c r="D685" s="33">
        <v>650</v>
      </c>
      <c r="E685" s="33">
        <v>1100</v>
      </c>
      <c r="F685" s="34" t="s">
        <v>981</v>
      </c>
      <c r="G685" s="34" t="s">
        <v>2102</v>
      </c>
      <c r="H685" s="34"/>
      <c r="I685" s="34" t="s">
        <v>981</v>
      </c>
      <c r="J685" s="34">
        <v>2014</v>
      </c>
      <c r="K685" s="35">
        <v>1</v>
      </c>
      <c r="L685" s="35" t="s">
        <v>983</v>
      </c>
      <c r="M685" s="34" t="s">
        <v>1560</v>
      </c>
      <c r="N685" s="34" t="s">
        <v>2103</v>
      </c>
      <c r="O685" s="36" t="str">
        <f>VLOOKUP(B685, 'Concise Lot Listing'!$A$5:$F$502, 6)</f>
        <v>https://www.sothebys.com/en/buy/auction/2022/the-glass-cellar-30-years-of-collecting/mixed-napa-cabernet-2010-2014-6-bt</v>
      </c>
    </row>
    <row r="686" spans="1:15" ht="15.75" customHeight="1" x14ac:dyDescent="0.25">
      <c r="A686" s="15" t="s">
        <v>1088</v>
      </c>
      <c r="B686" s="15">
        <v>495</v>
      </c>
      <c r="C686" s="27" t="str">
        <f t="shared" si="0"/>
        <v>Lokoya, Cabernet Sauvignon, Rutherford 1997 (1 BT)</v>
      </c>
      <c r="D686" s="28">
        <v>650</v>
      </c>
      <c r="E686" s="28">
        <v>1300</v>
      </c>
      <c r="F686" s="29" t="s">
        <v>2104</v>
      </c>
      <c r="G686" s="29" t="s">
        <v>2105</v>
      </c>
      <c r="H686" s="29"/>
      <c r="I686" s="29" t="s">
        <v>981</v>
      </c>
      <c r="J686" s="29">
        <v>1997</v>
      </c>
      <c r="K686" s="30">
        <v>1</v>
      </c>
      <c r="L686" s="30" t="s">
        <v>983</v>
      </c>
      <c r="M686" s="29" t="s">
        <v>1560</v>
      </c>
      <c r="N686" s="29" t="s">
        <v>2106</v>
      </c>
      <c r="O686" s="31" t="str">
        <f>VLOOKUP(B686, 'Concise Lot Listing'!$A$5:$F$502, 6)</f>
        <v>https://www.sothebys.com/en/buy/auction/2022/the-glass-cellar-30-years-of-collecting/assorted-napa-cabernet-of-the-1990s-11-bt</v>
      </c>
    </row>
    <row r="687" spans="1:15" ht="15.75" customHeight="1" x14ac:dyDescent="0.25">
      <c r="A687" s="15" t="s">
        <v>1088</v>
      </c>
      <c r="B687" s="15">
        <v>495</v>
      </c>
      <c r="C687" s="32" t="str">
        <f t="shared" si="0"/>
        <v>Chateau Montelena, Estate Cabernet Sauvignon, Calistoga, Napa Valley 1996 (1 BT)</v>
      </c>
      <c r="D687" s="33">
        <v>650</v>
      </c>
      <c r="E687" s="33">
        <v>1300</v>
      </c>
      <c r="F687" s="34" t="s">
        <v>2107</v>
      </c>
      <c r="G687" s="39" t="s">
        <v>1976</v>
      </c>
      <c r="H687" s="40"/>
      <c r="I687" s="34" t="s">
        <v>981</v>
      </c>
      <c r="J687" s="34">
        <v>1996</v>
      </c>
      <c r="K687" s="35">
        <v>1</v>
      </c>
      <c r="L687" s="35" t="s">
        <v>983</v>
      </c>
      <c r="M687" s="34" t="s">
        <v>1560</v>
      </c>
      <c r="N687" s="34" t="s">
        <v>2108</v>
      </c>
      <c r="O687" s="36" t="str">
        <f>VLOOKUP(B687, 'Concise Lot Listing'!$A$5:$F$502, 6)</f>
        <v>https://www.sothebys.com/en/buy/auction/2022/the-glass-cellar-30-years-of-collecting/assorted-napa-cabernet-of-the-1990s-11-bt</v>
      </c>
    </row>
    <row r="688" spans="1:15" ht="15.75" customHeight="1" x14ac:dyDescent="0.25">
      <c r="A688" s="15" t="s">
        <v>1088</v>
      </c>
      <c r="B688" s="15">
        <v>495</v>
      </c>
      <c r="C688" s="27" t="str">
        <f t="shared" si="0"/>
        <v>Cain Five, Cabernet Sauvignon 1996 (3 BT)</v>
      </c>
      <c r="D688" s="28">
        <v>650</v>
      </c>
      <c r="E688" s="28">
        <v>1300</v>
      </c>
      <c r="F688" s="29" t="s">
        <v>2109</v>
      </c>
      <c r="G688" s="29" t="s">
        <v>2110</v>
      </c>
      <c r="H688" s="29"/>
      <c r="I688" s="29" t="s">
        <v>981</v>
      </c>
      <c r="J688" s="29">
        <v>1996</v>
      </c>
      <c r="K688" s="30">
        <v>3</v>
      </c>
      <c r="L688" s="30" t="s">
        <v>983</v>
      </c>
      <c r="M688" s="29" t="s">
        <v>1560</v>
      </c>
      <c r="N688" s="29" t="s">
        <v>2111</v>
      </c>
      <c r="O688" s="31" t="str">
        <f>VLOOKUP(B688, 'Concise Lot Listing'!$A$5:$F$502, 6)</f>
        <v>https://www.sothebys.com/en/buy/auction/2022/the-glass-cellar-30-years-of-collecting/assorted-napa-cabernet-of-the-1990s-11-bt</v>
      </c>
    </row>
    <row r="689" spans="1:15" ht="15.75" customHeight="1" x14ac:dyDescent="0.25">
      <c r="A689" s="15" t="s">
        <v>1088</v>
      </c>
      <c r="B689" s="15">
        <v>495</v>
      </c>
      <c r="C689" s="32" t="str">
        <f t="shared" si="0"/>
        <v>Diamond Creek Vinyeards, Cabernet Sauvignon, Volcanic Hill, Diamond Mountain District, Napa Valley 1996 (1 BT)</v>
      </c>
      <c r="D689" s="33">
        <v>650</v>
      </c>
      <c r="E689" s="33">
        <v>1300</v>
      </c>
      <c r="F689" s="34" t="s">
        <v>2112</v>
      </c>
      <c r="G689" s="39" t="s">
        <v>2113</v>
      </c>
      <c r="H689" s="40"/>
      <c r="I689" s="34" t="s">
        <v>981</v>
      </c>
      <c r="J689" s="34">
        <v>1996</v>
      </c>
      <c r="K689" s="35">
        <v>1</v>
      </c>
      <c r="L689" s="35" t="s">
        <v>983</v>
      </c>
      <c r="M689" s="34" t="s">
        <v>1560</v>
      </c>
      <c r="N689" s="34" t="s">
        <v>2114</v>
      </c>
      <c r="O689" s="36" t="str">
        <f>VLOOKUP(B689, 'Concise Lot Listing'!$A$5:$F$502, 6)</f>
        <v>https://www.sothebys.com/en/buy/auction/2022/the-glass-cellar-30-years-of-collecting/assorted-napa-cabernet-of-the-1990s-11-bt</v>
      </c>
    </row>
    <row r="690" spans="1:15" ht="15.75" customHeight="1" x14ac:dyDescent="0.25">
      <c r="A690" s="15" t="s">
        <v>1088</v>
      </c>
      <c r="B690" s="15">
        <v>495</v>
      </c>
      <c r="C690" s="27" t="str">
        <f t="shared" si="0"/>
        <v>Silver Oak, Cabernet Sauvignon, Alexander Valley 1992 (1 BT)</v>
      </c>
      <c r="D690" s="28">
        <v>650</v>
      </c>
      <c r="E690" s="28">
        <v>1300</v>
      </c>
      <c r="F690" s="29" t="s">
        <v>2115</v>
      </c>
      <c r="G690" s="29" t="s">
        <v>2116</v>
      </c>
      <c r="H690" s="29"/>
      <c r="I690" s="29" t="s">
        <v>981</v>
      </c>
      <c r="J690" s="29">
        <v>1992</v>
      </c>
      <c r="K690" s="30">
        <v>1</v>
      </c>
      <c r="L690" s="30" t="s">
        <v>983</v>
      </c>
      <c r="M690" s="29" t="s">
        <v>1560</v>
      </c>
      <c r="N690" s="29" t="s">
        <v>2117</v>
      </c>
      <c r="O690" s="31" t="str">
        <f>VLOOKUP(B690, 'Concise Lot Listing'!$A$5:$F$502, 6)</f>
        <v>https://www.sothebys.com/en/buy/auction/2022/the-glass-cellar-30-years-of-collecting/assorted-napa-cabernet-of-the-1990s-11-bt</v>
      </c>
    </row>
    <row r="691" spans="1:15" ht="15.75" customHeight="1" x14ac:dyDescent="0.25">
      <c r="A691" s="15" t="s">
        <v>1088</v>
      </c>
      <c r="B691" s="15">
        <v>495</v>
      </c>
      <c r="C691" s="32" t="str">
        <f t="shared" si="0"/>
        <v>Silverado, Cabernet Sauvignon, Limited Reserve 1997 (2 BT)</v>
      </c>
      <c r="D691" s="33">
        <v>650</v>
      </c>
      <c r="E691" s="33">
        <v>1300</v>
      </c>
      <c r="F691" s="34" t="s">
        <v>1585</v>
      </c>
      <c r="G691" s="34" t="s">
        <v>2118</v>
      </c>
      <c r="H691" s="34"/>
      <c r="I691" s="34" t="s">
        <v>981</v>
      </c>
      <c r="J691" s="34">
        <v>1997</v>
      </c>
      <c r="K691" s="35">
        <v>2</v>
      </c>
      <c r="L691" s="35" t="s">
        <v>983</v>
      </c>
      <c r="M691" s="34" t="s">
        <v>1560</v>
      </c>
      <c r="N691" s="34" t="s">
        <v>2119</v>
      </c>
      <c r="O691" s="36" t="str">
        <f>VLOOKUP(B691, 'Concise Lot Listing'!$A$5:$F$502, 6)</f>
        <v>https://www.sothebys.com/en/buy/auction/2022/the-glass-cellar-30-years-of-collecting/assorted-napa-cabernet-of-the-1990s-11-bt</v>
      </c>
    </row>
    <row r="692" spans="1:15" ht="15.75" customHeight="1" x14ac:dyDescent="0.25">
      <c r="A692" s="15" t="s">
        <v>1088</v>
      </c>
      <c r="B692" s="15">
        <v>495</v>
      </c>
      <c r="C692" s="27" t="str">
        <f t="shared" si="0"/>
        <v>Vineyard 29 Cabernet Sauvignon, Grace Family Vineyards 1994 (1 BT)</v>
      </c>
      <c r="D692" s="28">
        <v>650</v>
      </c>
      <c r="E692" s="28">
        <v>1300</v>
      </c>
      <c r="F692" s="29" t="s">
        <v>2120</v>
      </c>
      <c r="G692" s="38" t="s">
        <v>2121</v>
      </c>
      <c r="H692" s="40"/>
      <c r="I692" s="29" t="s">
        <v>981</v>
      </c>
      <c r="J692" s="29">
        <v>1994</v>
      </c>
      <c r="K692" s="30">
        <v>1</v>
      </c>
      <c r="L692" s="30" t="s">
        <v>983</v>
      </c>
      <c r="M692" s="29" t="s">
        <v>1560</v>
      </c>
      <c r="N692" s="29" t="s">
        <v>2122</v>
      </c>
      <c r="O692" s="31" t="str">
        <f>VLOOKUP(B692, 'Concise Lot Listing'!$A$5:$F$502, 6)</f>
        <v>https://www.sothebys.com/en/buy/auction/2022/the-glass-cellar-30-years-of-collecting/assorted-napa-cabernet-of-the-1990s-11-bt</v>
      </c>
    </row>
    <row r="693" spans="1:15" ht="15.75" customHeight="1" x14ac:dyDescent="0.25">
      <c r="A693" s="15" t="s">
        <v>1088</v>
      </c>
      <c r="B693" s="15">
        <v>495</v>
      </c>
      <c r="C693" s="32" t="str">
        <f t="shared" si="0"/>
        <v>Château St. Jean Cinq Cepages 1997 (1 BT)</v>
      </c>
      <c r="D693" s="33">
        <v>650</v>
      </c>
      <c r="E693" s="33">
        <v>1300</v>
      </c>
      <c r="F693" s="34" t="s">
        <v>2123</v>
      </c>
      <c r="G693" s="34" t="s">
        <v>2124</v>
      </c>
      <c r="H693" s="34"/>
      <c r="I693" s="34" t="s">
        <v>981</v>
      </c>
      <c r="J693" s="34">
        <v>1997</v>
      </c>
      <c r="K693" s="35">
        <v>1</v>
      </c>
      <c r="L693" s="35" t="s">
        <v>983</v>
      </c>
      <c r="M693" s="34" t="s">
        <v>1560</v>
      </c>
      <c r="N693" s="34" t="s">
        <v>2125</v>
      </c>
      <c r="O693" s="36" t="str">
        <f>VLOOKUP(B693, 'Concise Lot Listing'!$A$5:$F$502, 6)</f>
        <v>https://www.sothebys.com/en/buy/auction/2022/the-glass-cellar-30-years-of-collecting/assorted-napa-cabernet-of-the-1990s-11-bt</v>
      </c>
    </row>
    <row r="694" spans="1:15" ht="15.75" customHeight="1" x14ac:dyDescent="0.25">
      <c r="A694" s="15" t="s">
        <v>1088</v>
      </c>
      <c r="B694" s="15">
        <v>496</v>
      </c>
      <c r="C694" s="27" t="str">
        <f t="shared" si="0"/>
        <v>Donum Estate, West Slope, Year of the Horse Pinot Noir 2014 (6 BT)</v>
      </c>
      <c r="D694" s="28">
        <v>350</v>
      </c>
      <c r="E694" s="28">
        <v>750</v>
      </c>
      <c r="F694" s="29" t="s">
        <v>1674</v>
      </c>
      <c r="G694" s="38" t="s">
        <v>2126</v>
      </c>
      <c r="H694" s="40"/>
      <c r="I694" s="29" t="s">
        <v>981</v>
      </c>
      <c r="J694" s="29">
        <v>2014</v>
      </c>
      <c r="K694" s="30">
        <v>6</v>
      </c>
      <c r="L694" s="30" t="s">
        <v>983</v>
      </c>
      <c r="M694" s="29" t="s">
        <v>1560</v>
      </c>
      <c r="N694" s="29" t="s">
        <v>2127</v>
      </c>
      <c r="O694" s="31" t="str">
        <f>VLOOKUP(B694, 'Concise Lot Listing'!$A$5:$F$502, 6)</f>
        <v>https://www.sothebys.com/en/buy/auction/2022/the-glass-cellar-30-years-of-collecting/assorted-california-2014-2018-15-bt</v>
      </c>
    </row>
    <row r="695" spans="1:15" ht="15.75" customHeight="1" x14ac:dyDescent="0.25">
      <c r="A695" s="15" t="s">
        <v>1088</v>
      </c>
      <c r="B695" s="15">
        <v>496</v>
      </c>
      <c r="C695" s="32" t="str">
        <f t="shared" si="0"/>
        <v>Paul Hobbs, Russian River Valley Chardonnay 2014 (3 BT)</v>
      </c>
      <c r="D695" s="33">
        <v>350</v>
      </c>
      <c r="E695" s="33">
        <v>750</v>
      </c>
      <c r="F695" s="34" t="s">
        <v>2128</v>
      </c>
      <c r="G695" s="34" t="s">
        <v>2129</v>
      </c>
      <c r="H695" s="34"/>
      <c r="I695" s="34" t="s">
        <v>981</v>
      </c>
      <c r="J695" s="34">
        <v>2014</v>
      </c>
      <c r="K695" s="35">
        <v>3</v>
      </c>
      <c r="L695" s="35" t="s">
        <v>983</v>
      </c>
      <c r="M695" s="34" t="s">
        <v>1752</v>
      </c>
      <c r="N695" s="34" t="s">
        <v>2130</v>
      </c>
      <c r="O695" s="36" t="str">
        <f>VLOOKUP(B695, 'Concise Lot Listing'!$A$5:$F$502, 6)</f>
        <v>https://www.sothebys.com/en/buy/auction/2022/the-glass-cellar-30-years-of-collecting/assorted-california-2014-2018-15-bt</v>
      </c>
    </row>
    <row r="696" spans="1:15" ht="15.75" customHeight="1" x14ac:dyDescent="0.25">
      <c r="A696" s="15" t="s">
        <v>1088</v>
      </c>
      <c r="B696" s="15">
        <v>496</v>
      </c>
      <c r="C696" s="27" t="str">
        <f t="shared" si="0"/>
        <v>The Prisoner Wine Company, The Prisoner Cabernet Sauvignon 2016 (2 BT)</v>
      </c>
      <c r="D696" s="28">
        <v>350</v>
      </c>
      <c r="E696" s="28">
        <v>750</v>
      </c>
      <c r="F696" s="29" t="s">
        <v>2131</v>
      </c>
      <c r="G696" s="38" t="s">
        <v>2132</v>
      </c>
      <c r="H696" s="40"/>
      <c r="I696" s="29" t="s">
        <v>981</v>
      </c>
      <c r="J696" s="29">
        <v>2016</v>
      </c>
      <c r="K696" s="30">
        <v>2</v>
      </c>
      <c r="L696" s="30" t="s">
        <v>983</v>
      </c>
      <c r="M696" s="29" t="s">
        <v>1560</v>
      </c>
      <c r="N696" s="29" t="s">
        <v>2133</v>
      </c>
      <c r="O696" s="31" t="str">
        <f>VLOOKUP(B696, 'Concise Lot Listing'!$A$5:$F$502, 6)</f>
        <v>https://www.sothebys.com/en/buy/auction/2022/the-glass-cellar-30-years-of-collecting/assorted-california-2014-2018-15-bt</v>
      </c>
    </row>
    <row r="697" spans="1:15" ht="15.75" customHeight="1" x14ac:dyDescent="0.25">
      <c r="A697" s="15" t="s">
        <v>1088</v>
      </c>
      <c r="B697" s="15">
        <v>496</v>
      </c>
      <c r="C697" s="32" t="str">
        <f t="shared" si="0"/>
        <v>Orin Swift, Machete California Red Wine 2018 (4 BT)</v>
      </c>
      <c r="D697" s="33">
        <v>350</v>
      </c>
      <c r="E697" s="33">
        <v>750</v>
      </c>
      <c r="F697" s="34" t="s">
        <v>1975</v>
      </c>
      <c r="G697" s="34" t="s">
        <v>2134</v>
      </c>
      <c r="H697" s="34"/>
      <c r="I697" s="34" t="s">
        <v>981</v>
      </c>
      <c r="J697" s="34">
        <v>2018</v>
      </c>
      <c r="K697" s="35">
        <v>4</v>
      </c>
      <c r="L697" s="35" t="s">
        <v>983</v>
      </c>
      <c r="M697" s="34" t="s">
        <v>1560</v>
      </c>
      <c r="N697" s="34" t="s">
        <v>2135</v>
      </c>
      <c r="O697" s="36" t="str">
        <f>VLOOKUP(B697, 'Concise Lot Listing'!$A$5:$F$502, 6)</f>
        <v>https://www.sothebys.com/en/buy/auction/2022/the-glass-cellar-30-years-of-collecting/assorted-california-2014-2018-15-bt</v>
      </c>
    </row>
    <row r="698" spans="1:15" ht="15.75" customHeight="1" x14ac:dyDescent="0.25">
      <c r="A698" s="15" t="s">
        <v>1088</v>
      </c>
      <c r="B698" s="15">
        <v>497</v>
      </c>
      <c r="C698" s="27" t="str">
        <f t="shared" si="0"/>
        <v>Occidental, Cuvee Catherine, Occidental Station Vineyard, Pinot Noir 2014 (1 BT)</v>
      </c>
      <c r="D698" s="28">
        <v>450</v>
      </c>
      <c r="E698" s="28">
        <v>950</v>
      </c>
      <c r="F698" s="29" t="s">
        <v>981</v>
      </c>
      <c r="G698" s="38" t="s">
        <v>2136</v>
      </c>
      <c r="H698" s="40"/>
      <c r="I698" s="29" t="s">
        <v>981</v>
      </c>
      <c r="J698" s="29">
        <v>2014</v>
      </c>
      <c r="K698" s="30">
        <v>1</v>
      </c>
      <c r="L698" s="30" t="s">
        <v>983</v>
      </c>
      <c r="M698" s="29"/>
      <c r="N698" s="29" t="s">
        <v>2137</v>
      </c>
      <c r="O698" s="31" t="str">
        <f>VLOOKUP(B698, 'Concise Lot Listing'!$A$5:$F$502, 6)</f>
        <v>https://www.sothebys.com/en/buy/auction/2022/the-glass-cellar-30-years-of-collecting/assorted-sonoma-pinot-noir-11-bt</v>
      </c>
    </row>
    <row r="699" spans="1:15" ht="15.75" customHeight="1" x14ac:dyDescent="0.25">
      <c r="A699" s="15" t="s">
        <v>1088</v>
      </c>
      <c r="B699" s="15">
        <v>497</v>
      </c>
      <c r="C699" s="32" t="str">
        <f t="shared" si="0"/>
        <v>Hirsch Vineyards, Pinot Noir, Sonoma Coast Reserve 2014 (1 BT)</v>
      </c>
      <c r="D699" s="33">
        <v>450</v>
      </c>
      <c r="E699" s="33">
        <v>950</v>
      </c>
      <c r="F699" s="34" t="s">
        <v>981</v>
      </c>
      <c r="G699" s="34" t="s">
        <v>2138</v>
      </c>
      <c r="H699" s="34"/>
      <c r="I699" s="34" t="s">
        <v>981</v>
      </c>
      <c r="J699" s="34">
        <v>2014</v>
      </c>
      <c r="K699" s="35">
        <v>1</v>
      </c>
      <c r="L699" s="35" t="s">
        <v>983</v>
      </c>
      <c r="M699" s="34" t="s">
        <v>1560</v>
      </c>
      <c r="N699" s="34" t="s">
        <v>2139</v>
      </c>
      <c r="O699" s="36" t="str">
        <f>VLOOKUP(B699, 'Concise Lot Listing'!$A$5:$F$502, 6)</f>
        <v>https://www.sothebys.com/en/buy/auction/2022/the-glass-cellar-30-years-of-collecting/assorted-sonoma-pinot-noir-11-bt</v>
      </c>
    </row>
    <row r="700" spans="1:15" ht="15.75" customHeight="1" x14ac:dyDescent="0.25">
      <c r="A700" s="15" t="s">
        <v>1088</v>
      </c>
      <c r="B700" s="15">
        <v>497</v>
      </c>
      <c r="C700" s="27" t="str">
        <f t="shared" si="0"/>
        <v>Lutum Wines, Durell Vineyard Sonoma Coast Pinot Noir 2014 (1 BT)</v>
      </c>
      <c r="D700" s="28">
        <v>450</v>
      </c>
      <c r="E700" s="28">
        <v>950</v>
      </c>
      <c r="F700" s="29" t="s">
        <v>1576</v>
      </c>
      <c r="G700" s="38" t="s">
        <v>2140</v>
      </c>
      <c r="H700" s="40"/>
      <c r="I700" s="29" t="s">
        <v>981</v>
      </c>
      <c r="J700" s="29">
        <v>2014</v>
      </c>
      <c r="K700" s="30">
        <v>1</v>
      </c>
      <c r="L700" s="30" t="s">
        <v>983</v>
      </c>
      <c r="M700" s="29" t="s">
        <v>1560</v>
      </c>
      <c r="N700" s="29" t="s">
        <v>2141</v>
      </c>
      <c r="O700" s="31" t="str">
        <f>VLOOKUP(B700, 'Concise Lot Listing'!$A$5:$F$502, 6)</f>
        <v>https://www.sothebys.com/en/buy/auction/2022/the-glass-cellar-30-years-of-collecting/assorted-sonoma-pinot-noir-11-bt</v>
      </c>
    </row>
    <row r="701" spans="1:15" ht="15.75" customHeight="1" x14ac:dyDescent="0.25">
      <c r="A701" s="15" t="s">
        <v>1088</v>
      </c>
      <c r="B701" s="15">
        <v>497</v>
      </c>
      <c r="C701" s="32" t="str">
        <f t="shared" si="0"/>
        <v>Cirq, Bootlegger's Hill Russian River Valley Pinot Noir 2013 (1 BT)</v>
      </c>
      <c r="D701" s="33">
        <v>450</v>
      </c>
      <c r="E701" s="33">
        <v>950</v>
      </c>
      <c r="F701" s="34" t="s">
        <v>981</v>
      </c>
      <c r="G701" s="34" t="s">
        <v>2142</v>
      </c>
      <c r="H701" s="34"/>
      <c r="I701" s="34" t="s">
        <v>981</v>
      </c>
      <c r="J701" s="34">
        <v>2013</v>
      </c>
      <c r="K701" s="35">
        <v>1</v>
      </c>
      <c r="L701" s="35" t="s">
        <v>983</v>
      </c>
      <c r="M701" s="34" t="s">
        <v>1560</v>
      </c>
      <c r="N701" s="34" t="s">
        <v>2143</v>
      </c>
      <c r="O701" s="36" t="str">
        <f>VLOOKUP(B701, 'Concise Lot Listing'!$A$5:$F$502, 6)</f>
        <v>https://www.sothebys.com/en/buy/auction/2022/the-glass-cellar-30-years-of-collecting/assorted-sonoma-pinot-noir-11-bt</v>
      </c>
    </row>
    <row r="702" spans="1:15" ht="15.75" customHeight="1" x14ac:dyDescent="0.25">
      <c r="A702" s="15" t="s">
        <v>1088</v>
      </c>
      <c r="B702" s="15">
        <v>497</v>
      </c>
      <c r="C702" s="27" t="str">
        <f t="shared" si="0"/>
        <v>Williams Selyem, Pinot Noir, Russian River Valley 2012 (1 BT)</v>
      </c>
      <c r="D702" s="28">
        <v>450</v>
      </c>
      <c r="E702" s="28">
        <v>950</v>
      </c>
      <c r="F702" s="29" t="s">
        <v>981</v>
      </c>
      <c r="G702" s="29" t="s">
        <v>2144</v>
      </c>
      <c r="H702" s="29"/>
      <c r="I702" s="29" t="s">
        <v>981</v>
      </c>
      <c r="J702" s="29">
        <v>2012</v>
      </c>
      <c r="K702" s="30">
        <v>1</v>
      </c>
      <c r="L702" s="30" t="s">
        <v>983</v>
      </c>
      <c r="M702" s="29" t="s">
        <v>1560</v>
      </c>
      <c r="N702" s="29" t="s">
        <v>2145</v>
      </c>
      <c r="O702" s="31" t="str">
        <f>VLOOKUP(B702, 'Concise Lot Listing'!$A$5:$F$502, 6)</f>
        <v>https://www.sothebys.com/en/buy/auction/2022/the-glass-cellar-30-years-of-collecting/assorted-sonoma-pinot-noir-11-bt</v>
      </c>
    </row>
    <row r="703" spans="1:15" ht="15.75" customHeight="1" x14ac:dyDescent="0.25">
      <c r="A703" s="15" t="s">
        <v>1088</v>
      </c>
      <c r="B703" s="15">
        <v>497</v>
      </c>
      <c r="C703" s="32" t="str">
        <f t="shared" si="0"/>
        <v>Kosta Browne, Santa Rita Hills Pinot Noir 2016 (1 BT)</v>
      </c>
      <c r="D703" s="33">
        <v>450</v>
      </c>
      <c r="E703" s="33">
        <v>950</v>
      </c>
      <c r="F703" s="34" t="s">
        <v>981</v>
      </c>
      <c r="G703" s="34" t="s">
        <v>2146</v>
      </c>
      <c r="H703" s="34"/>
      <c r="I703" s="34" t="s">
        <v>981</v>
      </c>
      <c r="J703" s="34">
        <v>2016</v>
      </c>
      <c r="K703" s="35">
        <v>1</v>
      </c>
      <c r="L703" s="35" t="s">
        <v>983</v>
      </c>
      <c r="M703" s="34" t="s">
        <v>1560</v>
      </c>
      <c r="N703" s="34" t="s">
        <v>2147</v>
      </c>
      <c r="O703" s="36" t="str">
        <f>VLOOKUP(B703, 'Concise Lot Listing'!$A$5:$F$502, 6)</f>
        <v>https://www.sothebys.com/en/buy/auction/2022/the-glass-cellar-30-years-of-collecting/assorted-sonoma-pinot-noir-11-bt</v>
      </c>
    </row>
    <row r="704" spans="1:15" ht="15.75" customHeight="1" x14ac:dyDescent="0.25">
      <c r="A704" s="15" t="s">
        <v>1088</v>
      </c>
      <c r="B704" s="15">
        <v>497</v>
      </c>
      <c r="C704" s="27" t="str">
        <f t="shared" si="0"/>
        <v>Kosta Browne, Gary's Vineyard, Santa Lucia Highlands Pinot Noir 2014 (1 BT)</v>
      </c>
      <c r="D704" s="28">
        <v>450</v>
      </c>
      <c r="E704" s="28">
        <v>950</v>
      </c>
      <c r="F704" s="29" t="s">
        <v>981</v>
      </c>
      <c r="G704" s="38" t="s">
        <v>2148</v>
      </c>
      <c r="H704" s="40"/>
      <c r="I704" s="29" t="s">
        <v>981</v>
      </c>
      <c r="J704" s="29">
        <v>2014</v>
      </c>
      <c r="K704" s="30">
        <v>1</v>
      </c>
      <c r="L704" s="30" t="s">
        <v>983</v>
      </c>
      <c r="M704" s="29" t="s">
        <v>1560</v>
      </c>
      <c r="N704" s="29" t="s">
        <v>2149</v>
      </c>
      <c r="O704" s="31" t="str">
        <f>VLOOKUP(B704, 'Concise Lot Listing'!$A$5:$F$502, 6)</f>
        <v>https://www.sothebys.com/en/buy/auction/2022/the-glass-cellar-30-years-of-collecting/assorted-sonoma-pinot-noir-11-bt</v>
      </c>
    </row>
    <row r="705" spans="1:15" ht="15.75" customHeight="1" x14ac:dyDescent="0.25">
      <c r="A705" s="15" t="s">
        <v>1088</v>
      </c>
      <c r="B705" s="15">
        <v>497</v>
      </c>
      <c r="C705" s="32" t="str">
        <f t="shared" si="0"/>
        <v>Kosta Browne, Gap's Crown Vineyard, Sonoma Coast Pinot Noir 2014 (1 BT)</v>
      </c>
      <c r="D705" s="33">
        <v>450</v>
      </c>
      <c r="E705" s="33">
        <v>950</v>
      </c>
      <c r="F705" s="34" t="s">
        <v>981</v>
      </c>
      <c r="G705" s="39" t="s">
        <v>2150</v>
      </c>
      <c r="H705" s="40"/>
      <c r="I705" s="34" t="s">
        <v>981</v>
      </c>
      <c r="J705" s="34">
        <v>2014</v>
      </c>
      <c r="K705" s="35">
        <v>1</v>
      </c>
      <c r="L705" s="35" t="s">
        <v>983</v>
      </c>
      <c r="M705" s="34" t="s">
        <v>1560</v>
      </c>
      <c r="N705" s="34" t="s">
        <v>2151</v>
      </c>
      <c r="O705" s="36" t="str">
        <f>VLOOKUP(B705, 'Concise Lot Listing'!$A$5:$F$502, 6)</f>
        <v>https://www.sothebys.com/en/buy/auction/2022/the-glass-cellar-30-years-of-collecting/assorted-sonoma-pinot-noir-11-bt</v>
      </c>
    </row>
    <row r="706" spans="1:15" ht="15.75" customHeight="1" x14ac:dyDescent="0.25">
      <c r="A706" s="15" t="s">
        <v>1088</v>
      </c>
      <c r="B706" s="15">
        <v>497</v>
      </c>
      <c r="C706" s="27" t="str">
        <f t="shared" si="0"/>
        <v>Kosta Browne Keefer Ranch 2014 (1 BT)</v>
      </c>
      <c r="D706" s="28">
        <v>450</v>
      </c>
      <c r="E706" s="28">
        <v>950</v>
      </c>
      <c r="F706" s="29" t="s">
        <v>981</v>
      </c>
      <c r="G706" s="29" t="s">
        <v>2152</v>
      </c>
      <c r="H706" s="29"/>
      <c r="I706" s="29" t="s">
        <v>981</v>
      </c>
      <c r="J706" s="29">
        <v>2014</v>
      </c>
      <c r="K706" s="30">
        <v>1</v>
      </c>
      <c r="L706" s="30" t="s">
        <v>983</v>
      </c>
      <c r="M706" s="29" t="s">
        <v>1560</v>
      </c>
      <c r="N706" s="29" t="s">
        <v>2153</v>
      </c>
      <c r="O706" s="31" t="str">
        <f>VLOOKUP(B706, 'Concise Lot Listing'!$A$5:$F$502, 6)</f>
        <v>https://www.sothebys.com/en/buy/auction/2022/the-glass-cellar-30-years-of-collecting/assorted-sonoma-pinot-noir-11-bt</v>
      </c>
    </row>
    <row r="707" spans="1:15" ht="15.75" customHeight="1" x14ac:dyDescent="0.25">
      <c r="A707" s="15" t="s">
        <v>1088</v>
      </c>
      <c r="B707" s="15">
        <v>497</v>
      </c>
      <c r="C707" s="32" t="str">
        <f t="shared" si="0"/>
        <v>Kosta Browne, Gap's Crown Vineyard, Sonoma Coast Pinot Noir 2017 (1 BT)</v>
      </c>
      <c r="D707" s="33">
        <v>450</v>
      </c>
      <c r="E707" s="33">
        <v>950</v>
      </c>
      <c r="F707" s="34" t="s">
        <v>981</v>
      </c>
      <c r="G707" s="39" t="s">
        <v>2150</v>
      </c>
      <c r="H707" s="40"/>
      <c r="I707" s="34" t="s">
        <v>981</v>
      </c>
      <c r="J707" s="34">
        <v>2017</v>
      </c>
      <c r="K707" s="35">
        <v>1</v>
      </c>
      <c r="L707" s="35" t="s">
        <v>983</v>
      </c>
      <c r="M707" s="34" t="s">
        <v>1560</v>
      </c>
      <c r="N707" s="34" t="s">
        <v>2154</v>
      </c>
      <c r="O707" s="36" t="str">
        <f>VLOOKUP(B707, 'Concise Lot Listing'!$A$5:$F$502, 6)</f>
        <v>https://www.sothebys.com/en/buy/auction/2022/the-glass-cellar-30-years-of-collecting/assorted-sonoma-pinot-noir-11-bt</v>
      </c>
    </row>
    <row r="708" spans="1:15" ht="15.75" customHeight="1" x14ac:dyDescent="0.25">
      <c r="A708" s="15" t="s">
        <v>1088</v>
      </c>
      <c r="B708" s="15">
        <v>497</v>
      </c>
      <c r="C708" s="27" t="str">
        <f t="shared" si="0"/>
        <v>Kosta Browne Pinot Noir, Sonoma Coast 2015 (1 BT)</v>
      </c>
      <c r="D708" s="28">
        <v>450</v>
      </c>
      <c r="E708" s="28">
        <v>950</v>
      </c>
      <c r="F708" s="29" t="s">
        <v>981</v>
      </c>
      <c r="G708" s="29" t="s">
        <v>2155</v>
      </c>
      <c r="H708" s="29"/>
      <c r="I708" s="29" t="s">
        <v>981</v>
      </c>
      <c r="J708" s="29">
        <v>2015</v>
      </c>
      <c r="K708" s="30">
        <v>1</v>
      </c>
      <c r="L708" s="30" t="s">
        <v>983</v>
      </c>
      <c r="M708" s="29" t="s">
        <v>1560</v>
      </c>
      <c r="N708" s="29" t="s">
        <v>2156</v>
      </c>
      <c r="O708" s="31" t="str">
        <f>VLOOKUP(B708, 'Concise Lot Listing'!$A$5:$F$502, 6)</f>
        <v>https://www.sothebys.com/en/buy/auction/2022/the-glass-cellar-30-years-of-collecting/assorted-sonoma-pinot-noir-11-bt</v>
      </c>
    </row>
    <row r="709" spans="1:15" ht="15.75" customHeight="1" x14ac:dyDescent="0.25">
      <c r="A709" s="15" t="s">
        <v>1088</v>
      </c>
      <c r="B709" s="15">
        <v>498</v>
      </c>
      <c r="C709" s="32" t="str">
        <f t="shared" si="0"/>
        <v>J. Rochioli Sweetwater Vineyard Pinot Noir 2014 (1 BT)</v>
      </c>
      <c r="D709" s="33">
        <v>300</v>
      </c>
      <c r="E709" s="33">
        <v>550</v>
      </c>
      <c r="F709" s="34" t="s">
        <v>2157</v>
      </c>
      <c r="G709" s="34" t="s">
        <v>2158</v>
      </c>
      <c r="H709" s="34"/>
      <c r="I709" s="34" t="s">
        <v>981</v>
      </c>
      <c r="J709" s="34">
        <v>2014</v>
      </c>
      <c r="K709" s="35">
        <v>1</v>
      </c>
      <c r="L709" s="35" t="s">
        <v>983</v>
      </c>
      <c r="M709" s="34" t="s">
        <v>1560</v>
      </c>
      <c r="N709" s="34" t="s">
        <v>2159</v>
      </c>
      <c r="O709" s="36" t="str">
        <f>VLOOKUP(B709, 'Concise Lot Listing'!$A$5:$F$502, 6)</f>
        <v>https://www.sothebys.com/en/buy/auction/2022/the-glass-cellar-30-years-of-collecting/assorted-sonoma-pinot-noir-11-bt-2</v>
      </c>
    </row>
    <row r="710" spans="1:15" ht="15.75" customHeight="1" x14ac:dyDescent="0.25">
      <c r="A710" s="15" t="s">
        <v>1088</v>
      </c>
      <c r="B710" s="15">
        <v>498</v>
      </c>
      <c r="C710" s="27" t="str">
        <f t="shared" si="0"/>
        <v>J. Rochioli River Block Pinot Noir 2014 (1 BT)</v>
      </c>
      <c r="D710" s="28">
        <v>300</v>
      </c>
      <c r="E710" s="28">
        <v>550</v>
      </c>
      <c r="F710" s="29" t="s">
        <v>981</v>
      </c>
      <c r="G710" s="29" t="s">
        <v>2160</v>
      </c>
      <c r="H710" s="29"/>
      <c r="I710" s="29" t="s">
        <v>981</v>
      </c>
      <c r="J710" s="29">
        <v>2014</v>
      </c>
      <c r="K710" s="30">
        <v>1</v>
      </c>
      <c r="L710" s="30" t="s">
        <v>983</v>
      </c>
      <c r="M710" s="29" t="s">
        <v>1560</v>
      </c>
      <c r="N710" s="29" t="s">
        <v>2161</v>
      </c>
      <c r="O710" s="31" t="str">
        <f>VLOOKUP(B710, 'Concise Lot Listing'!$A$5:$F$502, 6)</f>
        <v>https://www.sothebys.com/en/buy/auction/2022/the-glass-cellar-30-years-of-collecting/assorted-sonoma-pinot-noir-11-bt-2</v>
      </c>
    </row>
    <row r="711" spans="1:15" ht="15.75" customHeight="1" x14ac:dyDescent="0.25">
      <c r="A711" s="15" t="s">
        <v>1088</v>
      </c>
      <c r="B711" s="15">
        <v>498</v>
      </c>
      <c r="C711" s="32" t="str">
        <f t="shared" si="0"/>
        <v>J Rochioli Pinot Noir Reserve Little Hill 2013 (1 BT)</v>
      </c>
      <c r="D711" s="33">
        <v>300</v>
      </c>
      <c r="E711" s="33">
        <v>550</v>
      </c>
      <c r="F711" s="34" t="s">
        <v>1576</v>
      </c>
      <c r="G711" s="34" t="s">
        <v>2162</v>
      </c>
      <c r="H711" s="34"/>
      <c r="I711" s="34" t="s">
        <v>981</v>
      </c>
      <c r="J711" s="34">
        <v>2013</v>
      </c>
      <c r="K711" s="35">
        <v>1</v>
      </c>
      <c r="L711" s="35" t="s">
        <v>983</v>
      </c>
      <c r="M711" s="34" t="s">
        <v>1560</v>
      </c>
      <c r="N711" s="34" t="s">
        <v>2163</v>
      </c>
      <c r="O711" s="36" t="str">
        <f>VLOOKUP(B711, 'Concise Lot Listing'!$A$5:$F$502, 6)</f>
        <v>https://www.sothebys.com/en/buy/auction/2022/the-glass-cellar-30-years-of-collecting/assorted-sonoma-pinot-noir-11-bt-2</v>
      </c>
    </row>
    <row r="712" spans="1:15" ht="15.75" customHeight="1" x14ac:dyDescent="0.25">
      <c r="A712" s="15" t="s">
        <v>1088</v>
      </c>
      <c r="B712" s="15">
        <v>498</v>
      </c>
      <c r="C712" s="27" t="str">
        <f t="shared" si="0"/>
        <v>Donum Estate, Carneros Pinot Noir 2013 (2 BT)</v>
      </c>
      <c r="D712" s="28">
        <v>300</v>
      </c>
      <c r="E712" s="28">
        <v>550</v>
      </c>
      <c r="F712" s="29" t="s">
        <v>981</v>
      </c>
      <c r="G712" s="29" t="s">
        <v>2164</v>
      </c>
      <c r="H712" s="29"/>
      <c r="I712" s="29" t="s">
        <v>981</v>
      </c>
      <c r="J712" s="29">
        <v>2013</v>
      </c>
      <c r="K712" s="30">
        <v>2</v>
      </c>
      <c r="L712" s="30" t="s">
        <v>983</v>
      </c>
      <c r="M712" s="29" t="s">
        <v>1560</v>
      </c>
      <c r="N712" s="29" t="s">
        <v>2165</v>
      </c>
      <c r="O712" s="31" t="str">
        <f>VLOOKUP(B712, 'Concise Lot Listing'!$A$5:$F$502, 6)</f>
        <v>https://www.sothebys.com/en/buy/auction/2022/the-glass-cellar-30-years-of-collecting/assorted-sonoma-pinot-noir-11-bt-2</v>
      </c>
    </row>
    <row r="713" spans="1:15" ht="15.75" customHeight="1" x14ac:dyDescent="0.25">
      <c r="A713" s="15" t="s">
        <v>1088</v>
      </c>
      <c r="B713" s="15">
        <v>498</v>
      </c>
      <c r="C713" s="32" t="str">
        <f t="shared" si="0"/>
        <v>Donum Estate, Russian River Pinot Noir 2013 (3 BT)</v>
      </c>
      <c r="D713" s="33">
        <v>300</v>
      </c>
      <c r="E713" s="33">
        <v>550</v>
      </c>
      <c r="F713" s="34" t="s">
        <v>981</v>
      </c>
      <c r="G713" s="34" t="s">
        <v>2166</v>
      </c>
      <c r="H713" s="34"/>
      <c r="I713" s="34" t="s">
        <v>981</v>
      </c>
      <c r="J713" s="34">
        <v>2013</v>
      </c>
      <c r="K713" s="35">
        <v>3</v>
      </c>
      <c r="L713" s="35" t="s">
        <v>983</v>
      </c>
      <c r="M713" s="34" t="s">
        <v>1560</v>
      </c>
      <c r="N713" s="34" t="s">
        <v>2167</v>
      </c>
      <c r="O713" s="36" t="str">
        <f>VLOOKUP(B713, 'Concise Lot Listing'!$A$5:$F$502, 6)</f>
        <v>https://www.sothebys.com/en/buy/auction/2022/the-glass-cellar-30-years-of-collecting/assorted-sonoma-pinot-noir-11-bt-2</v>
      </c>
    </row>
    <row r="714" spans="1:15" ht="15.75" customHeight="1" x14ac:dyDescent="0.25">
      <c r="A714" s="15" t="s">
        <v>1088</v>
      </c>
      <c r="B714" s="15">
        <v>498</v>
      </c>
      <c r="C714" s="27" t="str">
        <f t="shared" si="0"/>
        <v>Donum Estate, Russian River Reserve Pinot Noir 2013 (3 BT)</v>
      </c>
      <c r="D714" s="28">
        <v>300</v>
      </c>
      <c r="E714" s="28">
        <v>550</v>
      </c>
      <c r="F714" s="29" t="s">
        <v>981</v>
      </c>
      <c r="G714" s="29" t="s">
        <v>2168</v>
      </c>
      <c r="H714" s="29"/>
      <c r="I714" s="29" t="s">
        <v>981</v>
      </c>
      <c r="J714" s="29">
        <v>2013</v>
      </c>
      <c r="K714" s="30">
        <v>3</v>
      </c>
      <c r="L714" s="30" t="s">
        <v>983</v>
      </c>
      <c r="M714" s="29" t="s">
        <v>1560</v>
      </c>
      <c r="N714" s="29" t="s">
        <v>2169</v>
      </c>
      <c r="O714" s="31" t="str">
        <f>VLOOKUP(B714, 'Concise Lot Listing'!$A$5:$F$502, 6)</f>
        <v>https://www.sothebys.com/en/buy/auction/2022/the-glass-cellar-30-years-of-collecting/assorted-sonoma-pinot-noir-11-bt-2</v>
      </c>
    </row>
  </sheetData>
  <mergeCells count="54">
    <mergeCell ref="G677:H677"/>
    <mergeCell ref="G604:H604"/>
    <mergeCell ref="G568:H568"/>
    <mergeCell ref="G609:H609"/>
    <mergeCell ref="G610:H610"/>
    <mergeCell ref="G603:H603"/>
    <mergeCell ref="G602:H602"/>
    <mergeCell ref="G605:H605"/>
    <mergeCell ref="G606:H606"/>
    <mergeCell ref="G607:H607"/>
    <mergeCell ref="G611:H611"/>
    <mergeCell ref="G612:H612"/>
    <mergeCell ref="G256:H256"/>
    <mergeCell ref="G676:H676"/>
    <mergeCell ref="G673:H673"/>
    <mergeCell ref="G674:H674"/>
    <mergeCell ref="G667:H667"/>
    <mergeCell ref="G668:H668"/>
    <mergeCell ref="G662:H662"/>
    <mergeCell ref="G655:H655"/>
    <mergeCell ref="G656:H656"/>
    <mergeCell ref="G659:H659"/>
    <mergeCell ref="G660:H660"/>
    <mergeCell ref="G657:H657"/>
    <mergeCell ref="G658:H658"/>
    <mergeCell ref="G651:H651"/>
    <mergeCell ref="G652:H652"/>
    <mergeCell ref="G645:H645"/>
    <mergeCell ref="G679:H679"/>
    <mergeCell ref="G672:H672"/>
    <mergeCell ref="G670:H670"/>
    <mergeCell ref="G678:H678"/>
    <mergeCell ref="G608:H608"/>
    <mergeCell ref="G646:H646"/>
    <mergeCell ref="G628:H628"/>
    <mergeCell ref="G629:H629"/>
    <mergeCell ref="G621:H621"/>
    <mergeCell ref="G620:H620"/>
    <mergeCell ref="G613:H613"/>
    <mergeCell ref="G615:H615"/>
    <mergeCell ref="G614:H614"/>
    <mergeCell ref="G622:H622"/>
    <mergeCell ref="G623:H623"/>
    <mergeCell ref="G619:H619"/>
    <mergeCell ref="G700:H700"/>
    <mergeCell ref="G704:H704"/>
    <mergeCell ref="G705:H705"/>
    <mergeCell ref="G707:H707"/>
    <mergeCell ref="G687:H687"/>
    <mergeCell ref="G689:H689"/>
    <mergeCell ref="G692:H692"/>
    <mergeCell ref="G694:H694"/>
    <mergeCell ref="G696:H696"/>
    <mergeCell ref="G698:H698"/>
  </mergeCells>
  <pageMargins left="0.75" right="0.75" top="1" bottom="1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Concise Lot Listing</vt:lpstr>
      <vt:lpstr>Detailed Lot 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Jacoby, Madigan</dc:creator>
  <cp:lastModifiedBy>Jacoby, Madigan</cp:lastModifiedBy>
  <dcterms:created xsi:type="dcterms:W3CDTF">2022-09-30T14:35:36Z</dcterms:created>
  <dcterms:modified xsi:type="dcterms:W3CDTF">2022-09-30T19:32:41Z</dcterms:modified>
</cp:coreProperties>
</file>