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paul.tortora\Desktop\N10452 Outreach\"/>
    </mc:Choice>
  </mc:AlternateContent>
  <xr:revisionPtr revIDLastSave="0" documentId="8_{491BA929-4516-494E-9DD3-6C8632611BDF}" xr6:coauthVersionLast="44" xr6:coauthVersionMax="44" xr10:uidLastSave="{00000000-0000-0000-0000-000000000000}"/>
  <bookViews>
    <workbookView xWindow="-120" yWindow="-120" windowWidth="29040" windowHeight="15840" activeTab="1" xr2:uid="{00000000-000D-0000-FFFF-FFFF00000000}"/>
  </bookViews>
  <sheets>
    <sheet name="Lot Listing - Concise" sheetId="1" r:id="rId1"/>
    <sheet name="Lot Listing - Detailed - Filter" sheetId="2" r:id="rId2"/>
  </sheets>
  <definedNames>
    <definedName name="Slicer_Winery">#N/A</definedName>
    <definedName name="SlicerCache_Table_2_Col_10">#N/A</definedName>
    <definedName name="SlicerCache_Table_2_Col_6">#N/A</definedName>
    <definedName name="SlicerCache_Table_2_Col_8">#N/A</definedName>
    <definedName name="Z_BE97D94D_1DB2_4032_8AD5_48112392F6F9_.wvu.FilterData" localSheetId="1" hidden="1">'Lot Listing - Detailed - Filter'!$A$10:$O$1216</definedName>
  </definedNames>
  <calcPr calcId="191029"/>
  <customWorkbookViews>
    <customWorkbookView name="Filter 2" guid="{BE97D94D-1DB2-4032-8AD5-48112392F6F9}" maximized="1" windowWidth="0" windowHeight="0" activeSheetId="0"/>
  </customWorkbookView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5:slicerCaches>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216" i="2" l="1"/>
  <c r="C1216" i="2" s="1"/>
  <c r="O1215" i="2"/>
  <c r="C1215" i="2" s="1"/>
  <c r="O1214" i="2"/>
  <c r="C1214" i="2" s="1"/>
  <c r="O1213" i="2"/>
  <c r="C1213" i="2" s="1"/>
  <c r="O1212" i="2"/>
  <c r="C1212" i="2" s="1"/>
  <c r="O1211" i="2"/>
  <c r="C1211" i="2" s="1"/>
  <c r="O1210" i="2"/>
  <c r="C1210" i="2" s="1"/>
  <c r="O1209" i="2"/>
  <c r="C1209" i="2" s="1"/>
  <c r="O1208" i="2"/>
  <c r="C1208" i="2" s="1"/>
  <c r="O1207" i="2"/>
  <c r="C1207" i="2" s="1"/>
  <c r="O1206" i="2"/>
  <c r="C1206" i="2" s="1"/>
  <c r="O1205" i="2"/>
  <c r="C1205" i="2" s="1"/>
  <c r="O1204" i="2"/>
  <c r="C1204" i="2" s="1"/>
  <c r="O1203" i="2"/>
  <c r="C1203" i="2" s="1"/>
  <c r="O1202" i="2"/>
  <c r="C1202" i="2" s="1"/>
  <c r="O1201" i="2"/>
  <c r="C1201" i="2" s="1"/>
  <c r="O1200" i="2"/>
  <c r="C1200" i="2" s="1"/>
  <c r="O1199" i="2"/>
  <c r="C1199" i="2" s="1"/>
  <c r="O1198" i="2"/>
  <c r="C1198" i="2" s="1"/>
  <c r="O1197" i="2"/>
  <c r="C1197" i="2" s="1"/>
  <c r="O1196" i="2"/>
  <c r="C1196" i="2" s="1"/>
  <c r="O1195" i="2"/>
  <c r="C1195" i="2" s="1"/>
  <c r="O1194" i="2"/>
  <c r="C1194" i="2" s="1"/>
  <c r="O1193" i="2"/>
  <c r="C1193" i="2" s="1"/>
  <c r="O1192" i="2"/>
  <c r="C1192" i="2" s="1"/>
  <c r="O1191" i="2"/>
  <c r="C1191" i="2" s="1"/>
  <c r="O1190" i="2"/>
  <c r="C1190" i="2" s="1"/>
  <c r="O1189" i="2"/>
  <c r="C1189" i="2" s="1"/>
  <c r="O1188" i="2"/>
  <c r="C1188" i="2" s="1"/>
  <c r="O1187" i="2"/>
  <c r="C1187" i="2" s="1"/>
  <c r="O1186" i="2"/>
  <c r="C1186" i="2" s="1"/>
  <c r="O1185" i="2"/>
  <c r="C1185" i="2" s="1"/>
  <c r="O1184" i="2"/>
  <c r="C1184" i="2" s="1"/>
  <c r="O1183" i="2"/>
  <c r="C1183" i="2" s="1"/>
  <c r="O1182" i="2"/>
  <c r="C1182" i="2" s="1"/>
  <c r="O1181" i="2"/>
  <c r="C1181" i="2" s="1"/>
  <c r="O1180" i="2"/>
  <c r="C1180" i="2" s="1"/>
  <c r="O1179" i="2"/>
  <c r="C1179" i="2" s="1"/>
  <c r="O1178" i="2"/>
  <c r="C1178" i="2" s="1"/>
  <c r="O1177" i="2"/>
  <c r="C1177" i="2" s="1"/>
  <c r="O1176" i="2"/>
  <c r="C1176" i="2" s="1"/>
  <c r="O1175" i="2"/>
  <c r="C1175" i="2" s="1"/>
  <c r="O1174" i="2"/>
  <c r="C1174" i="2" s="1"/>
  <c r="O1173" i="2"/>
  <c r="C1173" i="2" s="1"/>
  <c r="O1172" i="2"/>
  <c r="C1172" i="2" s="1"/>
  <c r="O1171" i="2"/>
  <c r="C1171" i="2" s="1"/>
  <c r="O1170" i="2"/>
  <c r="C1170" i="2" s="1"/>
  <c r="O1169" i="2"/>
  <c r="C1169" i="2" s="1"/>
  <c r="O1168" i="2"/>
  <c r="C1168" i="2" s="1"/>
  <c r="O1167" i="2"/>
  <c r="C1167" i="2" s="1"/>
  <c r="O1166" i="2"/>
  <c r="C1166" i="2" s="1"/>
  <c r="O1165" i="2"/>
  <c r="C1165" i="2" s="1"/>
  <c r="O1164" i="2"/>
  <c r="C1164" i="2" s="1"/>
  <c r="O1163" i="2"/>
  <c r="C1163" i="2" s="1"/>
  <c r="O1162" i="2"/>
  <c r="C1162" i="2" s="1"/>
  <c r="O1161" i="2"/>
  <c r="C1161" i="2" s="1"/>
  <c r="O1160" i="2"/>
  <c r="C1160" i="2" s="1"/>
  <c r="O1159" i="2"/>
  <c r="C1159" i="2" s="1"/>
  <c r="O1158" i="2"/>
  <c r="C1158" i="2" s="1"/>
  <c r="O1157" i="2"/>
  <c r="C1157" i="2" s="1"/>
  <c r="O1156" i="2"/>
  <c r="C1156" i="2" s="1"/>
  <c r="O1155" i="2"/>
  <c r="C1155" i="2" s="1"/>
  <c r="O1154" i="2"/>
  <c r="C1154" i="2" s="1"/>
  <c r="O1153" i="2"/>
  <c r="C1153" i="2" s="1"/>
  <c r="O1152" i="2"/>
  <c r="C1152" i="2" s="1"/>
  <c r="O1151" i="2"/>
  <c r="C1151" i="2" s="1"/>
  <c r="O1150" i="2"/>
  <c r="C1150" i="2" s="1"/>
  <c r="O1149" i="2"/>
  <c r="C1149" i="2" s="1"/>
  <c r="O1148" i="2"/>
  <c r="C1148" i="2" s="1"/>
  <c r="O1147" i="2"/>
  <c r="C1147" i="2" s="1"/>
  <c r="O1146" i="2"/>
  <c r="C1146" i="2" s="1"/>
  <c r="O1145" i="2"/>
  <c r="C1145" i="2" s="1"/>
  <c r="O1144" i="2"/>
  <c r="C1144" i="2" s="1"/>
  <c r="O1143" i="2"/>
  <c r="C1143" i="2" s="1"/>
  <c r="O1142" i="2"/>
  <c r="C1142" i="2" s="1"/>
  <c r="O1141" i="2"/>
  <c r="C1141" i="2" s="1"/>
  <c r="O1140" i="2"/>
  <c r="C1140" i="2" s="1"/>
  <c r="O1139" i="2"/>
  <c r="C1139" i="2" s="1"/>
  <c r="O1138" i="2"/>
  <c r="C1138" i="2" s="1"/>
  <c r="O1137" i="2"/>
  <c r="C1137" i="2" s="1"/>
  <c r="O1136" i="2"/>
  <c r="C1136" i="2" s="1"/>
  <c r="O1135" i="2"/>
  <c r="C1135" i="2" s="1"/>
  <c r="O1134" i="2"/>
  <c r="C1134" i="2" s="1"/>
  <c r="O1133" i="2"/>
  <c r="C1133" i="2" s="1"/>
  <c r="O1132" i="2"/>
  <c r="C1132" i="2" s="1"/>
  <c r="O1131" i="2"/>
  <c r="C1131" i="2" s="1"/>
  <c r="O1130" i="2"/>
  <c r="C1130" i="2" s="1"/>
  <c r="O1129" i="2"/>
  <c r="C1129" i="2" s="1"/>
  <c r="O1128" i="2"/>
  <c r="C1128" i="2" s="1"/>
  <c r="O1127" i="2"/>
  <c r="C1127" i="2" s="1"/>
  <c r="O1126" i="2"/>
  <c r="C1126" i="2" s="1"/>
  <c r="O1125" i="2"/>
  <c r="C1125" i="2" s="1"/>
  <c r="O1124" i="2"/>
  <c r="C1124" i="2" s="1"/>
  <c r="O1123" i="2"/>
  <c r="C1123" i="2" s="1"/>
  <c r="O1122" i="2"/>
  <c r="C1122" i="2" s="1"/>
  <c r="O1121" i="2"/>
  <c r="C1121" i="2" s="1"/>
  <c r="O1120" i="2"/>
  <c r="C1120" i="2" s="1"/>
  <c r="O1119" i="2"/>
  <c r="C1119" i="2" s="1"/>
  <c r="O1118" i="2"/>
  <c r="C1118" i="2" s="1"/>
  <c r="O1117" i="2"/>
  <c r="C1117" i="2" s="1"/>
  <c r="O1116" i="2"/>
  <c r="C1116" i="2" s="1"/>
  <c r="O1115" i="2"/>
  <c r="C1115" i="2" s="1"/>
  <c r="O1114" i="2"/>
  <c r="C1114" i="2" s="1"/>
  <c r="O1113" i="2"/>
  <c r="C1113" i="2" s="1"/>
  <c r="O1112" i="2"/>
  <c r="C1112" i="2" s="1"/>
  <c r="O1111" i="2"/>
  <c r="C1111" i="2" s="1"/>
  <c r="O1110" i="2"/>
  <c r="C1110" i="2" s="1"/>
  <c r="O1109" i="2"/>
  <c r="C1109" i="2" s="1"/>
  <c r="O1108" i="2"/>
  <c r="C1108" i="2" s="1"/>
  <c r="O1107" i="2"/>
  <c r="C1107" i="2" s="1"/>
  <c r="O1106" i="2"/>
  <c r="C1106" i="2" s="1"/>
  <c r="O1105" i="2"/>
  <c r="C1105" i="2" s="1"/>
  <c r="O1104" i="2"/>
  <c r="C1104" i="2" s="1"/>
  <c r="O1103" i="2"/>
  <c r="C1103" i="2" s="1"/>
  <c r="O1102" i="2"/>
  <c r="C1102" i="2" s="1"/>
  <c r="O1101" i="2"/>
  <c r="C1101" i="2" s="1"/>
  <c r="O1100" i="2"/>
  <c r="C1100" i="2" s="1"/>
  <c r="O1099" i="2"/>
  <c r="C1099" i="2" s="1"/>
  <c r="O1098" i="2"/>
  <c r="C1098" i="2" s="1"/>
  <c r="O1097" i="2"/>
  <c r="C1097" i="2" s="1"/>
  <c r="O1096" i="2"/>
  <c r="C1096" i="2" s="1"/>
  <c r="O1095" i="2"/>
  <c r="C1095" i="2" s="1"/>
  <c r="O1094" i="2"/>
  <c r="C1094" i="2" s="1"/>
  <c r="O1093" i="2"/>
  <c r="C1093" i="2" s="1"/>
  <c r="O1092" i="2"/>
  <c r="C1092" i="2" s="1"/>
  <c r="O1091" i="2"/>
  <c r="C1091" i="2" s="1"/>
  <c r="O1090" i="2"/>
  <c r="C1090" i="2" s="1"/>
  <c r="O1089" i="2"/>
  <c r="C1089" i="2" s="1"/>
  <c r="O1088" i="2"/>
  <c r="C1088" i="2" s="1"/>
  <c r="O1087" i="2"/>
  <c r="C1087" i="2" s="1"/>
  <c r="O1086" i="2"/>
  <c r="C1086" i="2" s="1"/>
  <c r="O1085" i="2"/>
  <c r="C1085" i="2" s="1"/>
  <c r="O1084" i="2"/>
  <c r="C1084" i="2" s="1"/>
  <c r="O1083" i="2"/>
  <c r="C1083" i="2" s="1"/>
  <c r="O1082" i="2"/>
  <c r="C1082" i="2" s="1"/>
  <c r="O1081" i="2"/>
  <c r="C1081" i="2" s="1"/>
  <c r="O1080" i="2"/>
  <c r="C1080" i="2" s="1"/>
  <c r="O1079" i="2"/>
  <c r="C1079" i="2" s="1"/>
  <c r="O1078" i="2"/>
  <c r="C1078" i="2" s="1"/>
  <c r="O1077" i="2"/>
  <c r="C1077" i="2" s="1"/>
  <c r="O1076" i="2"/>
  <c r="C1076" i="2" s="1"/>
  <c r="O1075" i="2"/>
  <c r="C1075" i="2" s="1"/>
  <c r="O1074" i="2"/>
  <c r="C1074" i="2" s="1"/>
  <c r="O1073" i="2"/>
  <c r="C1073" i="2" s="1"/>
  <c r="O1072" i="2"/>
  <c r="C1072" i="2" s="1"/>
  <c r="O1071" i="2"/>
  <c r="C1071" i="2" s="1"/>
  <c r="O1070" i="2"/>
  <c r="C1070" i="2" s="1"/>
  <c r="O1069" i="2"/>
  <c r="C1069" i="2" s="1"/>
  <c r="O1068" i="2"/>
  <c r="C1068" i="2" s="1"/>
  <c r="O1067" i="2"/>
  <c r="C1067" i="2" s="1"/>
  <c r="O1066" i="2"/>
  <c r="C1066" i="2" s="1"/>
  <c r="O1065" i="2"/>
  <c r="C1065" i="2" s="1"/>
  <c r="O1064" i="2"/>
  <c r="C1064" i="2" s="1"/>
  <c r="O1063" i="2"/>
  <c r="C1063" i="2" s="1"/>
  <c r="O1062" i="2"/>
  <c r="C1062" i="2" s="1"/>
  <c r="O1061" i="2"/>
  <c r="C1061" i="2" s="1"/>
  <c r="O1060" i="2"/>
  <c r="C1060" i="2" s="1"/>
  <c r="O1059" i="2"/>
  <c r="C1059" i="2" s="1"/>
  <c r="O1058" i="2"/>
  <c r="C1058" i="2" s="1"/>
  <c r="O1057" i="2"/>
  <c r="C1057" i="2" s="1"/>
  <c r="O1056" i="2"/>
  <c r="C1056" i="2" s="1"/>
  <c r="O1055" i="2"/>
  <c r="C1055" i="2" s="1"/>
  <c r="O1054" i="2"/>
  <c r="C1054" i="2" s="1"/>
  <c r="O1053" i="2"/>
  <c r="C1053" i="2" s="1"/>
  <c r="O1052" i="2"/>
  <c r="C1052" i="2" s="1"/>
  <c r="O1051" i="2"/>
  <c r="C1051" i="2" s="1"/>
  <c r="O1050" i="2"/>
  <c r="C1050" i="2" s="1"/>
  <c r="O1049" i="2"/>
  <c r="C1049" i="2" s="1"/>
  <c r="O1048" i="2"/>
  <c r="C1048" i="2" s="1"/>
  <c r="O1047" i="2"/>
  <c r="C1047" i="2" s="1"/>
  <c r="O1046" i="2"/>
  <c r="C1046" i="2" s="1"/>
  <c r="O1045" i="2"/>
  <c r="C1045" i="2" s="1"/>
  <c r="O1044" i="2"/>
  <c r="C1044" i="2" s="1"/>
  <c r="O1043" i="2"/>
  <c r="C1043" i="2" s="1"/>
  <c r="O1042" i="2"/>
  <c r="C1042" i="2" s="1"/>
  <c r="O1041" i="2"/>
  <c r="C1041" i="2" s="1"/>
  <c r="O1040" i="2"/>
  <c r="C1040" i="2" s="1"/>
  <c r="O1039" i="2"/>
  <c r="C1039" i="2" s="1"/>
  <c r="O1038" i="2"/>
  <c r="C1038" i="2" s="1"/>
  <c r="O1037" i="2"/>
  <c r="C1037" i="2" s="1"/>
  <c r="O1036" i="2"/>
  <c r="C1036" i="2" s="1"/>
  <c r="O1035" i="2"/>
  <c r="C1035" i="2" s="1"/>
  <c r="O1034" i="2"/>
  <c r="C1034" i="2" s="1"/>
  <c r="O1033" i="2"/>
  <c r="C1033" i="2" s="1"/>
  <c r="O1032" i="2"/>
  <c r="C1032" i="2" s="1"/>
  <c r="O1031" i="2"/>
  <c r="C1031" i="2" s="1"/>
  <c r="O1030" i="2"/>
  <c r="C1030" i="2" s="1"/>
  <c r="O1029" i="2"/>
  <c r="C1029" i="2" s="1"/>
  <c r="O1028" i="2"/>
  <c r="C1028" i="2" s="1"/>
  <c r="O1027" i="2"/>
  <c r="C1027" i="2" s="1"/>
  <c r="O1026" i="2"/>
  <c r="C1026" i="2" s="1"/>
  <c r="O1025" i="2"/>
  <c r="C1025" i="2" s="1"/>
  <c r="O1024" i="2"/>
  <c r="C1024" i="2" s="1"/>
  <c r="O1023" i="2"/>
  <c r="C1023" i="2" s="1"/>
  <c r="O1022" i="2"/>
  <c r="C1022" i="2" s="1"/>
  <c r="O1021" i="2"/>
  <c r="C1021" i="2" s="1"/>
  <c r="O1020" i="2"/>
  <c r="C1020" i="2" s="1"/>
  <c r="O1019" i="2"/>
  <c r="C1019" i="2" s="1"/>
  <c r="O1018" i="2"/>
  <c r="C1018" i="2" s="1"/>
  <c r="O1017" i="2"/>
  <c r="C1017" i="2" s="1"/>
  <c r="O1016" i="2"/>
  <c r="C1016" i="2" s="1"/>
  <c r="O1015" i="2"/>
  <c r="C1015" i="2" s="1"/>
  <c r="O1014" i="2"/>
  <c r="C1014" i="2" s="1"/>
  <c r="O1013" i="2"/>
  <c r="C1013" i="2" s="1"/>
  <c r="O1012" i="2"/>
  <c r="C1012" i="2" s="1"/>
  <c r="O1011" i="2"/>
  <c r="C1011" i="2" s="1"/>
  <c r="O1010" i="2"/>
  <c r="C1010" i="2" s="1"/>
  <c r="O1009" i="2"/>
  <c r="C1009" i="2" s="1"/>
  <c r="O1008" i="2"/>
  <c r="C1008" i="2" s="1"/>
  <c r="O1007" i="2"/>
  <c r="C1007" i="2" s="1"/>
  <c r="O1006" i="2"/>
  <c r="C1006" i="2" s="1"/>
  <c r="O1005" i="2"/>
  <c r="C1005" i="2" s="1"/>
  <c r="O1004" i="2"/>
  <c r="C1004" i="2" s="1"/>
  <c r="O1003" i="2"/>
  <c r="C1003" i="2" s="1"/>
  <c r="O1002" i="2"/>
  <c r="C1002" i="2" s="1"/>
  <c r="O1001" i="2"/>
  <c r="C1001" i="2" s="1"/>
  <c r="O1000" i="2"/>
  <c r="C1000" i="2" s="1"/>
  <c r="O999" i="2"/>
  <c r="C999" i="2" s="1"/>
  <c r="O998" i="2"/>
  <c r="C998" i="2" s="1"/>
  <c r="O997" i="2"/>
  <c r="C997" i="2" s="1"/>
  <c r="O996" i="2"/>
  <c r="C996" i="2" s="1"/>
  <c r="O995" i="2"/>
  <c r="C995" i="2" s="1"/>
  <c r="O994" i="2"/>
  <c r="C994" i="2" s="1"/>
  <c r="O993" i="2"/>
  <c r="C993" i="2" s="1"/>
  <c r="O992" i="2"/>
  <c r="C992" i="2" s="1"/>
  <c r="O991" i="2"/>
  <c r="C991" i="2" s="1"/>
  <c r="O990" i="2"/>
  <c r="C990" i="2" s="1"/>
  <c r="O989" i="2"/>
  <c r="C989" i="2" s="1"/>
  <c r="O988" i="2"/>
  <c r="C988" i="2" s="1"/>
  <c r="O987" i="2"/>
  <c r="C987" i="2" s="1"/>
  <c r="O986" i="2"/>
  <c r="C986" i="2" s="1"/>
  <c r="O985" i="2"/>
  <c r="C985" i="2" s="1"/>
  <c r="O984" i="2"/>
  <c r="C984" i="2" s="1"/>
  <c r="O983" i="2"/>
  <c r="C983" i="2" s="1"/>
  <c r="O982" i="2"/>
  <c r="C982" i="2" s="1"/>
  <c r="O981" i="2"/>
  <c r="C981" i="2" s="1"/>
  <c r="O980" i="2"/>
  <c r="C980" i="2" s="1"/>
  <c r="O979" i="2"/>
  <c r="C979" i="2" s="1"/>
  <c r="O978" i="2"/>
  <c r="C978" i="2" s="1"/>
  <c r="O977" i="2"/>
  <c r="C977" i="2" s="1"/>
  <c r="O976" i="2"/>
  <c r="C976" i="2" s="1"/>
  <c r="O975" i="2"/>
  <c r="C975" i="2" s="1"/>
  <c r="O974" i="2"/>
  <c r="C974" i="2" s="1"/>
  <c r="O973" i="2"/>
  <c r="C973" i="2" s="1"/>
  <c r="O972" i="2"/>
  <c r="C972" i="2" s="1"/>
  <c r="O971" i="2"/>
  <c r="C971" i="2" s="1"/>
  <c r="O970" i="2"/>
  <c r="C970" i="2" s="1"/>
  <c r="O969" i="2"/>
  <c r="C969" i="2" s="1"/>
  <c r="O968" i="2"/>
  <c r="C968" i="2" s="1"/>
  <c r="O967" i="2"/>
  <c r="C967" i="2" s="1"/>
  <c r="O966" i="2"/>
  <c r="C966" i="2" s="1"/>
  <c r="O965" i="2"/>
  <c r="C965" i="2" s="1"/>
  <c r="O964" i="2"/>
  <c r="C964" i="2" s="1"/>
  <c r="O963" i="2"/>
  <c r="C963" i="2" s="1"/>
  <c r="O962" i="2"/>
  <c r="C962" i="2" s="1"/>
  <c r="O961" i="2"/>
  <c r="C961" i="2" s="1"/>
  <c r="O960" i="2"/>
  <c r="C960" i="2" s="1"/>
  <c r="O959" i="2"/>
  <c r="C959" i="2" s="1"/>
  <c r="O958" i="2"/>
  <c r="C958" i="2" s="1"/>
  <c r="O957" i="2"/>
  <c r="C957" i="2" s="1"/>
  <c r="O956" i="2"/>
  <c r="C956" i="2" s="1"/>
  <c r="O955" i="2"/>
  <c r="C955" i="2" s="1"/>
  <c r="O954" i="2"/>
  <c r="C954" i="2" s="1"/>
  <c r="O953" i="2"/>
  <c r="C953" i="2" s="1"/>
  <c r="O952" i="2"/>
  <c r="C952" i="2" s="1"/>
  <c r="O951" i="2"/>
  <c r="C951" i="2" s="1"/>
  <c r="O950" i="2"/>
  <c r="C950" i="2" s="1"/>
  <c r="O949" i="2"/>
  <c r="C949" i="2" s="1"/>
  <c r="O948" i="2"/>
  <c r="C948" i="2" s="1"/>
  <c r="O947" i="2"/>
  <c r="C947" i="2" s="1"/>
  <c r="O946" i="2"/>
  <c r="C946" i="2" s="1"/>
  <c r="O945" i="2"/>
  <c r="C945" i="2" s="1"/>
  <c r="O944" i="2"/>
  <c r="C944" i="2" s="1"/>
  <c r="O943" i="2"/>
  <c r="C943" i="2" s="1"/>
  <c r="O942" i="2"/>
  <c r="C942" i="2" s="1"/>
  <c r="O941" i="2"/>
  <c r="C941" i="2" s="1"/>
  <c r="O940" i="2"/>
  <c r="C940" i="2" s="1"/>
  <c r="O939" i="2"/>
  <c r="C939" i="2" s="1"/>
  <c r="O938" i="2"/>
  <c r="C938" i="2" s="1"/>
  <c r="O937" i="2"/>
  <c r="C937" i="2" s="1"/>
  <c r="O936" i="2"/>
  <c r="C936" i="2" s="1"/>
  <c r="O935" i="2"/>
  <c r="C935" i="2" s="1"/>
  <c r="O934" i="2"/>
  <c r="C934" i="2" s="1"/>
  <c r="O933" i="2"/>
  <c r="C933" i="2" s="1"/>
  <c r="O932" i="2"/>
  <c r="C932" i="2" s="1"/>
  <c r="O931" i="2"/>
  <c r="C931" i="2" s="1"/>
  <c r="O930" i="2"/>
  <c r="C930" i="2" s="1"/>
  <c r="O929" i="2"/>
  <c r="C929" i="2" s="1"/>
  <c r="O928" i="2"/>
  <c r="C928" i="2" s="1"/>
  <c r="O927" i="2"/>
  <c r="C927" i="2" s="1"/>
  <c r="O926" i="2"/>
  <c r="C926" i="2" s="1"/>
  <c r="O925" i="2"/>
  <c r="C925" i="2" s="1"/>
  <c r="O924" i="2"/>
  <c r="C924" i="2" s="1"/>
  <c r="O923" i="2"/>
  <c r="C923" i="2" s="1"/>
  <c r="O922" i="2"/>
  <c r="C922" i="2" s="1"/>
  <c r="O921" i="2"/>
  <c r="C921" i="2" s="1"/>
  <c r="O920" i="2"/>
  <c r="C920" i="2" s="1"/>
  <c r="O919" i="2"/>
  <c r="C919" i="2" s="1"/>
  <c r="O918" i="2"/>
  <c r="C918" i="2" s="1"/>
  <c r="O917" i="2"/>
  <c r="C917" i="2" s="1"/>
  <c r="O916" i="2"/>
  <c r="C916" i="2" s="1"/>
  <c r="O915" i="2"/>
  <c r="C915" i="2" s="1"/>
  <c r="O914" i="2"/>
  <c r="C914" i="2" s="1"/>
  <c r="O913" i="2"/>
  <c r="C913" i="2" s="1"/>
  <c r="O912" i="2"/>
  <c r="C912" i="2" s="1"/>
  <c r="O911" i="2"/>
  <c r="C911" i="2" s="1"/>
  <c r="O910" i="2"/>
  <c r="C910" i="2" s="1"/>
  <c r="O909" i="2"/>
  <c r="C909" i="2" s="1"/>
  <c r="O908" i="2"/>
  <c r="C908" i="2" s="1"/>
  <c r="O907" i="2"/>
  <c r="C907" i="2" s="1"/>
  <c r="O906" i="2"/>
  <c r="C906" i="2" s="1"/>
  <c r="O905" i="2"/>
  <c r="C905" i="2" s="1"/>
  <c r="O904" i="2"/>
  <c r="C904" i="2" s="1"/>
  <c r="O903" i="2"/>
  <c r="C903" i="2" s="1"/>
  <c r="O902" i="2"/>
  <c r="C902" i="2" s="1"/>
  <c r="O901" i="2"/>
  <c r="C901" i="2" s="1"/>
  <c r="O900" i="2"/>
  <c r="C900" i="2" s="1"/>
  <c r="O899" i="2"/>
  <c r="C899" i="2" s="1"/>
  <c r="O898" i="2"/>
  <c r="C898" i="2" s="1"/>
  <c r="O897" i="2"/>
  <c r="C897" i="2" s="1"/>
  <c r="O896" i="2"/>
  <c r="C896" i="2" s="1"/>
  <c r="O895" i="2"/>
  <c r="C895" i="2" s="1"/>
  <c r="O894" i="2"/>
  <c r="C894" i="2" s="1"/>
  <c r="O893" i="2"/>
  <c r="C893" i="2" s="1"/>
  <c r="O892" i="2"/>
  <c r="C892" i="2" s="1"/>
  <c r="O891" i="2"/>
  <c r="C891" i="2" s="1"/>
  <c r="O890" i="2"/>
  <c r="C890" i="2" s="1"/>
  <c r="O889" i="2"/>
  <c r="C889" i="2" s="1"/>
  <c r="O888" i="2"/>
  <c r="C888" i="2" s="1"/>
  <c r="O887" i="2"/>
  <c r="C887" i="2" s="1"/>
  <c r="O886" i="2"/>
  <c r="C886" i="2" s="1"/>
  <c r="O885" i="2"/>
  <c r="C885" i="2" s="1"/>
  <c r="O884" i="2"/>
  <c r="C884" i="2" s="1"/>
  <c r="O883" i="2"/>
  <c r="C883" i="2" s="1"/>
  <c r="O882" i="2"/>
  <c r="C882" i="2" s="1"/>
  <c r="O881" i="2"/>
  <c r="C881" i="2" s="1"/>
  <c r="O880" i="2"/>
  <c r="C880" i="2" s="1"/>
  <c r="O879" i="2"/>
  <c r="C879" i="2" s="1"/>
  <c r="O878" i="2"/>
  <c r="C878" i="2" s="1"/>
  <c r="O877" i="2"/>
  <c r="C877" i="2" s="1"/>
  <c r="O876" i="2"/>
  <c r="C876" i="2" s="1"/>
  <c r="O875" i="2"/>
  <c r="C875" i="2" s="1"/>
  <c r="O874" i="2"/>
  <c r="C874" i="2" s="1"/>
  <c r="O873" i="2"/>
  <c r="C873" i="2" s="1"/>
  <c r="O872" i="2"/>
  <c r="C872" i="2" s="1"/>
  <c r="O871" i="2"/>
  <c r="C871" i="2" s="1"/>
  <c r="O870" i="2"/>
  <c r="C870" i="2" s="1"/>
  <c r="O869" i="2"/>
  <c r="C869" i="2" s="1"/>
  <c r="O868" i="2"/>
  <c r="C868" i="2" s="1"/>
  <c r="O867" i="2"/>
  <c r="C867" i="2" s="1"/>
  <c r="O866" i="2"/>
  <c r="C866" i="2" s="1"/>
  <c r="O865" i="2"/>
  <c r="C865" i="2" s="1"/>
  <c r="O864" i="2"/>
  <c r="C864" i="2" s="1"/>
  <c r="O863" i="2"/>
  <c r="C863" i="2" s="1"/>
  <c r="O862" i="2"/>
  <c r="C862" i="2" s="1"/>
  <c r="O861" i="2"/>
  <c r="C861" i="2" s="1"/>
  <c r="O860" i="2"/>
  <c r="C860" i="2" s="1"/>
  <c r="O859" i="2"/>
  <c r="C859" i="2" s="1"/>
  <c r="O858" i="2"/>
  <c r="C858" i="2" s="1"/>
  <c r="O857" i="2"/>
  <c r="C857" i="2" s="1"/>
  <c r="O856" i="2"/>
  <c r="C856" i="2" s="1"/>
  <c r="O855" i="2"/>
  <c r="C855" i="2" s="1"/>
  <c r="O854" i="2"/>
  <c r="C854" i="2" s="1"/>
  <c r="O853" i="2"/>
  <c r="C853" i="2" s="1"/>
  <c r="O852" i="2"/>
  <c r="C852" i="2" s="1"/>
  <c r="O851" i="2"/>
  <c r="C851" i="2" s="1"/>
  <c r="O850" i="2"/>
  <c r="C850" i="2" s="1"/>
  <c r="O849" i="2"/>
  <c r="C849" i="2" s="1"/>
  <c r="O848" i="2"/>
  <c r="C848" i="2" s="1"/>
  <c r="O847" i="2"/>
  <c r="C847" i="2" s="1"/>
  <c r="O846" i="2"/>
  <c r="C846" i="2" s="1"/>
  <c r="O845" i="2"/>
  <c r="C845" i="2" s="1"/>
  <c r="O844" i="2"/>
  <c r="C844" i="2" s="1"/>
  <c r="O843" i="2"/>
  <c r="C843" i="2" s="1"/>
  <c r="O842" i="2"/>
  <c r="C842" i="2" s="1"/>
  <c r="O841" i="2"/>
  <c r="C841" i="2" s="1"/>
  <c r="O840" i="2"/>
  <c r="C840" i="2" s="1"/>
  <c r="O839" i="2"/>
  <c r="C839" i="2" s="1"/>
  <c r="O838" i="2"/>
  <c r="C838" i="2" s="1"/>
  <c r="O837" i="2"/>
  <c r="C837" i="2" s="1"/>
  <c r="O836" i="2"/>
  <c r="C836" i="2" s="1"/>
  <c r="O835" i="2"/>
  <c r="C835" i="2" s="1"/>
  <c r="O834" i="2"/>
  <c r="C834" i="2" s="1"/>
  <c r="O833" i="2"/>
  <c r="C833" i="2" s="1"/>
  <c r="O832" i="2"/>
  <c r="C832" i="2" s="1"/>
  <c r="O831" i="2"/>
  <c r="C831" i="2" s="1"/>
  <c r="O830" i="2"/>
  <c r="C830" i="2" s="1"/>
  <c r="O829" i="2"/>
  <c r="C829" i="2" s="1"/>
  <c r="O828" i="2"/>
  <c r="C828" i="2" s="1"/>
  <c r="O827" i="2"/>
  <c r="C827" i="2" s="1"/>
  <c r="O826" i="2"/>
  <c r="C826" i="2" s="1"/>
  <c r="O825" i="2"/>
  <c r="C825" i="2" s="1"/>
  <c r="O824" i="2"/>
  <c r="C824" i="2" s="1"/>
  <c r="O823" i="2"/>
  <c r="C823" i="2" s="1"/>
  <c r="O822" i="2"/>
  <c r="C822" i="2" s="1"/>
  <c r="O821" i="2"/>
  <c r="C821" i="2" s="1"/>
  <c r="O820" i="2"/>
  <c r="C820" i="2" s="1"/>
  <c r="O819" i="2"/>
  <c r="C819" i="2" s="1"/>
  <c r="O818" i="2"/>
  <c r="C818" i="2" s="1"/>
  <c r="O817" i="2"/>
  <c r="C817" i="2" s="1"/>
  <c r="O816" i="2"/>
  <c r="C816" i="2" s="1"/>
  <c r="O815" i="2"/>
  <c r="C815" i="2" s="1"/>
  <c r="O814" i="2"/>
  <c r="C814" i="2" s="1"/>
  <c r="O813" i="2"/>
  <c r="C813" i="2" s="1"/>
  <c r="O812" i="2"/>
  <c r="C812" i="2" s="1"/>
  <c r="O811" i="2"/>
  <c r="C811" i="2" s="1"/>
  <c r="O810" i="2"/>
  <c r="C810" i="2" s="1"/>
  <c r="O809" i="2"/>
  <c r="C809" i="2" s="1"/>
  <c r="O808" i="2"/>
  <c r="C808" i="2" s="1"/>
  <c r="O807" i="2"/>
  <c r="C807" i="2" s="1"/>
  <c r="O806" i="2"/>
  <c r="C806" i="2" s="1"/>
  <c r="O805" i="2"/>
  <c r="C805" i="2" s="1"/>
  <c r="O804" i="2"/>
  <c r="C804" i="2" s="1"/>
  <c r="O803" i="2"/>
  <c r="C803" i="2" s="1"/>
  <c r="O802" i="2"/>
  <c r="C802" i="2" s="1"/>
  <c r="O801" i="2"/>
  <c r="C801" i="2" s="1"/>
  <c r="O800" i="2"/>
  <c r="C800" i="2" s="1"/>
  <c r="O799" i="2"/>
  <c r="C799" i="2" s="1"/>
  <c r="O798" i="2"/>
  <c r="C798" i="2" s="1"/>
  <c r="O797" i="2"/>
  <c r="C797" i="2" s="1"/>
  <c r="O796" i="2"/>
  <c r="C796" i="2" s="1"/>
  <c r="O795" i="2"/>
  <c r="C795" i="2" s="1"/>
  <c r="O794" i="2"/>
  <c r="C794" i="2" s="1"/>
  <c r="O793" i="2"/>
  <c r="C793" i="2" s="1"/>
  <c r="O792" i="2"/>
  <c r="C792" i="2" s="1"/>
  <c r="O791" i="2"/>
  <c r="C791" i="2" s="1"/>
  <c r="O790" i="2"/>
  <c r="C790" i="2" s="1"/>
  <c r="O789" i="2"/>
  <c r="C789" i="2" s="1"/>
  <c r="O788" i="2"/>
  <c r="C788" i="2" s="1"/>
  <c r="O787" i="2"/>
  <c r="C787" i="2" s="1"/>
  <c r="O786" i="2"/>
  <c r="C786" i="2" s="1"/>
  <c r="O785" i="2"/>
  <c r="C785" i="2" s="1"/>
  <c r="O784" i="2"/>
  <c r="C784" i="2" s="1"/>
  <c r="O783" i="2"/>
  <c r="C783" i="2" s="1"/>
  <c r="O782" i="2"/>
  <c r="C782" i="2" s="1"/>
  <c r="O781" i="2"/>
  <c r="C781" i="2" s="1"/>
  <c r="O780" i="2"/>
  <c r="C780" i="2" s="1"/>
  <c r="O779" i="2"/>
  <c r="C779" i="2" s="1"/>
  <c r="O778" i="2"/>
  <c r="C778" i="2" s="1"/>
  <c r="O777" i="2"/>
  <c r="C777" i="2" s="1"/>
  <c r="O776" i="2"/>
  <c r="C776" i="2" s="1"/>
  <c r="O775" i="2"/>
  <c r="C775" i="2" s="1"/>
  <c r="O774" i="2"/>
  <c r="C774" i="2" s="1"/>
  <c r="O773" i="2"/>
  <c r="C773" i="2" s="1"/>
  <c r="O772" i="2"/>
  <c r="C772" i="2" s="1"/>
  <c r="O771" i="2"/>
  <c r="C771" i="2" s="1"/>
  <c r="O770" i="2"/>
  <c r="C770" i="2" s="1"/>
  <c r="O769" i="2"/>
  <c r="C769" i="2" s="1"/>
  <c r="O768" i="2"/>
  <c r="C768" i="2" s="1"/>
  <c r="O767" i="2"/>
  <c r="C767" i="2" s="1"/>
  <c r="O766" i="2"/>
  <c r="C766" i="2" s="1"/>
  <c r="O765" i="2"/>
  <c r="C765" i="2" s="1"/>
  <c r="O764" i="2"/>
  <c r="C764" i="2" s="1"/>
  <c r="O763" i="2"/>
  <c r="C763" i="2" s="1"/>
  <c r="O762" i="2"/>
  <c r="C762" i="2" s="1"/>
  <c r="O761" i="2"/>
  <c r="C761" i="2" s="1"/>
  <c r="O760" i="2"/>
  <c r="C760" i="2" s="1"/>
  <c r="O759" i="2"/>
  <c r="C759" i="2" s="1"/>
  <c r="O758" i="2"/>
  <c r="C758" i="2" s="1"/>
  <c r="O757" i="2"/>
  <c r="C757" i="2" s="1"/>
  <c r="O756" i="2"/>
  <c r="C756" i="2" s="1"/>
  <c r="O755" i="2"/>
  <c r="C755" i="2" s="1"/>
  <c r="O754" i="2"/>
  <c r="C754" i="2" s="1"/>
  <c r="O753" i="2"/>
  <c r="C753" i="2" s="1"/>
  <c r="O752" i="2"/>
  <c r="C752" i="2" s="1"/>
  <c r="O751" i="2"/>
  <c r="C751" i="2" s="1"/>
  <c r="O750" i="2"/>
  <c r="C750" i="2" s="1"/>
  <c r="O749" i="2"/>
  <c r="C749" i="2" s="1"/>
  <c r="O748" i="2"/>
  <c r="C748" i="2" s="1"/>
  <c r="O747" i="2"/>
  <c r="C747" i="2" s="1"/>
  <c r="O746" i="2"/>
  <c r="C746" i="2" s="1"/>
  <c r="O745" i="2"/>
  <c r="C745" i="2" s="1"/>
  <c r="O744" i="2"/>
  <c r="C744" i="2" s="1"/>
  <c r="O743" i="2"/>
  <c r="C743" i="2" s="1"/>
  <c r="O742" i="2"/>
  <c r="C742" i="2" s="1"/>
  <c r="O741" i="2"/>
  <c r="C741" i="2" s="1"/>
  <c r="O740" i="2"/>
  <c r="C740" i="2" s="1"/>
  <c r="O739" i="2"/>
  <c r="C739" i="2" s="1"/>
  <c r="O738" i="2"/>
  <c r="C738" i="2" s="1"/>
  <c r="O737" i="2"/>
  <c r="C737" i="2" s="1"/>
  <c r="O736" i="2"/>
  <c r="C736" i="2" s="1"/>
  <c r="O735" i="2"/>
  <c r="C735" i="2" s="1"/>
  <c r="O734" i="2"/>
  <c r="C734" i="2" s="1"/>
  <c r="O733" i="2"/>
  <c r="C733" i="2" s="1"/>
  <c r="O732" i="2"/>
  <c r="C732" i="2" s="1"/>
  <c r="O731" i="2"/>
  <c r="C731" i="2" s="1"/>
  <c r="O730" i="2"/>
  <c r="C730" i="2" s="1"/>
  <c r="O729" i="2"/>
  <c r="C729" i="2" s="1"/>
  <c r="O728" i="2"/>
  <c r="C728" i="2" s="1"/>
  <c r="O727" i="2"/>
  <c r="C727" i="2" s="1"/>
  <c r="O726" i="2"/>
  <c r="C726" i="2" s="1"/>
  <c r="O725" i="2"/>
  <c r="C725" i="2" s="1"/>
  <c r="O724" i="2"/>
  <c r="C724" i="2" s="1"/>
  <c r="O723" i="2"/>
  <c r="C723" i="2" s="1"/>
  <c r="O722" i="2"/>
  <c r="C722" i="2" s="1"/>
  <c r="O721" i="2"/>
  <c r="C721" i="2" s="1"/>
  <c r="O720" i="2"/>
  <c r="C720" i="2" s="1"/>
  <c r="O719" i="2"/>
  <c r="C719" i="2" s="1"/>
  <c r="O718" i="2"/>
  <c r="C718" i="2" s="1"/>
  <c r="O717" i="2"/>
  <c r="C717" i="2" s="1"/>
  <c r="O716" i="2"/>
  <c r="C716" i="2" s="1"/>
  <c r="O715" i="2"/>
  <c r="C715" i="2" s="1"/>
  <c r="O714" i="2"/>
  <c r="C714" i="2" s="1"/>
  <c r="O713" i="2"/>
  <c r="C713" i="2" s="1"/>
  <c r="O712" i="2"/>
  <c r="C712" i="2" s="1"/>
  <c r="O711" i="2"/>
  <c r="C711" i="2" s="1"/>
  <c r="O710" i="2"/>
  <c r="C710" i="2" s="1"/>
  <c r="O709" i="2"/>
  <c r="C709" i="2" s="1"/>
  <c r="O708" i="2"/>
  <c r="C708" i="2" s="1"/>
  <c r="O707" i="2"/>
  <c r="C707" i="2" s="1"/>
  <c r="O706" i="2"/>
  <c r="C706" i="2" s="1"/>
  <c r="O705" i="2"/>
  <c r="C705" i="2" s="1"/>
  <c r="O704" i="2"/>
  <c r="C704" i="2" s="1"/>
  <c r="O703" i="2"/>
  <c r="C703" i="2" s="1"/>
  <c r="O702" i="2"/>
  <c r="C702" i="2" s="1"/>
  <c r="O701" i="2"/>
  <c r="C701" i="2" s="1"/>
  <c r="O700" i="2"/>
  <c r="C700" i="2" s="1"/>
  <c r="O699" i="2"/>
  <c r="C699" i="2" s="1"/>
  <c r="O698" i="2"/>
  <c r="C698" i="2" s="1"/>
  <c r="O697" i="2"/>
  <c r="C697" i="2" s="1"/>
  <c r="O696" i="2"/>
  <c r="C696" i="2" s="1"/>
  <c r="O695" i="2"/>
  <c r="C695" i="2" s="1"/>
  <c r="O694" i="2"/>
  <c r="C694" i="2" s="1"/>
  <c r="O693" i="2"/>
  <c r="C693" i="2" s="1"/>
  <c r="O692" i="2"/>
  <c r="C692" i="2" s="1"/>
  <c r="O691" i="2"/>
  <c r="C691" i="2" s="1"/>
  <c r="O690" i="2"/>
  <c r="C690" i="2" s="1"/>
  <c r="O689" i="2"/>
  <c r="C689" i="2" s="1"/>
  <c r="O688" i="2"/>
  <c r="C688" i="2" s="1"/>
  <c r="O687" i="2"/>
  <c r="C687" i="2" s="1"/>
  <c r="O686" i="2"/>
  <c r="C686" i="2" s="1"/>
  <c r="O685" i="2"/>
  <c r="C685" i="2" s="1"/>
  <c r="O684" i="2"/>
  <c r="C684" i="2" s="1"/>
  <c r="O683" i="2"/>
  <c r="C683" i="2" s="1"/>
  <c r="O682" i="2"/>
  <c r="C682" i="2" s="1"/>
  <c r="O681" i="2"/>
  <c r="C681" i="2" s="1"/>
  <c r="O680" i="2"/>
  <c r="C680" i="2" s="1"/>
  <c r="O679" i="2"/>
  <c r="C679" i="2" s="1"/>
  <c r="O678" i="2"/>
  <c r="C678" i="2" s="1"/>
  <c r="O677" i="2"/>
  <c r="C677" i="2" s="1"/>
  <c r="O676" i="2"/>
  <c r="C676" i="2" s="1"/>
  <c r="O675" i="2"/>
  <c r="C675" i="2" s="1"/>
  <c r="O674" i="2"/>
  <c r="C674" i="2" s="1"/>
  <c r="O673" i="2"/>
  <c r="C673" i="2" s="1"/>
  <c r="O672" i="2"/>
  <c r="C672" i="2" s="1"/>
  <c r="O671" i="2"/>
  <c r="C671" i="2" s="1"/>
  <c r="O670" i="2"/>
  <c r="C670" i="2" s="1"/>
  <c r="O669" i="2"/>
  <c r="C669" i="2" s="1"/>
  <c r="O668" i="2"/>
  <c r="C668" i="2" s="1"/>
  <c r="O667" i="2"/>
  <c r="C667" i="2" s="1"/>
  <c r="O666" i="2"/>
  <c r="C666" i="2" s="1"/>
  <c r="O665" i="2"/>
  <c r="C665" i="2" s="1"/>
  <c r="O664" i="2"/>
  <c r="C664" i="2" s="1"/>
  <c r="O663" i="2"/>
  <c r="C663" i="2" s="1"/>
  <c r="O662" i="2"/>
  <c r="C662" i="2" s="1"/>
  <c r="O661" i="2"/>
  <c r="C661" i="2" s="1"/>
  <c r="O660" i="2"/>
  <c r="C660" i="2" s="1"/>
  <c r="O659" i="2"/>
  <c r="C659" i="2" s="1"/>
  <c r="O658" i="2"/>
  <c r="C658" i="2" s="1"/>
  <c r="O657" i="2"/>
  <c r="C657" i="2" s="1"/>
  <c r="O656" i="2"/>
  <c r="C656" i="2" s="1"/>
  <c r="O655" i="2"/>
  <c r="C655" i="2" s="1"/>
  <c r="O654" i="2"/>
  <c r="C654" i="2" s="1"/>
  <c r="O653" i="2"/>
  <c r="C653" i="2" s="1"/>
  <c r="O652" i="2"/>
  <c r="C652" i="2" s="1"/>
  <c r="O651" i="2"/>
  <c r="C651" i="2" s="1"/>
  <c r="O650" i="2"/>
  <c r="C650" i="2" s="1"/>
  <c r="O649" i="2"/>
  <c r="C649" i="2" s="1"/>
  <c r="O648" i="2"/>
  <c r="C648" i="2" s="1"/>
  <c r="O647" i="2"/>
  <c r="C647" i="2" s="1"/>
  <c r="O646" i="2"/>
  <c r="C646" i="2" s="1"/>
  <c r="O645" i="2"/>
  <c r="C645" i="2" s="1"/>
  <c r="O644" i="2"/>
  <c r="C644" i="2" s="1"/>
  <c r="O643" i="2"/>
  <c r="C643" i="2" s="1"/>
  <c r="O642" i="2"/>
  <c r="C642" i="2" s="1"/>
  <c r="O641" i="2"/>
  <c r="C641" i="2" s="1"/>
  <c r="O640" i="2"/>
  <c r="C640" i="2" s="1"/>
  <c r="O639" i="2"/>
  <c r="C639" i="2" s="1"/>
  <c r="O638" i="2"/>
  <c r="C638" i="2" s="1"/>
  <c r="O637" i="2"/>
  <c r="C637" i="2" s="1"/>
  <c r="O636" i="2"/>
  <c r="C636" i="2" s="1"/>
  <c r="O635" i="2"/>
  <c r="C635" i="2" s="1"/>
  <c r="O634" i="2"/>
  <c r="C634" i="2" s="1"/>
  <c r="O633" i="2"/>
  <c r="C633" i="2" s="1"/>
  <c r="O632" i="2"/>
  <c r="C632" i="2" s="1"/>
  <c r="O631" i="2"/>
  <c r="C631" i="2" s="1"/>
  <c r="O630" i="2"/>
  <c r="C630" i="2" s="1"/>
  <c r="O629" i="2"/>
  <c r="C629" i="2" s="1"/>
  <c r="O628" i="2"/>
  <c r="C628" i="2" s="1"/>
  <c r="O627" i="2"/>
  <c r="C627" i="2" s="1"/>
  <c r="O626" i="2"/>
  <c r="C626" i="2" s="1"/>
  <c r="O625" i="2"/>
  <c r="C625" i="2" s="1"/>
  <c r="O624" i="2"/>
  <c r="C624" i="2" s="1"/>
  <c r="O623" i="2"/>
  <c r="C623" i="2" s="1"/>
  <c r="O622" i="2"/>
  <c r="C622" i="2" s="1"/>
  <c r="O621" i="2"/>
  <c r="C621" i="2" s="1"/>
  <c r="O620" i="2"/>
  <c r="C620" i="2" s="1"/>
  <c r="O619" i="2"/>
  <c r="C619" i="2" s="1"/>
  <c r="O618" i="2"/>
  <c r="C618" i="2" s="1"/>
  <c r="O617" i="2"/>
  <c r="C617" i="2" s="1"/>
  <c r="O616" i="2"/>
  <c r="C616" i="2" s="1"/>
  <c r="O615" i="2"/>
  <c r="C615" i="2" s="1"/>
  <c r="O614" i="2"/>
  <c r="C614" i="2" s="1"/>
  <c r="O613" i="2"/>
  <c r="C613" i="2" s="1"/>
  <c r="O612" i="2"/>
  <c r="C612" i="2" s="1"/>
  <c r="O611" i="2"/>
  <c r="C611" i="2" s="1"/>
  <c r="O610" i="2"/>
  <c r="C610" i="2" s="1"/>
  <c r="O609" i="2"/>
  <c r="C609" i="2" s="1"/>
  <c r="O608" i="2"/>
  <c r="C608" i="2" s="1"/>
  <c r="O607" i="2"/>
  <c r="C607" i="2" s="1"/>
  <c r="O606" i="2"/>
  <c r="C606" i="2" s="1"/>
  <c r="O605" i="2"/>
  <c r="C605" i="2" s="1"/>
  <c r="O604" i="2"/>
  <c r="C604" i="2" s="1"/>
  <c r="O603" i="2"/>
  <c r="C603" i="2" s="1"/>
  <c r="O602" i="2"/>
  <c r="C602" i="2" s="1"/>
  <c r="O601" i="2"/>
  <c r="C601" i="2" s="1"/>
  <c r="O600" i="2"/>
  <c r="C600" i="2" s="1"/>
  <c r="O599" i="2"/>
  <c r="C599" i="2" s="1"/>
  <c r="O598" i="2"/>
  <c r="C598" i="2" s="1"/>
  <c r="O597" i="2"/>
  <c r="C597" i="2" s="1"/>
  <c r="O596" i="2"/>
  <c r="C596" i="2" s="1"/>
  <c r="O595" i="2"/>
  <c r="C595" i="2" s="1"/>
  <c r="O594" i="2"/>
  <c r="C594" i="2" s="1"/>
  <c r="O593" i="2"/>
  <c r="C593" i="2" s="1"/>
  <c r="O592" i="2"/>
  <c r="C592" i="2" s="1"/>
  <c r="O591" i="2"/>
  <c r="C591" i="2" s="1"/>
  <c r="O590" i="2"/>
  <c r="C590" i="2" s="1"/>
  <c r="O589" i="2"/>
  <c r="C589" i="2" s="1"/>
  <c r="O588" i="2"/>
  <c r="C588" i="2" s="1"/>
  <c r="O587" i="2"/>
  <c r="C587" i="2" s="1"/>
  <c r="O586" i="2"/>
  <c r="C586" i="2" s="1"/>
  <c r="O585" i="2"/>
  <c r="C585" i="2" s="1"/>
  <c r="O584" i="2"/>
  <c r="C584" i="2" s="1"/>
  <c r="O583" i="2"/>
  <c r="C583" i="2" s="1"/>
  <c r="O582" i="2"/>
  <c r="C582" i="2" s="1"/>
  <c r="O581" i="2"/>
  <c r="C581" i="2" s="1"/>
  <c r="O580" i="2"/>
  <c r="C580" i="2" s="1"/>
  <c r="O579" i="2"/>
  <c r="C579" i="2" s="1"/>
  <c r="O578" i="2"/>
  <c r="C578" i="2" s="1"/>
  <c r="O577" i="2"/>
  <c r="C577" i="2" s="1"/>
  <c r="O576" i="2"/>
  <c r="C576" i="2" s="1"/>
  <c r="O575" i="2"/>
  <c r="C575" i="2" s="1"/>
  <c r="O574" i="2"/>
  <c r="C574" i="2" s="1"/>
  <c r="O573" i="2"/>
  <c r="C573" i="2" s="1"/>
  <c r="O572" i="2"/>
  <c r="C572" i="2" s="1"/>
  <c r="O571" i="2"/>
  <c r="C571" i="2" s="1"/>
  <c r="O570" i="2"/>
  <c r="C570" i="2" s="1"/>
  <c r="O569" i="2"/>
  <c r="C569" i="2" s="1"/>
  <c r="O568" i="2"/>
  <c r="C568" i="2" s="1"/>
  <c r="O567" i="2"/>
  <c r="C567" i="2" s="1"/>
  <c r="O566" i="2"/>
  <c r="C566" i="2" s="1"/>
  <c r="O565" i="2"/>
  <c r="C565" i="2" s="1"/>
  <c r="O564" i="2"/>
  <c r="C564" i="2" s="1"/>
  <c r="O563" i="2"/>
  <c r="C563" i="2" s="1"/>
  <c r="O562" i="2"/>
  <c r="C562" i="2" s="1"/>
  <c r="O561" i="2"/>
  <c r="C561" i="2" s="1"/>
  <c r="O560" i="2"/>
  <c r="C560" i="2" s="1"/>
  <c r="O559" i="2"/>
  <c r="C559" i="2" s="1"/>
  <c r="O558" i="2"/>
  <c r="C558" i="2" s="1"/>
  <c r="O557" i="2"/>
  <c r="C557" i="2" s="1"/>
  <c r="O556" i="2"/>
  <c r="C556" i="2" s="1"/>
  <c r="O555" i="2"/>
  <c r="C555" i="2" s="1"/>
  <c r="O554" i="2"/>
  <c r="C554" i="2" s="1"/>
  <c r="O553" i="2"/>
  <c r="C553" i="2" s="1"/>
  <c r="O552" i="2"/>
  <c r="C552" i="2" s="1"/>
  <c r="O551" i="2"/>
  <c r="C551" i="2" s="1"/>
  <c r="O550" i="2"/>
  <c r="C550" i="2" s="1"/>
  <c r="O549" i="2"/>
  <c r="C549" i="2" s="1"/>
  <c r="O548" i="2"/>
  <c r="C548" i="2" s="1"/>
  <c r="O547" i="2"/>
  <c r="C547" i="2" s="1"/>
  <c r="O546" i="2"/>
  <c r="C546" i="2" s="1"/>
  <c r="O545" i="2"/>
  <c r="C545" i="2" s="1"/>
  <c r="O544" i="2"/>
  <c r="C544" i="2" s="1"/>
  <c r="O543" i="2"/>
  <c r="C543" i="2" s="1"/>
  <c r="O542" i="2"/>
  <c r="C542" i="2" s="1"/>
  <c r="O541" i="2"/>
  <c r="C541" i="2" s="1"/>
  <c r="O540" i="2"/>
  <c r="C540" i="2" s="1"/>
  <c r="O539" i="2"/>
  <c r="C539" i="2" s="1"/>
  <c r="O538" i="2"/>
  <c r="C538" i="2" s="1"/>
  <c r="O537" i="2"/>
  <c r="C537" i="2" s="1"/>
  <c r="O536" i="2"/>
  <c r="C536" i="2" s="1"/>
  <c r="O535" i="2"/>
  <c r="C535" i="2" s="1"/>
  <c r="O534" i="2"/>
  <c r="C534" i="2" s="1"/>
  <c r="O533" i="2"/>
  <c r="C533" i="2" s="1"/>
  <c r="O532" i="2"/>
  <c r="C532" i="2" s="1"/>
  <c r="O531" i="2"/>
  <c r="C531" i="2" s="1"/>
  <c r="O530" i="2"/>
  <c r="C530" i="2" s="1"/>
  <c r="O529" i="2"/>
  <c r="C529" i="2" s="1"/>
  <c r="O528" i="2"/>
  <c r="C528" i="2" s="1"/>
  <c r="O527" i="2"/>
  <c r="C527" i="2" s="1"/>
  <c r="O526" i="2"/>
  <c r="C526" i="2" s="1"/>
  <c r="O525" i="2"/>
  <c r="C525" i="2" s="1"/>
  <c r="O524" i="2"/>
  <c r="C524" i="2" s="1"/>
  <c r="O523" i="2"/>
  <c r="C523" i="2" s="1"/>
  <c r="O522" i="2"/>
  <c r="C522" i="2" s="1"/>
  <c r="O521" i="2"/>
  <c r="C521" i="2" s="1"/>
  <c r="O520" i="2"/>
  <c r="C520" i="2" s="1"/>
  <c r="O519" i="2"/>
  <c r="C519" i="2" s="1"/>
  <c r="O518" i="2"/>
  <c r="C518" i="2" s="1"/>
  <c r="O517" i="2"/>
  <c r="C517" i="2" s="1"/>
  <c r="O516" i="2"/>
  <c r="C516" i="2" s="1"/>
  <c r="O515" i="2"/>
  <c r="C515" i="2" s="1"/>
  <c r="O514" i="2"/>
  <c r="C514" i="2" s="1"/>
  <c r="O513" i="2"/>
  <c r="C513" i="2" s="1"/>
  <c r="O512" i="2"/>
  <c r="C512" i="2" s="1"/>
  <c r="O511" i="2"/>
  <c r="C511" i="2" s="1"/>
  <c r="O510" i="2"/>
  <c r="C510" i="2" s="1"/>
  <c r="O509" i="2"/>
  <c r="C509" i="2" s="1"/>
  <c r="O508" i="2"/>
  <c r="C508" i="2" s="1"/>
  <c r="O507" i="2"/>
  <c r="C507" i="2" s="1"/>
  <c r="O506" i="2"/>
  <c r="C506" i="2" s="1"/>
  <c r="O505" i="2"/>
  <c r="C505" i="2" s="1"/>
  <c r="O504" i="2"/>
  <c r="C504" i="2" s="1"/>
  <c r="O503" i="2"/>
  <c r="C503" i="2" s="1"/>
  <c r="O502" i="2"/>
  <c r="C502" i="2" s="1"/>
  <c r="O501" i="2"/>
  <c r="C501" i="2" s="1"/>
  <c r="O500" i="2"/>
  <c r="C500" i="2" s="1"/>
  <c r="O499" i="2"/>
  <c r="C499" i="2" s="1"/>
  <c r="O498" i="2"/>
  <c r="C498" i="2" s="1"/>
  <c r="O497" i="2"/>
  <c r="C497" i="2" s="1"/>
  <c r="O496" i="2"/>
  <c r="C496" i="2" s="1"/>
  <c r="O495" i="2"/>
  <c r="C495" i="2" s="1"/>
  <c r="O494" i="2"/>
  <c r="C494" i="2" s="1"/>
  <c r="O493" i="2"/>
  <c r="C493" i="2" s="1"/>
  <c r="O492" i="2"/>
  <c r="C492" i="2" s="1"/>
  <c r="O491" i="2"/>
  <c r="C491" i="2" s="1"/>
  <c r="O490" i="2"/>
  <c r="C490" i="2" s="1"/>
  <c r="O489" i="2"/>
  <c r="C489" i="2" s="1"/>
  <c r="O488" i="2"/>
  <c r="C488" i="2" s="1"/>
  <c r="O487" i="2"/>
  <c r="C487" i="2" s="1"/>
  <c r="O486" i="2"/>
  <c r="C486" i="2" s="1"/>
  <c r="O485" i="2"/>
  <c r="C485" i="2" s="1"/>
  <c r="O484" i="2"/>
  <c r="C484" i="2" s="1"/>
  <c r="O483" i="2"/>
  <c r="C483" i="2" s="1"/>
  <c r="O482" i="2"/>
  <c r="C482" i="2" s="1"/>
  <c r="O481" i="2"/>
  <c r="C481" i="2" s="1"/>
  <c r="O480" i="2"/>
  <c r="C480" i="2" s="1"/>
  <c r="O479" i="2"/>
  <c r="C479" i="2" s="1"/>
  <c r="O478" i="2"/>
  <c r="C478" i="2" s="1"/>
  <c r="O477" i="2"/>
  <c r="C477" i="2" s="1"/>
  <c r="O476" i="2"/>
  <c r="C476" i="2" s="1"/>
  <c r="O475" i="2"/>
  <c r="C475" i="2" s="1"/>
  <c r="O474" i="2"/>
  <c r="C474" i="2" s="1"/>
  <c r="O473" i="2"/>
  <c r="C473" i="2" s="1"/>
  <c r="O472" i="2"/>
  <c r="C472" i="2" s="1"/>
  <c r="O471" i="2"/>
  <c r="C471" i="2" s="1"/>
  <c r="O470" i="2"/>
  <c r="C470" i="2" s="1"/>
  <c r="O469" i="2"/>
  <c r="C469" i="2" s="1"/>
  <c r="O468" i="2"/>
  <c r="C468" i="2" s="1"/>
  <c r="O467" i="2"/>
  <c r="C467" i="2" s="1"/>
  <c r="O466" i="2"/>
  <c r="C466" i="2" s="1"/>
  <c r="O465" i="2"/>
  <c r="C465" i="2" s="1"/>
  <c r="O464" i="2"/>
  <c r="C464" i="2" s="1"/>
  <c r="O463" i="2"/>
  <c r="C463" i="2" s="1"/>
  <c r="O462" i="2"/>
  <c r="C462" i="2" s="1"/>
  <c r="O461" i="2"/>
  <c r="C461" i="2" s="1"/>
  <c r="O460" i="2"/>
  <c r="C460" i="2" s="1"/>
  <c r="O459" i="2"/>
  <c r="C459" i="2" s="1"/>
  <c r="O458" i="2"/>
  <c r="C458" i="2" s="1"/>
  <c r="O457" i="2"/>
  <c r="C457" i="2" s="1"/>
  <c r="O456" i="2"/>
  <c r="C456" i="2" s="1"/>
  <c r="O455" i="2"/>
  <c r="C455" i="2" s="1"/>
  <c r="O454" i="2"/>
  <c r="C454" i="2" s="1"/>
  <c r="O453" i="2"/>
  <c r="C453" i="2" s="1"/>
  <c r="O452" i="2"/>
  <c r="C452" i="2" s="1"/>
  <c r="O451" i="2"/>
  <c r="C451" i="2" s="1"/>
  <c r="O450" i="2"/>
  <c r="C450" i="2" s="1"/>
  <c r="O449" i="2"/>
  <c r="C449" i="2" s="1"/>
  <c r="O448" i="2"/>
  <c r="C448" i="2" s="1"/>
  <c r="O447" i="2"/>
  <c r="C447" i="2" s="1"/>
  <c r="O446" i="2"/>
  <c r="C446" i="2" s="1"/>
  <c r="O445" i="2"/>
  <c r="C445" i="2" s="1"/>
  <c r="O444" i="2"/>
  <c r="C444" i="2" s="1"/>
  <c r="O443" i="2"/>
  <c r="C443" i="2" s="1"/>
  <c r="O442" i="2"/>
  <c r="C442" i="2" s="1"/>
  <c r="O441" i="2"/>
  <c r="C441" i="2" s="1"/>
  <c r="O440" i="2"/>
  <c r="C440" i="2" s="1"/>
  <c r="O439" i="2"/>
  <c r="C439" i="2" s="1"/>
  <c r="O438" i="2"/>
  <c r="C438" i="2" s="1"/>
  <c r="O437" i="2"/>
  <c r="C437" i="2" s="1"/>
  <c r="O436" i="2"/>
  <c r="C436" i="2" s="1"/>
  <c r="O435" i="2"/>
  <c r="C435" i="2" s="1"/>
  <c r="O434" i="2"/>
  <c r="C434" i="2" s="1"/>
  <c r="O433" i="2"/>
  <c r="C433" i="2" s="1"/>
  <c r="O432" i="2"/>
  <c r="C432" i="2" s="1"/>
  <c r="O431" i="2"/>
  <c r="C431" i="2" s="1"/>
  <c r="O430" i="2"/>
  <c r="C430" i="2" s="1"/>
  <c r="O429" i="2"/>
  <c r="C429" i="2" s="1"/>
  <c r="O428" i="2"/>
  <c r="C428" i="2" s="1"/>
  <c r="O427" i="2"/>
  <c r="C427" i="2" s="1"/>
  <c r="O426" i="2"/>
  <c r="C426" i="2" s="1"/>
  <c r="O425" i="2"/>
  <c r="C425" i="2" s="1"/>
  <c r="O424" i="2"/>
  <c r="C424" i="2" s="1"/>
  <c r="O423" i="2"/>
  <c r="C423" i="2" s="1"/>
  <c r="O422" i="2"/>
  <c r="C422" i="2" s="1"/>
  <c r="O421" i="2"/>
  <c r="C421" i="2" s="1"/>
  <c r="O420" i="2"/>
  <c r="C420" i="2" s="1"/>
  <c r="O419" i="2"/>
  <c r="C419" i="2" s="1"/>
  <c r="O418" i="2"/>
  <c r="C418" i="2" s="1"/>
  <c r="O417" i="2"/>
  <c r="C417" i="2" s="1"/>
  <c r="O416" i="2"/>
  <c r="C416" i="2" s="1"/>
  <c r="O415" i="2"/>
  <c r="C415" i="2" s="1"/>
  <c r="O414" i="2"/>
  <c r="C414" i="2" s="1"/>
  <c r="O413" i="2"/>
  <c r="C413" i="2" s="1"/>
  <c r="O412" i="2"/>
  <c r="C412" i="2" s="1"/>
  <c r="O411" i="2"/>
  <c r="C411" i="2" s="1"/>
  <c r="O410" i="2"/>
  <c r="C410" i="2" s="1"/>
  <c r="O409" i="2"/>
  <c r="C409" i="2" s="1"/>
  <c r="O408" i="2"/>
  <c r="C408" i="2" s="1"/>
  <c r="O407" i="2"/>
  <c r="C407" i="2" s="1"/>
  <c r="O406" i="2"/>
  <c r="C406" i="2" s="1"/>
  <c r="O405" i="2"/>
  <c r="C405" i="2" s="1"/>
  <c r="O404" i="2"/>
  <c r="C404" i="2" s="1"/>
  <c r="O403" i="2"/>
  <c r="C403" i="2" s="1"/>
  <c r="O402" i="2"/>
  <c r="C402" i="2" s="1"/>
  <c r="O401" i="2"/>
  <c r="C401" i="2" s="1"/>
  <c r="O400" i="2"/>
  <c r="C400" i="2" s="1"/>
  <c r="O399" i="2"/>
  <c r="C399" i="2" s="1"/>
  <c r="O398" i="2"/>
  <c r="C398" i="2" s="1"/>
  <c r="O397" i="2"/>
  <c r="C397" i="2" s="1"/>
  <c r="O396" i="2"/>
  <c r="C396" i="2" s="1"/>
  <c r="O395" i="2"/>
  <c r="C395" i="2" s="1"/>
  <c r="O394" i="2"/>
  <c r="C394" i="2" s="1"/>
  <c r="O393" i="2"/>
  <c r="C393" i="2" s="1"/>
  <c r="O392" i="2"/>
  <c r="C392" i="2" s="1"/>
  <c r="O391" i="2"/>
  <c r="C391" i="2" s="1"/>
  <c r="O390" i="2"/>
  <c r="C390" i="2" s="1"/>
  <c r="O389" i="2"/>
  <c r="C389" i="2" s="1"/>
  <c r="O388" i="2"/>
  <c r="C388" i="2" s="1"/>
  <c r="O387" i="2"/>
  <c r="C387" i="2" s="1"/>
  <c r="O386" i="2"/>
  <c r="C386" i="2" s="1"/>
  <c r="O385" i="2"/>
  <c r="C385" i="2" s="1"/>
  <c r="O384" i="2"/>
  <c r="C384" i="2" s="1"/>
  <c r="O383" i="2"/>
  <c r="C383" i="2" s="1"/>
  <c r="O382" i="2"/>
  <c r="C382" i="2" s="1"/>
  <c r="O381" i="2"/>
  <c r="C381" i="2" s="1"/>
  <c r="O380" i="2"/>
  <c r="C380" i="2" s="1"/>
  <c r="O379" i="2"/>
  <c r="C379" i="2" s="1"/>
  <c r="O378" i="2"/>
  <c r="C378" i="2" s="1"/>
  <c r="O377" i="2"/>
  <c r="C377" i="2" s="1"/>
  <c r="O376" i="2"/>
  <c r="C376" i="2" s="1"/>
  <c r="O375" i="2"/>
  <c r="C375" i="2" s="1"/>
  <c r="O374" i="2"/>
  <c r="C374" i="2" s="1"/>
  <c r="O373" i="2"/>
  <c r="C373" i="2" s="1"/>
  <c r="O372" i="2"/>
  <c r="C372" i="2" s="1"/>
  <c r="O371" i="2"/>
  <c r="C371" i="2" s="1"/>
  <c r="O370" i="2"/>
  <c r="C370" i="2" s="1"/>
  <c r="O369" i="2"/>
  <c r="C369" i="2" s="1"/>
  <c r="O368" i="2"/>
  <c r="C368" i="2" s="1"/>
  <c r="O367" i="2"/>
  <c r="C367" i="2" s="1"/>
  <c r="O366" i="2"/>
  <c r="C366" i="2" s="1"/>
  <c r="O365" i="2"/>
  <c r="C365" i="2" s="1"/>
  <c r="O364" i="2"/>
  <c r="C364" i="2" s="1"/>
  <c r="O363" i="2"/>
  <c r="C363" i="2" s="1"/>
  <c r="O362" i="2"/>
  <c r="C362" i="2" s="1"/>
  <c r="O361" i="2"/>
  <c r="C361" i="2" s="1"/>
  <c r="O360" i="2"/>
  <c r="C360" i="2" s="1"/>
  <c r="O359" i="2"/>
  <c r="C359" i="2" s="1"/>
  <c r="O358" i="2"/>
  <c r="C358" i="2" s="1"/>
  <c r="O357" i="2"/>
  <c r="C357" i="2" s="1"/>
  <c r="O356" i="2"/>
  <c r="C356" i="2" s="1"/>
  <c r="O355" i="2"/>
  <c r="C355" i="2" s="1"/>
  <c r="O354" i="2"/>
  <c r="C354" i="2" s="1"/>
  <c r="O353" i="2"/>
  <c r="C353" i="2" s="1"/>
  <c r="O352" i="2"/>
  <c r="C352" i="2" s="1"/>
  <c r="O351" i="2"/>
  <c r="C351" i="2" s="1"/>
  <c r="O350" i="2"/>
  <c r="C350" i="2" s="1"/>
  <c r="O349" i="2"/>
  <c r="C349" i="2" s="1"/>
  <c r="O348" i="2"/>
  <c r="C348" i="2" s="1"/>
  <c r="O347" i="2"/>
  <c r="C347" i="2" s="1"/>
  <c r="O346" i="2"/>
  <c r="C346" i="2" s="1"/>
  <c r="O345" i="2"/>
  <c r="C345" i="2" s="1"/>
  <c r="O344" i="2"/>
  <c r="C344" i="2" s="1"/>
  <c r="O343" i="2"/>
  <c r="C343" i="2" s="1"/>
  <c r="O342" i="2"/>
  <c r="C342" i="2" s="1"/>
  <c r="O341" i="2"/>
  <c r="C341" i="2" s="1"/>
  <c r="O340" i="2"/>
  <c r="C340" i="2" s="1"/>
  <c r="O339" i="2"/>
  <c r="C339" i="2" s="1"/>
  <c r="O338" i="2"/>
  <c r="C338" i="2" s="1"/>
  <c r="O337" i="2"/>
  <c r="C337" i="2" s="1"/>
  <c r="O336" i="2"/>
  <c r="C336" i="2" s="1"/>
  <c r="O335" i="2"/>
  <c r="C335" i="2" s="1"/>
  <c r="O334" i="2"/>
  <c r="C334" i="2" s="1"/>
  <c r="O333" i="2"/>
  <c r="C333" i="2" s="1"/>
  <c r="O332" i="2"/>
  <c r="C332" i="2" s="1"/>
  <c r="O331" i="2"/>
  <c r="C331" i="2" s="1"/>
  <c r="O330" i="2"/>
  <c r="C330" i="2" s="1"/>
  <c r="O329" i="2"/>
  <c r="C329" i="2" s="1"/>
  <c r="O328" i="2"/>
  <c r="C328" i="2" s="1"/>
  <c r="O327" i="2"/>
  <c r="C327" i="2" s="1"/>
  <c r="O326" i="2"/>
  <c r="C326" i="2" s="1"/>
  <c r="O325" i="2"/>
  <c r="C325" i="2" s="1"/>
  <c r="O324" i="2"/>
  <c r="C324" i="2" s="1"/>
  <c r="O323" i="2"/>
  <c r="C323" i="2" s="1"/>
  <c r="O322" i="2"/>
  <c r="C322" i="2" s="1"/>
  <c r="O321" i="2"/>
  <c r="C321" i="2" s="1"/>
  <c r="O320" i="2"/>
  <c r="C320" i="2" s="1"/>
  <c r="O319" i="2"/>
  <c r="C319" i="2" s="1"/>
  <c r="O318" i="2"/>
  <c r="C318" i="2" s="1"/>
  <c r="O317" i="2"/>
  <c r="C317" i="2" s="1"/>
  <c r="O316" i="2"/>
  <c r="C316" i="2" s="1"/>
  <c r="O315" i="2"/>
  <c r="C315" i="2" s="1"/>
  <c r="O314" i="2"/>
  <c r="C314" i="2" s="1"/>
  <c r="O313" i="2"/>
  <c r="C313" i="2" s="1"/>
  <c r="O312" i="2"/>
  <c r="C312" i="2" s="1"/>
  <c r="O311" i="2"/>
  <c r="C311" i="2" s="1"/>
  <c r="O310" i="2"/>
  <c r="C310" i="2" s="1"/>
  <c r="O309" i="2"/>
  <c r="C309" i="2" s="1"/>
  <c r="O308" i="2"/>
  <c r="C308" i="2" s="1"/>
  <c r="O307" i="2"/>
  <c r="C307" i="2" s="1"/>
  <c r="O306" i="2"/>
  <c r="C306" i="2" s="1"/>
  <c r="O305" i="2"/>
  <c r="C305" i="2" s="1"/>
  <c r="O304" i="2"/>
  <c r="C304" i="2" s="1"/>
  <c r="O303" i="2"/>
  <c r="C303" i="2" s="1"/>
  <c r="O302" i="2"/>
  <c r="C302" i="2" s="1"/>
  <c r="O301" i="2"/>
  <c r="C301" i="2" s="1"/>
  <c r="O300" i="2"/>
  <c r="C300" i="2" s="1"/>
  <c r="O299" i="2"/>
  <c r="C299" i="2" s="1"/>
  <c r="O298" i="2"/>
  <c r="C298" i="2" s="1"/>
  <c r="O297" i="2"/>
  <c r="C297" i="2" s="1"/>
  <c r="O296" i="2"/>
  <c r="C296" i="2" s="1"/>
  <c r="O295" i="2"/>
  <c r="C295" i="2" s="1"/>
  <c r="O294" i="2"/>
  <c r="C294" i="2" s="1"/>
  <c r="O293" i="2"/>
  <c r="C293" i="2" s="1"/>
  <c r="O292" i="2"/>
  <c r="C292" i="2" s="1"/>
  <c r="O291" i="2"/>
  <c r="C291" i="2" s="1"/>
  <c r="O290" i="2"/>
  <c r="C290" i="2" s="1"/>
  <c r="O289" i="2"/>
  <c r="C289" i="2" s="1"/>
  <c r="O288" i="2"/>
  <c r="C288" i="2" s="1"/>
  <c r="O287" i="2"/>
  <c r="C287" i="2" s="1"/>
  <c r="O286" i="2"/>
  <c r="C286" i="2" s="1"/>
  <c r="O285" i="2"/>
  <c r="C285" i="2" s="1"/>
  <c r="O284" i="2"/>
  <c r="C284" i="2" s="1"/>
  <c r="O283" i="2"/>
  <c r="C283" i="2" s="1"/>
  <c r="O282" i="2"/>
  <c r="C282" i="2" s="1"/>
  <c r="O281" i="2"/>
  <c r="C281" i="2" s="1"/>
  <c r="O280" i="2"/>
  <c r="C280" i="2" s="1"/>
  <c r="O279" i="2"/>
  <c r="C279" i="2" s="1"/>
  <c r="O278" i="2"/>
  <c r="C278" i="2" s="1"/>
  <c r="O277" i="2"/>
  <c r="C277" i="2" s="1"/>
  <c r="O276" i="2"/>
  <c r="C276" i="2" s="1"/>
  <c r="O275" i="2"/>
  <c r="C275" i="2" s="1"/>
  <c r="O274" i="2"/>
  <c r="C274" i="2" s="1"/>
  <c r="O273" i="2"/>
  <c r="C273" i="2" s="1"/>
  <c r="O272" i="2"/>
  <c r="C272" i="2" s="1"/>
  <c r="O271" i="2"/>
  <c r="C271" i="2" s="1"/>
  <c r="O270" i="2"/>
  <c r="C270" i="2" s="1"/>
  <c r="O269" i="2"/>
  <c r="C269" i="2" s="1"/>
  <c r="O268" i="2"/>
  <c r="C268" i="2" s="1"/>
  <c r="O267" i="2"/>
  <c r="C267" i="2" s="1"/>
  <c r="O266" i="2"/>
  <c r="C266" i="2" s="1"/>
  <c r="O265" i="2"/>
  <c r="C265" i="2" s="1"/>
  <c r="O264" i="2"/>
  <c r="C264" i="2" s="1"/>
  <c r="O263" i="2"/>
  <c r="C263" i="2" s="1"/>
  <c r="O262" i="2"/>
  <c r="C262" i="2" s="1"/>
  <c r="O261" i="2"/>
  <c r="C261" i="2" s="1"/>
  <c r="O260" i="2"/>
  <c r="C260" i="2" s="1"/>
  <c r="O259" i="2"/>
  <c r="C259" i="2" s="1"/>
  <c r="O258" i="2"/>
  <c r="C258" i="2" s="1"/>
  <c r="O257" i="2"/>
  <c r="C257" i="2" s="1"/>
  <c r="O256" i="2"/>
  <c r="C256" i="2" s="1"/>
  <c r="O255" i="2"/>
  <c r="C255" i="2" s="1"/>
  <c r="O254" i="2"/>
  <c r="C254" i="2" s="1"/>
  <c r="O253" i="2"/>
  <c r="C253" i="2" s="1"/>
  <c r="O252" i="2"/>
  <c r="C252" i="2" s="1"/>
  <c r="O251" i="2"/>
  <c r="C251" i="2" s="1"/>
  <c r="O250" i="2"/>
  <c r="C250" i="2" s="1"/>
  <c r="O249" i="2"/>
  <c r="C249" i="2" s="1"/>
  <c r="O248" i="2"/>
  <c r="C248" i="2" s="1"/>
  <c r="O247" i="2"/>
  <c r="C247" i="2" s="1"/>
  <c r="O246" i="2"/>
  <c r="C246" i="2" s="1"/>
  <c r="O245" i="2"/>
  <c r="C245" i="2" s="1"/>
  <c r="O244" i="2"/>
  <c r="C244" i="2" s="1"/>
  <c r="O243" i="2"/>
  <c r="C243" i="2" s="1"/>
  <c r="O242" i="2"/>
  <c r="C242" i="2" s="1"/>
  <c r="O241" i="2"/>
  <c r="C241" i="2" s="1"/>
  <c r="O240" i="2"/>
  <c r="C240" i="2" s="1"/>
  <c r="O239" i="2"/>
  <c r="C239" i="2" s="1"/>
  <c r="O238" i="2"/>
  <c r="C238" i="2" s="1"/>
  <c r="O237" i="2"/>
  <c r="C237" i="2" s="1"/>
  <c r="O236" i="2"/>
  <c r="C236" i="2" s="1"/>
  <c r="O235" i="2"/>
  <c r="C235" i="2" s="1"/>
  <c r="O234" i="2"/>
  <c r="C234" i="2" s="1"/>
  <c r="O233" i="2"/>
  <c r="C233" i="2" s="1"/>
  <c r="O232" i="2"/>
  <c r="C232" i="2" s="1"/>
  <c r="O231" i="2"/>
  <c r="C231" i="2" s="1"/>
  <c r="O230" i="2"/>
  <c r="C230" i="2" s="1"/>
  <c r="O229" i="2"/>
  <c r="C229" i="2" s="1"/>
  <c r="O228" i="2"/>
  <c r="C228" i="2" s="1"/>
  <c r="O227" i="2"/>
  <c r="C227" i="2" s="1"/>
  <c r="O226" i="2"/>
  <c r="C226" i="2" s="1"/>
  <c r="O225" i="2"/>
  <c r="C225" i="2" s="1"/>
  <c r="O224" i="2"/>
  <c r="C224" i="2" s="1"/>
  <c r="O223" i="2"/>
  <c r="C223" i="2" s="1"/>
  <c r="O222" i="2"/>
  <c r="C222" i="2" s="1"/>
  <c r="O221" i="2"/>
  <c r="C221" i="2" s="1"/>
  <c r="O220" i="2"/>
  <c r="C220" i="2" s="1"/>
  <c r="O219" i="2"/>
  <c r="C219" i="2" s="1"/>
  <c r="O218" i="2"/>
  <c r="C218" i="2" s="1"/>
  <c r="O217" i="2"/>
  <c r="C217" i="2" s="1"/>
  <c r="O216" i="2"/>
  <c r="C216" i="2" s="1"/>
  <c r="O215" i="2"/>
  <c r="C215" i="2" s="1"/>
  <c r="O214" i="2"/>
  <c r="C214" i="2" s="1"/>
  <c r="O213" i="2"/>
  <c r="C213" i="2" s="1"/>
  <c r="O212" i="2"/>
  <c r="C212" i="2" s="1"/>
  <c r="O211" i="2"/>
  <c r="C211" i="2" s="1"/>
  <c r="O210" i="2"/>
  <c r="C210" i="2" s="1"/>
  <c r="O209" i="2"/>
  <c r="C209" i="2" s="1"/>
  <c r="O208" i="2"/>
  <c r="C208" i="2" s="1"/>
  <c r="O207" i="2"/>
  <c r="C207" i="2" s="1"/>
  <c r="O206" i="2"/>
  <c r="C206" i="2" s="1"/>
  <c r="O205" i="2"/>
  <c r="C205" i="2" s="1"/>
  <c r="O204" i="2"/>
  <c r="C204" i="2" s="1"/>
  <c r="O203" i="2"/>
  <c r="C203" i="2" s="1"/>
  <c r="O202" i="2"/>
  <c r="C202" i="2" s="1"/>
  <c r="O201" i="2"/>
  <c r="C201" i="2" s="1"/>
  <c r="O200" i="2"/>
  <c r="C200" i="2" s="1"/>
  <c r="O199" i="2"/>
  <c r="C199" i="2" s="1"/>
  <c r="O198" i="2"/>
  <c r="C198" i="2" s="1"/>
  <c r="O197" i="2"/>
  <c r="C197" i="2" s="1"/>
  <c r="O196" i="2"/>
  <c r="C196" i="2" s="1"/>
  <c r="O195" i="2"/>
  <c r="C195" i="2" s="1"/>
  <c r="O194" i="2"/>
  <c r="C194" i="2" s="1"/>
  <c r="O193" i="2"/>
  <c r="C193" i="2" s="1"/>
  <c r="O192" i="2"/>
  <c r="C192" i="2" s="1"/>
  <c r="O191" i="2"/>
  <c r="C191" i="2" s="1"/>
  <c r="O190" i="2"/>
  <c r="C190" i="2" s="1"/>
  <c r="O189" i="2"/>
  <c r="C189" i="2" s="1"/>
  <c r="O188" i="2"/>
  <c r="C188" i="2" s="1"/>
  <c r="O187" i="2"/>
  <c r="C187" i="2" s="1"/>
  <c r="O186" i="2"/>
  <c r="C186" i="2" s="1"/>
  <c r="O185" i="2"/>
  <c r="C185" i="2" s="1"/>
  <c r="O184" i="2"/>
  <c r="C184" i="2" s="1"/>
  <c r="O183" i="2"/>
  <c r="C183" i="2" s="1"/>
  <c r="O182" i="2"/>
  <c r="C182" i="2" s="1"/>
  <c r="O181" i="2"/>
  <c r="C181" i="2" s="1"/>
  <c r="O180" i="2"/>
  <c r="C180" i="2" s="1"/>
  <c r="O179" i="2"/>
  <c r="C179" i="2" s="1"/>
  <c r="O178" i="2"/>
  <c r="C178" i="2" s="1"/>
  <c r="O177" i="2"/>
  <c r="C177" i="2" s="1"/>
  <c r="O176" i="2"/>
  <c r="C176" i="2" s="1"/>
  <c r="O175" i="2"/>
  <c r="C175" i="2" s="1"/>
  <c r="O174" i="2"/>
  <c r="C174" i="2" s="1"/>
  <c r="O173" i="2"/>
  <c r="C173" i="2" s="1"/>
  <c r="O172" i="2"/>
  <c r="C172" i="2" s="1"/>
  <c r="O171" i="2"/>
  <c r="C171" i="2" s="1"/>
  <c r="O170" i="2"/>
  <c r="C170" i="2" s="1"/>
  <c r="O169" i="2"/>
  <c r="C169" i="2" s="1"/>
  <c r="O168" i="2"/>
  <c r="C168" i="2" s="1"/>
  <c r="O167" i="2"/>
  <c r="C167" i="2" s="1"/>
  <c r="O166" i="2"/>
  <c r="C166" i="2" s="1"/>
  <c r="O165" i="2"/>
  <c r="C165" i="2" s="1"/>
  <c r="O164" i="2"/>
  <c r="C164" i="2" s="1"/>
  <c r="O163" i="2"/>
  <c r="C163" i="2" s="1"/>
  <c r="O162" i="2"/>
  <c r="C162" i="2" s="1"/>
  <c r="O161" i="2"/>
  <c r="C161" i="2" s="1"/>
  <c r="O160" i="2"/>
  <c r="C160" i="2" s="1"/>
  <c r="O159" i="2"/>
  <c r="C159" i="2" s="1"/>
  <c r="O158" i="2"/>
  <c r="C158" i="2" s="1"/>
  <c r="O157" i="2"/>
  <c r="C157" i="2" s="1"/>
  <c r="O156" i="2"/>
  <c r="C156" i="2" s="1"/>
  <c r="O155" i="2"/>
  <c r="C155" i="2" s="1"/>
  <c r="O154" i="2"/>
  <c r="C154" i="2" s="1"/>
  <c r="O153" i="2"/>
  <c r="C153" i="2" s="1"/>
  <c r="O152" i="2"/>
  <c r="C152" i="2" s="1"/>
  <c r="O151" i="2"/>
  <c r="C151" i="2" s="1"/>
  <c r="O150" i="2"/>
  <c r="C150" i="2" s="1"/>
  <c r="O149" i="2"/>
  <c r="C149" i="2" s="1"/>
  <c r="O148" i="2"/>
  <c r="C148" i="2" s="1"/>
  <c r="O147" i="2"/>
  <c r="C147" i="2" s="1"/>
  <c r="O146" i="2"/>
  <c r="C146" i="2" s="1"/>
  <c r="O145" i="2"/>
  <c r="C145" i="2" s="1"/>
  <c r="O144" i="2"/>
  <c r="C144" i="2" s="1"/>
  <c r="O143" i="2"/>
  <c r="C143" i="2" s="1"/>
  <c r="O142" i="2"/>
  <c r="C142" i="2" s="1"/>
  <c r="O141" i="2"/>
  <c r="C141" i="2" s="1"/>
  <c r="O140" i="2"/>
  <c r="C140" i="2" s="1"/>
  <c r="O139" i="2"/>
  <c r="C139" i="2" s="1"/>
  <c r="O138" i="2"/>
  <c r="C138" i="2" s="1"/>
  <c r="O137" i="2"/>
  <c r="C137" i="2" s="1"/>
  <c r="O136" i="2"/>
  <c r="C136" i="2" s="1"/>
  <c r="O135" i="2"/>
  <c r="C135" i="2" s="1"/>
  <c r="O134" i="2"/>
  <c r="C134" i="2" s="1"/>
  <c r="O133" i="2"/>
  <c r="C133" i="2" s="1"/>
  <c r="O132" i="2"/>
  <c r="C132" i="2" s="1"/>
  <c r="O131" i="2"/>
  <c r="C131" i="2" s="1"/>
  <c r="O130" i="2"/>
  <c r="C130" i="2" s="1"/>
  <c r="O129" i="2"/>
  <c r="C129" i="2" s="1"/>
  <c r="O128" i="2"/>
  <c r="C128" i="2" s="1"/>
  <c r="O127" i="2"/>
  <c r="C127" i="2" s="1"/>
  <c r="O126" i="2"/>
  <c r="C126" i="2" s="1"/>
  <c r="O125" i="2"/>
  <c r="C125" i="2" s="1"/>
  <c r="O124" i="2"/>
  <c r="C124" i="2" s="1"/>
  <c r="O123" i="2"/>
  <c r="C123" i="2" s="1"/>
  <c r="O122" i="2"/>
  <c r="C122" i="2" s="1"/>
  <c r="O121" i="2"/>
  <c r="C121" i="2" s="1"/>
  <c r="O120" i="2"/>
  <c r="C120" i="2" s="1"/>
  <c r="O119" i="2"/>
  <c r="C119" i="2" s="1"/>
  <c r="O118" i="2"/>
  <c r="C118" i="2" s="1"/>
  <c r="O117" i="2"/>
  <c r="C117" i="2" s="1"/>
  <c r="O116" i="2"/>
  <c r="C116" i="2" s="1"/>
  <c r="O115" i="2"/>
  <c r="C115" i="2" s="1"/>
  <c r="O114" i="2"/>
  <c r="C114" i="2" s="1"/>
  <c r="O113" i="2"/>
  <c r="C113" i="2" s="1"/>
  <c r="O112" i="2"/>
  <c r="C112" i="2" s="1"/>
  <c r="O111" i="2"/>
  <c r="C111" i="2" s="1"/>
  <c r="O110" i="2"/>
  <c r="C110" i="2" s="1"/>
  <c r="O109" i="2"/>
  <c r="C109" i="2" s="1"/>
  <c r="O108" i="2"/>
  <c r="C108" i="2" s="1"/>
  <c r="O107" i="2"/>
  <c r="C107" i="2" s="1"/>
  <c r="O106" i="2"/>
  <c r="C106" i="2" s="1"/>
  <c r="O105" i="2"/>
  <c r="C105" i="2" s="1"/>
  <c r="O104" i="2"/>
  <c r="C104" i="2" s="1"/>
  <c r="O103" i="2"/>
  <c r="C103" i="2" s="1"/>
  <c r="O102" i="2"/>
  <c r="C102" i="2" s="1"/>
  <c r="O101" i="2"/>
  <c r="C101" i="2" s="1"/>
  <c r="O100" i="2"/>
  <c r="C100" i="2" s="1"/>
  <c r="O99" i="2"/>
  <c r="C99" i="2" s="1"/>
  <c r="O98" i="2"/>
  <c r="C98" i="2" s="1"/>
  <c r="O97" i="2"/>
  <c r="C97" i="2" s="1"/>
  <c r="O96" i="2"/>
  <c r="C96" i="2" s="1"/>
  <c r="O95" i="2"/>
  <c r="C95" i="2" s="1"/>
  <c r="O94" i="2"/>
  <c r="C94" i="2" s="1"/>
  <c r="O93" i="2"/>
  <c r="C93" i="2" s="1"/>
  <c r="O92" i="2"/>
  <c r="C92" i="2" s="1"/>
  <c r="O91" i="2"/>
  <c r="C91" i="2" s="1"/>
  <c r="O90" i="2"/>
  <c r="C90" i="2" s="1"/>
  <c r="O89" i="2"/>
  <c r="C89" i="2" s="1"/>
  <c r="O88" i="2"/>
  <c r="C88" i="2" s="1"/>
  <c r="O87" i="2"/>
  <c r="C87" i="2" s="1"/>
  <c r="O86" i="2"/>
  <c r="C86" i="2" s="1"/>
  <c r="O85" i="2"/>
  <c r="C85" i="2" s="1"/>
  <c r="O84" i="2"/>
  <c r="C84" i="2" s="1"/>
  <c r="O83" i="2"/>
  <c r="C83" i="2" s="1"/>
  <c r="O82" i="2"/>
  <c r="C82" i="2" s="1"/>
  <c r="O81" i="2"/>
  <c r="C81" i="2" s="1"/>
  <c r="O80" i="2"/>
  <c r="C80" i="2" s="1"/>
  <c r="O79" i="2"/>
  <c r="C79" i="2" s="1"/>
  <c r="O78" i="2"/>
  <c r="C78" i="2" s="1"/>
  <c r="O77" i="2"/>
  <c r="C77" i="2" s="1"/>
  <c r="O76" i="2"/>
  <c r="C76" i="2" s="1"/>
  <c r="O75" i="2"/>
  <c r="C75" i="2" s="1"/>
  <c r="O74" i="2"/>
  <c r="C74" i="2" s="1"/>
  <c r="O73" i="2"/>
  <c r="C73" i="2" s="1"/>
  <c r="O72" i="2"/>
  <c r="C72" i="2" s="1"/>
  <c r="O71" i="2"/>
  <c r="C71" i="2" s="1"/>
  <c r="O70" i="2"/>
  <c r="C70" i="2" s="1"/>
  <c r="O69" i="2"/>
  <c r="C69" i="2" s="1"/>
  <c r="O68" i="2"/>
  <c r="C68" i="2" s="1"/>
  <c r="O67" i="2"/>
  <c r="C67" i="2" s="1"/>
  <c r="O66" i="2"/>
  <c r="C66" i="2" s="1"/>
  <c r="O65" i="2"/>
  <c r="C65" i="2" s="1"/>
  <c r="O64" i="2"/>
  <c r="C64" i="2" s="1"/>
  <c r="O63" i="2"/>
  <c r="C63" i="2" s="1"/>
  <c r="O62" i="2"/>
  <c r="C62" i="2" s="1"/>
  <c r="O61" i="2"/>
  <c r="C61" i="2" s="1"/>
  <c r="O60" i="2"/>
  <c r="C60" i="2" s="1"/>
  <c r="O59" i="2"/>
  <c r="C59" i="2" s="1"/>
  <c r="O58" i="2"/>
  <c r="C58" i="2" s="1"/>
  <c r="O57" i="2"/>
  <c r="C57" i="2" s="1"/>
  <c r="O56" i="2"/>
  <c r="C56" i="2" s="1"/>
  <c r="O55" i="2"/>
  <c r="C55" i="2" s="1"/>
  <c r="O54" i="2"/>
  <c r="C54" i="2" s="1"/>
  <c r="O53" i="2"/>
  <c r="C53" i="2" s="1"/>
  <c r="O52" i="2"/>
  <c r="C52" i="2" s="1"/>
  <c r="O51" i="2"/>
  <c r="C51" i="2" s="1"/>
  <c r="O50" i="2"/>
  <c r="C50" i="2" s="1"/>
  <c r="O49" i="2"/>
  <c r="C49" i="2" s="1"/>
  <c r="O48" i="2"/>
  <c r="C48" i="2" s="1"/>
  <c r="O47" i="2"/>
  <c r="C47" i="2" s="1"/>
  <c r="O46" i="2"/>
  <c r="C46" i="2" s="1"/>
  <c r="O45" i="2"/>
  <c r="C45" i="2" s="1"/>
  <c r="O44" i="2"/>
  <c r="C44" i="2" s="1"/>
  <c r="O43" i="2"/>
  <c r="C43" i="2" s="1"/>
  <c r="O42" i="2"/>
  <c r="C42" i="2" s="1"/>
  <c r="O41" i="2"/>
  <c r="C41" i="2" s="1"/>
  <c r="O40" i="2"/>
  <c r="C40" i="2" s="1"/>
  <c r="O39" i="2"/>
  <c r="C39" i="2" s="1"/>
  <c r="O38" i="2"/>
  <c r="C38" i="2" s="1"/>
  <c r="O37" i="2"/>
  <c r="C37" i="2" s="1"/>
  <c r="O36" i="2"/>
  <c r="C36" i="2" s="1"/>
  <c r="O35" i="2"/>
  <c r="C35" i="2" s="1"/>
  <c r="O34" i="2"/>
  <c r="C34" i="2" s="1"/>
  <c r="O33" i="2"/>
  <c r="C33" i="2" s="1"/>
  <c r="O32" i="2"/>
  <c r="C32" i="2" s="1"/>
  <c r="O31" i="2"/>
  <c r="C31" i="2" s="1"/>
  <c r="O30" i="2"/>
  <c r="C30" i="2" s="1"/>
  <c r="O29" i="2"/>
  <c r="C29" i="2" s="1"/>
  <c r="O28" i="2"/>
  <c r="C28" i="2" s="1"/>
  <c r="O27" i="2"/>
  <c r="C27" i="2" s="1"/>
  <c r="O26" i="2"/>
  <c r="C26" i="2" s="1"/>
  <c r="O25" i="2"/>
  <c r="C25" i="2" s="1"/>
  <c r="O24" i="2"/>
  <c r="C24" i="2" s="1"/>
  <c r="O23" i="2"/>
  <c r="C23" i="2" s="1"/>
  <c r="O22" i="2"/>
  <c r="C22" i="2" s="1"/>
  <c r="O21" i="2"/>
  <c r="C21" i="2" s="1"/>
  <c r="O20" i="2"/>
  <c r="C20" i="2" s="1"/>
  <c r="O19" i="2"/>
  <c r="C19" i="2" s="1"/>
  <c r="O18" i="2"/>
  <c r="C18" i="2" s="1"/>
  <c r="O17" i="2"/>
  <c r="C17" i="2" s="1"/>
  <c r="O16" i="2"/>
  <c r="C16" i="2" s="1"/>
  <c r="O15" i="2"/>
  <c r="C15" i="2" s="1"/>
  <c r="O14" i="2"/>
  <c r="C14" i="2" s="1"/>
  <c r="O13" i="2"/>
  <c r="C13" i="2" s="1"/>
  <c r="O12" i="2"/>
  <c r="C12" i="2" s="1"/>
  <c r="O11" i="2"/>
  <c r="C11" i="2" s="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2"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5" i="1"/>
  <c r="B804" i="1"/>
  <c r="B803" i="1"/>
  <c r="B802" i="1"/>
  <c r="B801" i="1"/>
  <c r="B800" i="1"/>
  <c r="B799" i="1"/>
  <c r="B798" i="1"/>
  <c r="B797" i="1"/>
  <c r="B796" i="1"/>
  <c r="B795" i="1"/>
  <c r="B794" i="1"/>
  <c r="B793" i="1"/>
  <c r="B792" i="1"/>
  <c r="B791" i="1"/>
  <c r="B790" i="1"/>
  <c r="B789" i="1"/>
  <c r="B788" i="1"/>
  <c r="B787" i="1"/>
  <c r="B786" i="1"/>
  <c r="B785" i="1"/>
  <c r="B784" i="1"/>
  <c r="B783" i="1"/>
  <c r="B782" i="1"/>
  <c r="B781" i="1"/>
  <c r="B780" i="1"/>
  <c r="B779" i="1"/>
  <c r="B778" i="1"/>
  <c r="B777" i="1"/>
  <c r="B776" i="1"/>
  <c r="B775" i="1"/>
  <c r="B774" i="1"/>
  <c r="B773" i="1"/>
  <c r="B772" i="1"/>
  <c r="B771" i="1"/>
  <c r="B770" i="1"/>
  <c r="B769" i="1"/>
  <c r="B768" i="1"/>
  <c r="B767" i="1"/>
  <c r="B766" i="1"/>
  <c r="B765" i="1"/>
  <c r="B764" i="1"/>
  <c r="B763" i="1"/>
  <c r="B762" i="1"/>
  <c r="B761" i="1"/>
  <c r="B760" i="1"/>
  <c r="B759" i="1"/>
  <c r="B758" i="1"/>
  <c r="B757" i="1"/>
  <c r="B756" i="1"/>
  <c r="B755"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5" i="1"/>
  <c r="B724" i="1"/>
  <c r="B723" i="1"/>
  <c r="B722" i="1"/>
  <c r="B721" i="1"/>
  <c r="B720" i="1"/>
  <c r="B719" i="1"/>
  <c r="B718" i="1"/>
  <c r="B717" i="1"/>
  <c r="B716" i="1"/>
  <c r="B715" i="1"/>
  <c r="B714" i="1"/>
  <c r="B713" i="1"/>
  <c r="B712"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<sst xmlns="http://schemas.openxmlformats.org/spreadsheetml/2006/main" count="10803" uniqueCount="2513">
  <si>
    <t>N10452 | Vine | The Park B. Smith Cellar, Celebrating California</t>
  </si>
  <si>
    <t>29 September 2020 • 10:00 AM EDT • New York</t>
  </si>
  <si>
    <t>Lot #</t>
  </si>
  <si>
    <t>Lot Description</t>
  </si>
  <si>
    <t>Low Est.</t>
  </si>
  <si>
    <t>High Est.</t>
  </si>
  <si>
    <t>Lot concise description (unlinked)</t>
  </si>
  <si>
    <t>URL</t>
  </si>
  <si>
    <t>Manfred Krankl &amp; Havens Wine Cellars, Black &amp; Blue 1992 (1 BT)</t>
  </si>
  <si>
    <t>https://www.sothebys.com/en/buy/auction/2020/vine-the-park-b-smith-cellar-celebrating-california/manfred-krankl-havens-wine-cellars-black-blue-1992</t>
  </si>
  <si>
    <t>Sine Qua Non, Queen of Spades, Syrah 1994 (6 BT)</t>
  </si>
  <si>
    <t>https://www.sothebys.com/en/buy/auction/2020/vine-the-park-b-smith-cellar-celebrating-california/sine-qua-non-queen-of-spades-syrah-1994-6-bt</t>
  </si>
  <si>
    <t>Sine Qua Non, The Other Hand, Syrah 1995 (2 BT)</t>
  </si>
  <si>
    <t>https://www.sothebys.com/en/buy/auction/2020/vine-the-park-b-smith-cellar-celebrating-california/sine-qua-non-the-other-hand-syrah-1995-2-bt</t>
  </si>
  <si>
    <t>Sine Qua Non, The Other Hand, Syrah 1995 (1 DM)</t>
  </si>
  <si>
    <t>https://www.sothebys.com/en/buy/auction/2020/vine-the-park-b-smith-cellar-celebrating-california/sine-qua-non-the-other-hand-syrah-1995-1-dm</t>
  </si>
  <si>
    <t>Sine Qua Non, Red Handed, Grenache 1995 (2 BT)</t>
  </si>
  <si>
    <t>https://www.sothebys.com/en/buy/auction/2020/vine-the-park-b-smith-cellar-celebrating-california/sine-qua-non-red-handed-grenache-1995-2-bt</t>
  </si>
  <si>
    <t>Sine Qua Non, Red Handed, Grenache 1995 (1 DM)</t>
  </si>
  <si>
    <t>https://www.sothebys.com/en/buy/auction/2020/vine-the-park-b-smith-cellar-celebrating-california/sine-qua-non-red-handed-grenache-1995-1-dm</t>
  </si>
  <si>
    <t>Mixed case (5 MAG)</t>
  </si>
  <si>
    <t>https://www.sothebys.com/en/buy/auction/2020/vine-the-park-b-smith-cellar-celebrating-california/sine-qua-non-red-handed-grenache-1995-1-mag-sine</t>
  </si>
  <si>
    <t>Manfred Krankl and John Alban, Tant Pis! 1995 (1 MAG)</t>
  </si>
  <si>
    <t>https://www.sothebys.com/en/buy/auction/2020/vine-the-park-b-smith-cellar-celebrating-california/manfred-krankl-and-john-alban-tant-pis-1995-1-mag-2</t>
  </si>
  <si>
    <t>https://www.sothebys.com/en/buy/auction/2020/vine-the-park-b-smith-cellar-celebrating-california/manfred-krankl-and-john-alban-tant-pis-1995-1-mag</t>
  </si>
  <si>
    <t>Sine Qua Non, Against The Wall, Syrah 1996 (6 BT)</t>
  </si>
  <si>
    <t>https://www.sothebys.com/en/buy/auction/2020/vine-the-park-b-smith-cellar-celebrating-california/sine-qua-non-against-the-wall-syrah-1996-6-bt</t>
  </si>
  <si>
    <t>Sine Qua Non, Against The Wall, Syrah 1996 (1 DM)</t>
  </si>
  <si>
    <t>https://www.sothebys.com/en/buy/auction/2020/vine-the-park-b-smith-cellar-celebrating-california/sine-qua-non-against-the-wall-syrah-1996-1-dm</t>
  </si>
  <si>
    <t>https://www.sothebys.com/en/buy/auction/2020/vine-the-park-b-smith-cellar-celebrating-california/sine-qua-non-against-the-wall-syrah-1996-1-dm-2</t>
  </si>
  <si>
    <t>Sine Qua Non, Imposter McCoy, Syrah 1997 (3 BT)</t>
  </si>
  <si>
    <t>https://www.sothebys.com/en/buy/auction/2020/vine-the-park-b-smith-cellar-celebrating-california/sine-qua-non-imposter-mccoy-syrah-1997-3-bt</t>
  </si>
  <si>
    <t>Sine Qua Non, The Antagonists, Grenache 1998 (1 BT)</t>
  </si>
  <si>
    <t>https://www.sothebys.com/en/buy/auction/2020/vine-the-park-b-smith-cellar-celebrating-california/sine-qua-non-the-antagonists-grenache-1998-1-bt</t>
  </si>
  <si>
    <t>https://www.sothebys.com/en/buy/auction/2020/vine-the-park-b-smith-cellar-celebrating-california/sine-qua-non-the-antagonists-grenache-1998-1-bt-2</t>
  </si>
  <si>
    <t>Sine Qua Non, The Antagonists, Grenache 1998 (1 MAG)</t>
  </si>
  <si>
    <t>https://www.sothebys.com/en/buy/auction/2020/vine-the-park-b-smith-cellar-celebrating-california/sine-qua-non-the-antagonists-grenache-1998-1-mag</t>
  </si>
  <si>
    <t>https://www.sothebys.com/en/buy/auction/2020/vine-the-park-b-smith-cellar-celebrating-california/sine-qua-non-the-antagonists-grenache-1998-1-mag-2</t>
  </si>
  <si>
    <t>Sine Qua Non, The Antagonists, Grenache 1998 (2 MAG)</t>
  </si>
  <si>
    <t>https://www.sothebys.com/en/buy/auction/2020/vine-the-park-b-smith-cellar-celebrating-california/sine-qua-non-the-antagonists-grenache-1998-2-mag</t>
  </si>
  <si>
    <t>Sine Qua Non, E-raised, Syrah 1998 (10 BT)</t>
  </si>
  <si>
    <t>https://www.sothebys.com/en/buy/auction/2020/vine-the-park-b-smith-cellar-celebrating-california/sine-qua-non-e-raised-syrah-1998-10-bt</t>
  </si>
  <si>
    <t>Sine Qua Non, E-raised, Syrah 1998 (2 MAG)</t>
  </si>
  <si>
    <t>https://www.sothebys.com/en/buy/auction/2020/vine-the-park-b-smith-cellar-celebrating-california/sine-qua-non-e-raised-syrah-1998-2-mag</t>
  </si>
  <si>
    <t>Sine Qua Non, E-raised, Syrah 1998 (3 MAG)</t>
  </si>
  <si>
    <t>https://www.sothebys.com/en/buy/auction/2020/vine-the-park-b-smith-cellar-celebrating-california/sine-qua-non-e-raised-syrah-1998-3-mag</t>
  </si>
  <si>
    <t>Sine Qua Non, Veiled, Pinot Noir 1998 (2 MAG)</t>
  </si>
  <si>
    <t>https://www.sothebys.com/en/buy/auction/2020/vine-the-park-b-smith-cellar-celebrating-california/sine-qua-non-veiled-pinot-noir-1998-2-mag</t>
  </si>
  <si>
    <t>Sine Qua Non, The Marauder, Syrah 1999 (5 BT)</t>
  </si>
  <si>
    <t>https://www.sothebys.com/en/buy/auction/2020/vine-the-park-b-smith-cellar-celebrating-california/sine-qua-non-the-marauder-syrah-1999-5-bt</t>
  </si>
  <si>
    <t>Sine Qua Non, The Marauder, Syrah 1999 (6 BT)</t>
  </si>
  <si>
    <t>https://www.sothebys.com/en/buy/auction/2020/vine-the-park-b-smith-cellar-celebrating-california/sine-qua-non-the-marauder-syrah-1999-6-bt</t>
  </si>
  <si>
    <t>Sine Qua Non, The Marauder, Syrah 1999 (1 DM)</t>
  </si>
  <si>
    <t>https://www.sothebys.com/en/buy/auction/2020/vine-the-park-b-smith-cellar-celebrating-california/sine-qua-non-the-marauder-syrah-1999-1-dm</t>
  </si>
  <si>
    <t>Sine Qua Non, In Flagrante, Syrah 2000 (6 BT)</t>
  </si>
  <si>
    <t>https://www.sothebys.com/en/buy/auction/2020/vine-the-park-b-smith-cellar-celebrating-california/sine-qua-non-in-flagrante-syrah-2000-6-bt</t>
  </si>
  <si>
    <t>Sine Qua Non, In Flagrante, Syrah 2000 (7 BT)</t>
  </si>
  <si>
    <t>https://www.sothebys.com/en/buy/auction/2020/vine-the-park-b-smith-cellar-celebrating-california/sine-qua-non-in-flagrante-syrah-2000-7-bt</t>
  </si>
  <si>
    <t>Sine Qua Non, In Flagrante, Syrah 2000 (1 DM)</t>
  </si>
  <si>
    <t>https://www.sothebys.com/en/buy/auction/2020/vine-the-park-b-smith-cellar-celebrating-california/sine-qua-non-in-flagrante-syrah-2000-1-dm</t>
  </si>
  <si>
    <t>Sine Qua Non, Incognito, Grenache 2000 (1 BT)</t>
  </si>
  <si>
    <t>https://www.sothebys.com/en/buy/auction/2020/vine-the-park-b-smith-cellar-celebrating-california/sine-qua-non-incognito-grenache-2000-1-bt-wa-100</t>
  </si>
  <si>
    <t>Sine Qua Non, Incognito, Grenache 2000 (2 MAG)</t>
  </si>
  <si>
    <t>https://www.sothebys.com/en/buy/auction/2020/vine-the-park-b-smith-cellar-celebrating-california/sine-qua-non-incognito-grenache-2000-2-mag-wa-100</t>
  </si>
  <si>
    <t>Sine Qua Non, Incognito, Grenache 2000 (3 MAG)</t>
  </si>
  <si>
    <t>https://www.sothebys.com/en/buy/auction/2020/vine-the-park-b-smith-cellar-celebrating-california/sine-qua-non-incognito-grenache-2000-3-mag-wa-100</t>
  </si>
  <si>
    <t>Sine Qua Non, A*Capella, Pinot Noir 2000 (2 MAG)</t>
  </si>
  <si>
    <t>https://www.sothebys.com/en/buy/auction/2020/vine-the-park-b-smith-cellar-celebrating-california/sine-qua-non-a-capella-pinot-noir-2000-2-mag</t>
  </si>
  <si>
    <t>Sine Qua Non, Midnight Oil, Syrah 2001 (1 MAG)</t>
  </si>
  <si>
    <t>https://www.sothebys.com/en/buy/auction/2020/vine-the-park-b-smith-cellar-celebrating-california/sine-qua-non-midnight-oil-syrah-2001-1-mag</t>
  </si>
  <si>
    <t>Sine Qua Non, On Your Toes, Syrah 2001 (3 BT)</t>
  </si>
  <si>
    <t>https://www.sothebys.com/en/buy/auction/2020/vine-the-park-b-smith-cellar-celebrating-california/sine-qua-non-on-your-toes-syrah-2001-3-bt</t>
  </si>
  <si>
    <t>https://www.sothebys.com/en/buy/auction/2020/vine-the-park-b-smith-cellar-celebrating-california/sine-qua-non-on-your-toes-syrah-2001-3-bt-2</t>
  </si>
  <si>
    <t>Sine Qua Non, On Your Toes, Syrah 2001 (2 MAG)</t>
  </si>
  <si>
    <t>https://www.sothebys.com/en/buy/auction/2020/vine-the-park-b-smith-cellar-celebrating-california/sine-qua-non-on-your-toes-syrah-2001-2-mag</t>
  </si>
  <si>
    <t>Sine Qua Non, On Your Toes, Syrah 2001 (3 MAG)</t>
  </si>
  <si>
    <t>https://www.sothebys.com/en/buy/auction/2020/vine-the-park-b-smith-cellar-celebrating-california/sine-qua-non-on-your-toes-syrah-2001-3-mag</t>
  </si>
  <si>
    <t>Sine Qua Non, Heart Chorea, Syrah 2002 (1 BT)</t>
  </si>
  <si>
    <t>https://www.sothebys.com/en/buy/auction/2020/vine-the-park-b-smith-cellar-celebrating-california/sine-qua-non-heart-chorea-syrah-2002-1-bt</t>
  </si>
  <si>
    <t>Sine Qua Non, Heart Chorea, Syrah 2002 (2 BT)</t>
  </si>
  <si>
    <t>https://www.sothebys.com/en/buy/auction/2020/vine-the-park-b-smith-cellar-celebrating-california/sine-qua-non-heart-chorea-syrah-2002-2-bt</t>
  </si>
  <si>
    <t>https://www.sothebys.com/en/buy/auction/2020/vine-the-park-b-smith-cellar-celebrating-california/sine-qua-non-heart-chorea-syrah-2002-2-bt-2</t>
  </si>
  <si>
    <t>https://www.sothebys.com/en/buy/auction/2020/vine-the-park-b-smith-cellar-celebrating-california/sine-qua-non-heart-chorea-syrah-2002-2-bt-3</t>
  </si>
  <si>
    <t>https://www.sothebys.com/en/buy/auction/2020/vine-the-park-b-smith-cellar-celebrating-california/sine-qua-non-heart-chorea-syrah-2002-2-bt-4</t>
  </si>
  <si>
    <t>https://www.sothebys.com/en/buy/auction/2020/vine-the-park-b-smith-cellar-celebrating-california/sine-qua-non-heart-chorea-syrah-2002-2-bt-5</t>
  </si>
  <si>
    <t>Sine Qua Non, Heart Chorea, Syrah 2002 (2 MAG)</t>
  </si>
  <si>
    <t>https://www.sothebys.com/en/buy/auction/2020/vine-the-park-b-smith-cellar-celebrating-california/sine-qua-non-heart-chorea-syrah-2002-2-mag</t>
  </si>
  <si>
    <t>Sine Qua Non, Heart Chorea, Syrah 2002 (3 MAG)</t>
  </si>
  <si>
    <t>https://www.sothebys.com/en/buy/auction/2020/vine-the-park-b-smith-cellar-celebrating-california/sine-qua-non-heart-chorea-syrah-2002-3-mag</t>
  </si>
  <si>
    <t>Sine Qua Non, Just for the Love of it, Syrah 2002 (1 MAG)</t>
  </si>
  <si>
    <t>https://www.sothebys.com/en/buy/auction/2020/vine-the-park-b-smith-cellar-celebrating-california/sine-qua-non-just-for-the-love-of-it-syrah-2002-1</t>
  </si>
  <si>
    <t>Sine Qua Non, Just for the Love of it, Syrah 2002 (3 MAG)</t>
  </si>
  <si>
    <t>https://www.sothebys.com/en/buy/auction/2020/vine-the-park-b-smith-cellar-celebrating-california/sine-qua-non-just-for-the-love-of-it-syrah-2002-3</t>
  </si>
  <si>
    <t>https://www.sothebys.com/en/buy/auction/2020/vine-the-park-b-smith-cellar-celebrating-california/sine-qua-non-just-for-the-love-of-it-syrah-2002-3-2</t>
  </si>
  <si>
    <t>https://www.sothebys.com/en/buy/auction/2020/vine-the-park-b-smith-cellar-celebrating-california/sine-qua-non-just-for-the-love-of-it-syrah-2002-3-3</t>
  </si>
  <si>
    <t>Sine Qua Non, Just for the Love of it, Syrah 2002 (1 DM)</t>
  </si>
  <si>
    <t>https://www.sothebys.com/en/buy/auction/2020/vine-the-park-b-smith-cellar-celebrating-california/sine-qua-non-just-for-the-love-of-it-syrah-2002-1-2</t>
  </si>
  <si>
    <t>Sine Qua Non, More Than Just a Number, Grenache 2002 (4 BT)</t>
  </si>
  <si>
    <t>https://www.sothebys.com/en/buy/auction/2020/vine-the-park-b-smith-cellar-celebrating-california/sine-qua-non-more-than-just-a-number-grenache-2002</t>
  </si>
  <si>
    <t>Sine Qua Non, The Inaugural, Eleven Confessions Vineyard, Syrah 2003 (3 BT)</t>
  </si>
  <si>
    <t>https://www.sothebys.com/en/buy/auction/2020/vine-the-park-b-smith-cellar-celebrating-california/sine-qua-non-the-inaugural-eleven-confessions</t>
  </si>
  <si>
    <t>Mixed case (6 BT)</t>
  </si>
  <si>
    <t>https://www.sothebys.com/en/buy/auction/2020/vine-the-park-b-smith-cellar-celebrating-california/sine-qua-non-the-inaugural-eleven-confessions-2</t>
  </si>
  <si>
    <t>Sine Qua Non, Papa, Syrah 2003 (12 BT)</t>
  </si>
  <si>
    <t>https://www.sothebys.com/en/buy/auction/2020/vine-the-park-b-smith-cellar-celebrating-california/sine-qua-non-papa-syrah-2003-12-bt</t>
  </si>
  <si>
    <t>https://www.sothebys.com/en/buy/auction/2020/vine-the-park-b-smith-cellar-celebrating-california/sine-qua-non-papa-syrah-2003-12-bt-2</t>
  </si>
  <si>
    <t>Sine Qua Non, Papa, Syrah 2003 (1 MAG)</t>
  </si>
  <si>
    <t>https://www.sothebys.com/en/buy/auction/2020/vine-the-park-b-smith-cellar-celebrating-california/sine-qua-non-papa-syrah-2003-1-mag</t>
  </si>
  <si>
    <t>Sine Qua Non, L'il E, Grenache 2003 (7 BT)</t>
  </si>
  <si>
    <t>https://www.sothebys.com/en/buy/auction/2020/vine-the-park-b-smith-cellar-celebrating-california/sine-qua-non-lil-e-grenache-2003-7-bt</t>
  </si>
  <si>
    <t>Mixed case (2 MAG)</t>
  </si>
  <si>
    <t>https://www.sothebys.com/en/buy/auction/2020/vine-the-park-b-smith-cellar-celebrating-california/sine-qua-non-papa-syrah-2003-1-mag-sine-qua-non</t>
  </si>
  <si>
    <t>https://www.sothebys.com/en/buy/auction/2020/vine-the-park-b-smith-cellar-celebrating-california/sine-qua-non-lil-e-grenache-2003-1-mag-sine-qua</t>
  </si>
  <si>
    <t>https://www.sothebys.com/en/buy/auction/2020/vine-the-park-b-smith-cellar-celebrating-california/sine-qua-non-papa-syrah-2003-1-mag-sine-qua-non-2</t>
  </si>
  <si>
    <t>https://www.sothebys.com/en/buy/auction/2020/vine-the-park-b-smith-cellar-celebrating-california/sine-qua-non-lil-e-grenache-2003-1-mag-sine-qua-2</t>
  </si>
  <si>
    <t>https://www.sothebys.com/en/buy/auction/2020/vine-the-park-b-smith-cellar-celebrating-california/sine-qua-non-lil-e-grenache-2003-1-mag-sine-qua-3</t>
  </si>
  <si>
    <t>Mixed case (2 BT)</t>
  </si>
  <si>
    <t>https://www.sothebys.com/en/buy/auction/2020/vine-the-park-b-smith-cellar-celebrating-california/sine-qua-non-ode-to-e-eleven-confession-vineyard</t>
  </si>
  <si>
    <t>https://www.sothebys.com/en/buy/auction/2020/vine-the-park-b-smith-cellar-celebrating-california/sine-qua-non-ode-to-e-eleven-confessions-grenache</t>
  </si>
  <si>
    <t>Sine Qua Non, Ode to E, Eleven Confession Vineyard Syrah 2004 (1 MAG)</t>
  </si>
  <si>
    <t>https://www.sothebys.com/en/buy/auction/2020/vine-the-park-b-smith-cellar-celebrating-california/sine-qua-non-ode-to-e-eleven-confession-vineyard-2</t>
  </si>
  <si>
    <t>https://www.sothebys.com/en/buy/auction/2020/vine-the-park-b-smith-cellar-celebrating-california/sine-qua-non-ode-to-e-eleven-confession-vineyard-3</t>
  </si>
  <si>
    <t>https://www.sothebys.com/en/buy/auction/2020/vine-the-park-b-smith-cellar-celebrating-california/sine-qua-non-ode-to-e-eleven-confession-vineyard-4</t>
  </si>
  <si>
    <t>https://www.sothebys.com/en/buy/auction/2020/vine-the-park-b-smith-cellar-celebrating-california/sine-qua-non-ode-to-e-eleven-confession-vineyard-5</t>
  </si>
  <si>
    <t>https://www.sothebys.com/en/buy/auction/2020/vine-the-park-b-smith-cellar-celebrating-california/sine-qua-non-ode-to-e-eleven-confession-vineyard-6</t>
  </si>
  <si>
    <t>Sine Qua Non, Poker Face, Syrah 2004 (9 BT)</t>
  </si>
  <si>
    <t>https://www.sothebys.com/en/buy/auction/2020/vine-the-park-b-smith-cellar-celebrating-california/sine-qua-non-poker-face-syrah-2004-9-bt</t>
  </si>
  <si>
    <t>https://www.sothebys.com/en/buy/auction/2020/vine-the-park-b-smith-cellar-celebrating-california/sine-qua-non-poker-face-syrah-2004-9-bt-2</t>
  </si>
  <si>
    <t>Sine Qua Non, Poker Face, Syrah 2004 (12 BT)</t>
  </si>
  <si>
    <t>https://www.sothebys.com/en/buy/auction/2020/vine-the-park-b-smith-cellar-celebrating-california/sine-qua-non-poker-face-syrah-2004-12-bt</t>
  </si>
  <si>
    <t>Sine Qua Non, Poker Face, Syrah 2004 (1 MAG)</t>
  </si>
  <si>
    <t>https://www.sothebys.com/en/buy/auction/2020/vine-the-park-b-smith-cellar-celebrating-california/sine-qua-non-poker-face-syrah-2004-1-mag</t>
  </si>
  <si>
    <t>Sine Qua Non, Into The Dark, Grenache 2004 (2 BT)</t>
  </si>
  <si>
    <t>https://www.sothebys.com/en/buy/auction/2020/vine-the-park-b-smith-cellar-celebrating-california/sine-qua-non-into-the-dark-grenache-2004-2-bt</t>
  </si>
  <si>
    <t>Sine Qua Non, Into The Dark, Grenache 2004 (9 BT)</t>
  </si>
  <si>
    <t>https://www.sothebys.com/en/buy/auction/2020/vine-the-park-b-smith-cellar-celebrating-california/sine-qua-non-into-the-dark-grenache-2004-9-bt</t>
  </si>
  <si>
    <t>https://www.sothebys.com/en/buy/auction/2020/vine-the-park-b-smith-cellar-celebrating-california/sine-qua-non-into-the-dark-grenache-2004-1-mag</t>
  </si>
  <si>
    <t>https://www.sothebys.com/en/buy/auction/2020/vine-the-park-b-smith-cellar-celebrating-california/sine-qua-non-into-the-dark-grenache-2004-1-mag-2</t>
  </si>
  <si>
    <t>https://www.sothebys.com/en/buy/auction/2020/vine-the-park-b-smith-cellar-celebrating-california/sine-qua-non-into-the-dark-grenache-2004-1-mag-3</t>
  </si>
  <si>
    <t>https://www.sothebys.com/en/buy/auction/2020/vine-the-park-b-smith-cellar-celebrating-california/sine-qua-non-into-the-dark-grenache-2004-1-mag-4</t>
  </si>
  <si>
    <t>Mixed case (2 DM)</t>
  </si>
  <si>
    <t>https://www.sothebys.com/en/buy/auction/2020/vine-the-park-b-smith-cellar-celebrating-california/sine-qua-non-into-the-dark-grenache-2004-1-dm-sine</t>
  </si>
  <si>
    <t>https://www.sothebys.com/en/buy/auction/2020/vine-the-park-b-smith-cellar-celebrating-california/sine-qua-non-into-the-dark-grenache-2004-1-dm-sine-2</t>
  </si>
  <si>
    <t>https://www.sothebys.com/en/buy/auction/2020/vine-the-park-b-smith-cellar-celebrating-california/sine-qua-non-into-the-dark-grenache-2004-1-dm-sine-3</t>
  </si>
  <si>
    <t>Sine Qua Non, The 17th Nail In My Cranium, Eleven Confessions Vineyard, Syrah 2005 (1 MAG)</t>
  </si>
  <si>
    <t>https://www.sothebys.com/en/buy/auction/2020/vine-the-park-b-smith-cellar-celebrating-california/sine-qua-non-the-17th-nail-in-my-cranium-eleven</t>
  </si>
  <si>
    <t>Sine Qua Non, The Naked Truth, Eleven Confessions Vineyard, Grenache 2005 (1 BT)</t>
  </si>
  <si>
    <t>https://www.sothebys.com/en/buy/auction/2020/vine-the-park-b-smith-cellar-celebrating-california/sine-qua-non-the-naked-truth-eleven-confessions</t>
  </si>
  <si>
    <t>Sine Qua Non, The Naked Truth, Eleven Confessions Vineyard, Grenache 2005 (6 BT)</t>
  </si>
  <si>
    <t>https://www.sothebys.com/en/buy/auction/2020/vine-the-park-b-smith-cellar-celebrating-california/sine-qua-non-the-naked-truth-eleven-confessions-2</t>
  </si>
  <si>
    <t>https://www.sothebys.com/en/buy/auction/2020/vine-the-park-b-smith-cellar-celebrating-california/sine-qua-non-the-naked-truth-eleven-confessions-3</t>
  </si>
  <si>
    <t>https://www.sothebys.com/en/buy/auction/2020/vine-the-park-b-smith-cellar-celebrating-california/sine-qua-non-the-naked-truth-eleven-confessions-4</t>
  </si>
  <si>
    <t>https://www.sothebys.com/en/buy/auction/2020/vine-the-park-b-smith-cellar-celebrating-california/sine-qua-non-the-17th-nail-in-my-cranium-eleven-2</t>
  </si>
  <si>
    <t>Mixed case (3 MAG)</t>
  </si>
  <si>
    <t>https://www.sothebys.com/en/buy/auction/2020/vine-the-park-b-smith-cellar-celebrating-california/sine-qua-non-body-and-soul-white-2007-1-mag-sine</t>
  </si>
  <si>
    <t>https://www.sothebys.com/en/buy/auction/2020/vine-the-park-b-smith-cellar-celebrating-california/sine-qua-non-body-and-soul-white-2007-1-mag-sine-2</t>
  </si>
  <si>
    <t>https://www.sothebys.com/en/buy/auction/2020/vine-the-park-b-smith-cellar-celebrating-california/sine-qua-non-body-and-soul-white-2007-1-mag-sine-3</t>
  </si>
  <si>
    <t>https://www.sothebys.com/en/buy/auction/2020/vine-the-park-b-smith-cellar-celebrating-california/sine-qua-non-the-naked-truth-eleven-confessions-5</t>
  </si>
  <si>
    <t>https://www.sothebys.com/en/buy/auction/2020/vine-the-park-b-smith-cellar-celebrating-california/sine-qua-non-the-naked-truth-eleven-confessions-6</t>
  </si>
  <si>
    <t>Mixed case (4 BT)</t>
  </si>
  <si>
    <t>https://www.sothebys.com/en/buy/auction/2020/vine-the-park-b-smith-cellar-celebrating-california/sine-qua-non-atlantis-fe2-o3-1a-syrah-2005-3-bt</t>
  </si>
  <si>
    <t>https://www.sothebys.com/en/buy/auction/2020/vine-the-park-b-smith-cellar-celebrating-california/sine-qua-non-atlantis-fe2-o3-1c-syrah-2005-2-bt</t>
  </si>
  <si>
    <t>Mixed case (5 BT)</t>
  </si>
  <si>
    <t>https://www.sothebys.com/en/buy/auction/2020/vine-the-park-b-smith-cellar-celebrating-california/sine-qua-non-atlantis-fe2-o3-2a-grenache-2005-1-bt</t>
  </si>
  <si>
    <t>https://www.sothebys.com/en/buy/auction/2020/vine-the-park-b-smith-cellar-celebrating-california/sine-qua-non-atlantis-fe2-o3-2a-grenache-2005-2-bt</t>
  </si>
  <si>
    <t>https://www.sothebys.com/en/buy/auction/2020/vine-the-park-b-smith-cellar-celebrating-california/sine-qua-non-atlantis-fe2-03-2c-grenache-2005-2-bt</t>
  </si>
  <si>
    <t>Sine Qua Non, Atlantis Fe2 O3-1a, Syrah 2005 (2 MAG)</t>
  </si>
  <si>
    <t>https://www.sothebys.com/en/buy/auction/2020/vine-the-park-b-smith-cellar-celebrating-california/sine-qua-non-atlantis-fe2-o3-1a-syrah-2005-2-mag</t>
  </si>
  <si>
    <t>https://www.sothebys.com/en/buy/auction/2020/vine-the-park-b-smith-cellar-celebrating-california/sine-qua-non-atlantis-fe2-o3-2a-grenache-2005-1</t>
  </si>
  <si>
    <t>https://www.sothebys.com/en/buy/auction/2020/vine-the-park-b-smith-cellar-celebrating-california/sine-qua-non-atlantis-fe2-o3-1a-syrah-2005-1-mag</t>
  </si>
  <si>
    <t>https://www.sothebys.com/en/buy/auction/2020/vine-the-park-b-smith-cellar-celebrating-california/sine-qua-non-atlantis-fe2-o3-2a-grenache-2005-1-2</t>
  </si>
  <si>
    <t>https://www.sothebys.com/en/buy/auction/2020/vine-the-park-b-smith-cellar-celebrating-california/sine-qua-non-atlantis-fe2-o3-1a-syrah-2005-1-dm</t>
  </si>
  <si>
    <t>https://www.sothebys.com/en/buy/auction/2020/vine-the-park-b-smith-cellar-celebrating-california/sine-qua-non-in-the-crosshairs-eleven-confessions</t>
  </si>
  <si>
    <t>Mixed case (3 BT)</t>
  </si>
  <si>
    <t>https://www.sothebys.com/en/buy/auction/2020/vine-the-park-b-smith-cellar-celebrating-california/sine-qua-non-in-the-crosshairs-eleven-confessions-2</t>
  </si>
  <si>
    <t>https://www.sothebys.com/en/buy/auction/2020/vine-the-park-b-smith-cellar-celebrating-california/sine-qua-non-in-the-crosshairs-eleven-confessions-3</t>
  </si>
  <si>
    <t>https://www.sothebys.com/en/buy/auction/2020/vine-the-park-b-smith-cellar-celebrating-california/sine-qua-non-a-shot-in-the-dark-eleven-confessions</t>
  </si>
  <si>
    <t>https://www.sothebys.com/en/buy/auction/2020/vine-the-park-b-smith-cellar-celebrating-california/sine-qua-non-in-the-crosshairs-eleven-confessions-4</t>
  </si>
  <si>
    <t>https://www.sothebys.com/en/buy/auction/2020/vine-the-park-b-smith-cellar-celebrating-california/sine-qua-non-in-the-crosshairs-eleven-confessions-5</t>
  </si>
  <si>
    <t>https://www.sothebys.com/en/buy/auction/2020/vine-the-park-b-smith-cellar-celebrating-california/sine-qua-non-a-shot-in-the-dark-eleven-confessions-2</t>
  </si>
  <si>
    <t>https://www.sothebys.com/en/buy/auction/2020/vine-the-park-b-smith-cellar-celebrating-california/sine-qua-non-a-shot-in-the-dark-eleven-confessions-3</t>
  </si>
  <si>
    <t>https://www.sothebys.com/en/buy/auction/2020/vine-the-park-b-smith-cellar-celebrating-california/sine-qua-non-a-shot-in-the-dark-eleven-confessions-4</t>
  </si>
  <si>
    <t>Sine Qua Non, The Raven No. 3, Syrah 2006 (3 BT)</t>
  </si>
  <si>
    <t>https://www.sothebys.com/en/buy/auction/2020/vine-the-park-b-smith-cellar-celebrating-california/sine-qua-non-the-raven-no-3-syrah-2006-3-bt</t>
  </si>
  <si>
    <t>Sine Qua Non, The Raven No. 4, Syrah 2006 (3 BT)</t>
  </si>
  <si>
    <t>https://www.sothebys.com/en/buy/auction/2020/vine-the-park-b-smith-cellar-celebrating-california/sine-qua-non-the-raven-no-4-syrah-2006-3-bt</t>
  </si>
  <si>
    <t>Sine Qua Non, The Raven No. 1, Grenache 2006 (8 BT)</t>
  </si>
  <si>
    <t>https://www.sothebys.com/en/buy/auction/2020/vine-the-park-b-smith-cellar-celebrating-california/sine-qua-non-the-raven-no-1-grenache-2006-8-bt</t>
  </si>
  <si>
    <t>Sine Qua Non, The Raven No. 9, Grenache 2006 (5 BT)</t>
  </si>
  <si>
    <t>https://www.sothebys.com/en/buy/auction/2020/vine-the-park-b-smith-cellar-celebrating-california/sine-qua-non-the-raven-no-9-grenache-2006-5-bt</t>
  </si>
  <si>
    <t>Sine Qua Non, The Raven Nos. 6+7, Grenache 2006 (5 BT)</t>
  </si>
  <si>
    <t>https://www.sothebys.com/en/buy/auction/2020/vine-the-park-b-smith-cellar-celebrating-california/sine-qua-non-the-raven-nos-6-7-grenache-2006-5-bt</t>
  </si>
  <si>
    <t>https://www.sothebys.com/en/buy/auction/2020/vine-the-park-b-smith-cellar-celebrating-california/sine-qua-non-the-raven-no-5-syrah-2006-1-bt-sine</t>
  </si>
  <si>
    <t>https://www.sothebys.com/en/buy/auction/2020/vine-the-park-b-smith-cellar-celebrating-california/sine-qua-non-the-raven-nos-6-7-grenache-2006-1-bt</t>
  </si>
  <si>
    <t>https://www.sothebys.com/en/buy/auction/2020/vine-the-park-b-smith-cellar-celebrating-california/sine-qua-non-the-raven-nos-6-7-grenache-2006-3-bt</t>
  </si>
  <si>
    <t>https://www.sothebys.com/en/buy/auction/2020/vine-the-park-b-smith-cellar-celebrating-california/sine-qua-non-the-raven-nos-6-7-grenache-2006-1-bt-2</t>
  </si>
  <si>
    <t>https://www.sothebys.com/en/buy/auction/2020/vine-the-park-b-smith-cellar-celebrating-california/sine-qua-non-the-raven-no-8-grenache-2006-1-mag</t>
  </si>
  <si>
    <t>https://www.sothebys.com/en/buy/auction/2020/vine-the-park-b-smith-cellar-celebrating-california/sine-qua-non-the-raven-no-2-syrah-2006-1-dm-sine</t>
  </si>
  <si>
    <t>Sine Qua Non, Dangerous Birds, Eleven Confessions Syrah 2007 (2 BT)</t>
  </si>
  <si>
    <t>https://www.sothebys.com/en/buy/auction/2020/vine-the-park-b-smith-cellar-celebrating-california/sine-qua-non-dangerous-birds-eleven-confessions-2</t>
  </si>
  <si>
    <t>https://www.sothebys.com/en/buy/auction/2020/vine-the-park-b-smith-cellar-celebrating-california/sine-qua-non-dangerous-birds-eleven-confessions</t>
  </si>
  <si>
    <t>https://www.sothebys.com/en/buy/auction/2020/vine-the-park-b-smith-cellar-celebrating-california/sine-qua-non-dangerous-birds-eleven-confessions-3</t>
  </si>
  <si>
    <t>https://www.sothebys.com/en/buy/auction/2020/vine-the-park-b-smith-cellar-celebrating-california/sine-qua-non-dangerous-birds-eleven-confessions-4</t>
  </si>
  <si>
    <t>https://www.sothebys.com/en/buy/auction/2020/vine-the-park-b-smith-cellar-celebrating-california/sine-qua-non-dangerous-birds-eleven-confessions-5</t>
  </si>
  <si>
    <t>https://www.sothebys.com/en/buy/auction/2020/vine-the-park-b-smith-cellar-celebrating-california/sine-qua-non-dangerous-birds-eleven-confessions-6</t>
  </si>
  <si>
    <t>https://www.sothebys.com/en/buy/auction/2020/vine-the-park-b-smith-cellar-celebrating-california/sine-qua-non-dangerous-birds-eleven-confessions-7</t>
  </si>
  <si>
    <t>Sine Qua Non, Labels, Syrah 2007 (12 BT)</t>
  </si>
  <si>
    <t>https://www.sothebys.com/en/buy/auction/2020/vine-the-park-b-smith-cellar-celebrating-california/sine-qua-non-labels-syrah-2007-12-bt</t>
  </si>
  <si>
    <t>https://www.sothebys.com/en/buy/auction/2020/vine-the-park-b-smith-cellar-celebrating-california/sine-qua-non-labels-syrah-2007-12-bt-2</t>
  </si>
  <si>
    <t>Sine Qua Non, Labels, Syrah 2007 (1 MAG)</t>
  </si>
  <si>
    <t>https://www.sothebys.com/en/buy/auction/2020/vine-the-park-b-smith-cellar-celebrating-california/sine-qua-non-labels-syrah-2007-1-mag</t>
  </si>
  <si>
    <t>Sine Qua Non, Pictures, Grenache 2007 (12 BT)</t>
  </si>
  <si>
    <t>https://www.sothebys.com/en/buy/auction/2020/vine-the-park-b-smith-cellar-celebrating-california/sine-qua-non-pictures-grenache-2007-12-bt</t>
  </si>
  <si>
    <t>https://www.sothebys.com/en/buy/auction/2020/vine-the-park-b-smith-cellar-celebrating-california/sine-qua-non-pictures-grenache-2007-12-bt-2</t>
  </si>
  <si>
    <t>https://www.sothebys.com/en/buy/auction/2020/vine-the-park-b-smith-cellar-celebrating-california/sine-qua-non-labels-syrah-2007-1-mag-sine-qua-non</t>
  </si>
  <si>
    <t>https://www.sothebys.com/en/buy/auction/2020/vine-the-park-b-smith-cellar-celebrating-california/sine-qua-non-pictures-grenache-2007-1-dm-sine-qua</t>
  </si>
  <si>
    <t>https://www.sothebys.com/en/buy/auction/2020/vine-the-park-b-smith-cellar-celebrating-california/sine-qua-non-pictures-grenache-2007-1-dm-sine-qua-2</t>
  </si>
  <si>
    <t>https://www.sothebys.com/en/buy/auction/2020/vine-the-park-b-smith-cellar-celebrating-california/sine-qua-non-stockholm-syndrome-eleven-confessions</t>
  </si>
  <si>
    <t>https://www.sothebys.com/en/buy/auction/2020/vine-the-park-b-smith-cellar-celebrating-california/sine-qua-non-stockholm-syndrome-eleven-confessions-2</t>
  </si>
  <si>
    <t>https://www.sothebys.com/en/buy/auction/2020/vine-the-park-b-smith-cellar-celebrating-california/sine-qua-non-stockholm-syndrome-eleven-confessions-3</t>
  </si>
  <si>
    <t>https://www.sothebys.com/en/buy/auction/2020/vine-the-park-b-smith-cellar-celebrating-california/sine-qua-non-stockholm-syndrome-eleven-confessions-4</t>
  </si>
  <si>
    <t>https://www.sothebys.com/en/buy/auction/2020/vine-the-park-b-smith-cellar-celebrating-california/sine-qua-non-stockholm-syndrome-eleven-confessions-5</t>
  </si>
  <si>
    <t>https://www.sothebys.com/en/buy/auction/2020/vine-the-park-b-smith-cellar-celebrating-california/sine-qua-non-the-duel-eleven-confessions-vineyard</t>
  </si>
  <si>
    <t>https://www.sothebys.com/en/buy/auction/2020/vine-the-park-b-smith-cellar-celebrating-california/sine-qua-non-the-duel-eleven-confessions-vineyard-2</t>
  </si>
  <si>
    <t>https://www.sothebys.com/en/buy/auction/2020/vine-the-park-b-smith-cellar-celebrating-california/sine-qua-non-the-duel-eleven-confessions-vineyard-3</t>
  </si>
  <si>
    <t>https://www.sothebys.com/en/buy/auction/2020/vine-the-park-b-smith-cellar-celebrating-california/sine-qua-non-the-duel-eleven-confessions-vineyard-4</t>
  </si>
  <si>
    <t>Sine Qua Non, B 20, Syrah 2008 (9 BT)</t>
  </si>
  <si>
    <t>https://www.sothebys.com/en/buy/auction/2020/vine-the-park-b-smith-cellar-celebrating-california/sine-qua-non-b-20-syrah-2008-9-bt</t>
  </si>
  <si>
    <t>https://www.sothebys.com/en/buy/auction/2020/vine-the-park-b-smith-cellar-celebrating-california/sine-qua-non-b-20-syrah-2008-9-bt-2</t>
  </si>
  <si>
    <t>Sine Qua Non, The Line Grenache 2008 (8 BT)</t>
  </si>
  <si>
    <t>https://www.sothebys.com/en/buy/auction/2020/vine-the-park-b-smith-cellar-celebrating-california/sine-qua-non-the-line-grenache-2008-8-bt</t>
  </si>
  <si>
    <t>Sine Qua Non, The Line Grenache 2008 (9 BT)</t>
  </si>
  <si>
    <t>https://www.sothebys.com/en/buy/auction/2020/vine-the-park-b-smith-cellar-celebrating-california/sine-qua-non-the-line-grenache-2008-9-bt</t>
  </si>
  <si>
    <t>https://www.sothebys.com/en/buy/auction/2020/vine-the-park-b-smith-cellar-celebrating-california/sine-qua-non-esto-no-es-una-salida-eleven</t>
  </si>
  <si>
    <t>https://www.sothebys.com/en/buy/auction/2020/vine-the-park-b-smith-cellar-celebrating-california/sine-qua-non-this-is-not-an-exit-eleven</t>
  </si>
  <si>
    <t>https://www.sothebys.com/en/buy/auction/2020/vine-the-park-b-smith-cellar-celebrating-california/sine-qua-non-this-is-not-an-exit-eleven-2</t>
  </si>
  <si>
    <t>https://www.sothebys.com/en/buy/auction/2020/vine-the-park-b-smith-cellar-celebrating-california/sine-qua-non-esto-no-es-una-salida-eleven-2</t>
  </si>
  <si>
    <t>Sine Qua Non, The Thrill of Stamp Collecting, Syrah 2009 (10 BT)</t>
  </si>
  <si>
    <t>https://www.sothebys.com/en/buy/auction/2020/vine-the-park-b-smith-cellar-celebrating-california/sine-qua-non-the-thrill-of-stamp-collecting-syrah</t>
  </si>
  <si>
    <t>Sine Qua Non, Turn The Whole Thing Upside Down, Grenache 2009 (6 BT)</t>
  </si>
  <si>
    <t>https://www.sothebys.com/en/buy/auction/2020/vine-the-park-b-smith-cellar-celebrating-california/sine-qua-non-turn-the-whole-thing-upside-down</t>
  </si>
  <si>
    <t>Sine Qua Non, Turn The Whole Thing Upside Down, Grenache 2009 (12 BT)</t>
  </si>
  <si>
    <t>https://www.sothebys.com/en/buy/auction/2020/vine-the-park-b-smith-cellar-celebrating-california/sine-qua-non-turn-the-whole-thing-upside-down-2</t>
  </si>
  <si>
    <t>https://www.sothebys.com/en/buy/auction/2020/vine-the-park-b-smith-cellar-celebrating-california/sine-qua-non-the-thrill-of-stamp-collecting-syrah-2</t>
  </si>
  <si>
    <t>Sine Qua Non, Five Shooter, Syrah 2010 (12 BT)</t>
  </si>
  <si>
    <t>https://www.sothebys.com/en/buy/auction/2020/vine-the-park-b-smith-cellar-celebrating-california/sine-qua-non-five-shooter-syrah-2010-12-bt</t>
  </si>
  <si>
    <t>Sine Qua Non, Five Shooter, Grenache 2010 (3 BT)</t>
  </si>
  <si>
    <t>https://www.sothebys.com/en/buy/auction/2020/vine-the-park-b-smith-cellar-celebrating-california/sine-qua-non-five-shooter-grenache-2010-3-bt</t>
  </si>
  <si>
    <t>Sine Qua Non, Five Shooter, Grenache 2010 (9 BT)</t>
  </si>
  <si>
    <t>https://www.sothebys.com/en/buy/auction/2020/vine-the-park-b-smith-cellar-celebrating-california/sine-qua-non-five-shooter-grenache-2010-9-bt</t>
  </si>
  <si>
    <t>Sine Qua Non, Five Shooter, Grenache 2010 (12 BT)</t>
  </si>
  <si>
    <t>https://www.sothebys.com/en/buy/auction/2020/vine-the-park-b-smith-cellar-celebrating-california/sine-qua-non-five-shooter-grenache-2010-12-bt</t>
  </si>
  <si>
    <t>https://www.sothebys.com/en/buy/auction/2020/vine-the-park-b-smith-cellar-celebrating-california/sine-qua-non-five-shooter-syrah-2010-1-mag-sine</t>
  </si>
  <si>
    <t>https://www.sothebys.com/en/buy/auction/2020/vine-the-park-b-smith-cellar-celebrating-california/sine-qua-non-the-thrill-of-stamp-collecting-syrah-3</t>
  </si>
  <si>
    <t>https://www.sothebys.com/en/buy/auction/2020/vine-the-park-b-smith-cellar-celebrating-california/sine-qua-non-patine-eleven-confessions-vineyard</t>
  </si>
  <si>
    <t>https://www.sothebys.com/en/buy/auction/2020/vine-the-park-b-smith-cellar-celebrating-california/sine-qua-non-patine-eleven-confessions-vineyard-2</t>
  </si>
  <si>
    <t>https://www.sothebys.com/en/buy/auction/2020/vine-the-park-b-smith-cellar-celebrating-california/sine-qua-non-patine-eleven-confessions-vineyard-3</t>
  </si>
  <si>
    <t>https://www.sothebys.com/en/buy/auction/2020/vine-the-park-b-smith-cellar-celebrating-california/sine-qua-non-patine-eleven-confessions-vineyard-4</t>
  </si>
  <si>
    <t>Sine Qua Non, Dark Blossom, Syrah 2011 (12 BT)</t>
  </si>
  <si>
    <t>https://www.sothebys.com/en/buy/auction/2020/vine-the-park-b-smith-cellar-celebrating-california/sine-qua-non-dark-blossom-syrah-2011-12-bt</t>
  </si>
  <si>
    <t>Sine Qua Non, Dark Blossom, Grenache 2011 (12 BT)</t>
  </si>
  <si>
    <t>https://www.sothebys.com/en/buy/auction/2020/vine-the-park-b-smith-cellar-celebrating-california/sine-qua-non-dark-blossom-grenache-2011-12-bt</t>
  </si>
  <si>
    <t>https://www.sothebys.com/en/buy/auction/2020/vine-the-park-b-smith-cellar-celebrating-california/sine-qua-non-dark-blossom-grenache-2011-1-mag-sine</t>
  </si>
  <si>
    <t>https://www.sothebys.com/en/buy/auction/2020/vine-the-park-b-smith-cellar-celebrating-california/sine-qua-non-touche-eleven-confessions-vineyard</t>
  </si>
  <si>
    <t>https://www.sothebys.com/en/buy/auction/2020/vine-the-park-b-smith-cellar-celebrating-california/sine-qua-non-touche-eleven-confessions-vineyard-2</t>
  </si>
  <si>
    <t>https://www.sothebys.com/en/buy/auction/2020/vine-the-park-b-smith-cellar-celebrating-california/sine-qua-non-touche-eleven-confessions-vineyard-3</t>
  </si>
  <si>
    <t>Sine Qua Non, Stock, Syrah 2012 (12 BT)</t>
  </si>
  <si>
    <t>https://www.sothebys.com/en/buy/auction/2020/vine-the-park-b-smith-cellar-celebrating-california/sine-qua-non-stock-syrah-2012-12-bt</t>
  </si>
  <si>
    <t>Sine Qua Non, Stein, Grenache 2012 (12 BT)</t>
  </si>
  <si>
    <t>https://www.sothebys.com/en/buy/auction/2020/vine-the-park-b-smith-cellar-celebrating-california/sine-qua-non-stein-grenache-2012-12-bt</t>
  </si>
  <si>
    <t>https://www.sothebys.com/en/buy/auction/2020/vine-the-park-b-smith-cellar-celebrating-california/sine-qua-non-stock-syrah-2012-1-mag-sine-qua-non</t>
  </si>
  <si>
    <t>https://www.sothebys.com/en/buy/auction/2020/vine-the-park-b-smith-cellar-celebrating-california/sine-qua-non-jusqua-los-eleven-confessions</t>
  </si>
  <si>
    <t>https://www.sothebys.com/en/buy/auction/2020/vine-the-park-b-smith-cellar-celebrating-california/sine-qua-non-jusqua-los-eleven-confessions-2</t>
  </si>
  <si>
    <t>https://www.sothebys.com/en/buy/auction/2020/vine-the-park-b-smith-cellar-celebrating-california/sine-qua-non-jusqua-los-eleven-confessions-3</t>
  </si>
  <si>
    <t>Sine Qua Non, Male, Syrah 2013 (12 BT)</t>
  </si>
  <si>
    <t>https://www.sothebys.com/en/buy/auction/2020/vine-the-park-b-smith-cellar-celebrating-california/sine-qua-non-male-syrah-2013-12-bt</t>
  </si>
  <si>
    <t>Sine Qua Non, Female, Grenache 2013 (12 BT)</t>
  </si>
  <si>
    <t>https://www.sothebys.com/en/buy/auction/2020/vine-the-park-b-smith-cellar-celebrating-california/sine-qua-non-female-grenache-2013-12-bt</t>
  </si>
  <si>
    <t>https://www.sothebys.com/en/buy/auction/2020/vine-the-park-b-smith-cellar-celebrating-california/sine-qua-non-female-grenache-2013-1-mag-sine-qua</t>
  </si>
  <si>
    <t>Sine Qua Non, Capo Dei Putti, Eleven Confessions Vineyard, Syrah 2014 (9 BT)</t>
  </si>
  <si>
    <t>https://www.sothebys.com/en/buy/auction/2020/vine-the-park-b-smith-cellar-celebrating-california/sine-qua-non-capo-dei-putti-eleven-confessions</t>
  </si>
  <si>
    <t>https://www.sothebys.com/en/buy/auction/2020/vine-the-park-b-smith-cellar-celebrating-california/sine-qua-non-capo-dei-putti-eleven-confessions-2</t>
  </si>
  <si>
    <t>https://www.sothebys.com/en/buy/auction/2020/vine-the-park-b-smith-cellar-celebrating-california/sine-qua-non-capo-dei-putti-eleven-confessions-3</t>
  </si>
  <si>
    <t>https://www.sothebys.com/en/buy/auction/2020/vine-the-park-b-smith-cellar-celebrating-california/sine-qua-non-testa-dei-cherubini-eleven</t>
  </si>
  <si>
    <t>Sine Qua Non, Shakti, Grenache 2014 (9 BT)</t>
  </si>
  <si>
    <t>https://www.sothebys.com/en/buy/auction/2020/vine-the-park-b-smith-cellar-celebrating-california/sine-qua-non-shakti-grenache-2014-9-bt</t>
  </si>
  <si>
    <t>https://www.sothebys.com/en/buy/auction/2020/vine-the-park-b-smith-cellar-celebrating-california/sine-qua-non-piranha-waterdance-syrah-2014-1-mag</t>
  </si>
  <si>
    <t>Sine Qua Non, Trouver L'Arène, Syrah 2015 (9 BT)</t>
  </si>
  <si>
    <t>https://www.sothebys.com/en/buy/auction/2020/vine-the-park-b-smith-cellar-celebrating-california/sine-qua-non-trouver-larene-syrah-2015-9-bt</t>
  </si>
  <si>
    <t>Sine Qua Non, Le Chemin Vers L'Herésie, Grenache 2015 (9 BT)</t>
  </si>
  <si>
    <t>https://www.sothebys.com/en/buy/auction/2020/vine-the-park-b-smith-cellar-celebrating-california/sine-qua-non-le-chemin-vers-lheresie-grenache-2015</t>
  </si>
  <si>
    <t>https://www.sothebys.com/en/buy/auction/2020/vine-the-park-b-smith-cellar-celebrating-california/sine-qua-non-trouver-larene-syrah-2015-1-mag-sine</t>
  </si>
  <si>
    <t>Sine Qua Non, Dirt Vernacular, Grenache 2016 (9 BT)</t>
  </si>
  <si>
    <t>https://www.sothebys.com/en/buy/auction/2020/vine-the-park-b-smith-cellar-celebrating-california/sine-qua-non-dirt-vernacular-grenache-2016-9-bt</t>
  </si>
  <si>
    <t>https://www.sothebys.com/en/buy/auction/2020/vine-the-park-b-smith-cellar-celebrating-california/sine-qua-non-dirt-vernacular-grenache-2016-1-mag</t>
  </si>
  <si>
    <t>Sine Qua Non, Strapless, Rosé 2005 (1 BT)</t>
  </si>
  <si>
    <t>https://www.sothebys.com/en/buy/auction/2020/vine-the-park-b-smith-cellar-celebrating-california/sine-qua-non-strapless-rose-2005-1-bt</t>
  </si>
  <si>
    <t>Sine Qua Non, Autrement Dit, Rosé 2006 (8 BT)</t>
  </si>
  <si>
    <t>https://www.sothebys.com/en/buy/auction/2020/vine-the-park-b-smith-cellar-celebrating-california/sine-qua-non-autrement-dit-rose-2006-8-bt</t>
  </si>
  <si>
    <t>Sine Qua Non, Stripes and Stars, Rosé 2007 (2 BT)</t>
  </si>
  <si>
    <t>https://www.sothebys.com/en/buy/auction/2020/vine-the-park-b-smith-cellar-celebrating-california/sine-qua-non-stripes-and-stars-rose-2007-2-bt</t>
  </si>
  <si>
    <t>Sine Qua Non The Pontiff, Rosé 2008 (6 BT)</t>
  </si>
  <si>
    <t>https://www.sothebys.com/en/buy/auction/2020/vine-the-park-b-smith-cellar-celebrating-california/sine-qua-non-the-pontiff-rose-2008-6-bt</t>
  </si>
  <si>
    <t>Sine Qua Non, ...And An Eight Track, Rosé 2013 (4 BT)</t>
  </si>
  <si>
    <t>https://www.sothebys.com/en/buy/auction/2020/vine-the-park-b-smith-cellar-celebrating-california/sine-qua-non-and-an-eight-track-rose-2013-4-bt</t>
  </si>
  <si>
    <t>Sine Qua Non, The Bride, White 1995 (1 BT)</t>
  </si>
  <si>
    <t>https://www.sothebys.com/en/buy/auction/2020/vine-the-park-b-smith-cellar-celebrating-california/sine-qua-non-the-bride-white-1995-1-bt</t>
  </si>
  <si>
    <t>Sine Qua Non, The Bride, White 1995 (4 BT)</t>
  </si>
  <si>
    <t>https://www.sothebys.com/en/buy/auction/2020/vine-the-park-b-smith-cellar-celebrating-california/sine-qua-non-the-bride-white-1995-4-bt</t>
  </si>
  <si>
    <t>Sine Qua Non, Backward and Forward, White 1998 (2 BT)</t>
  </si>
  <si>
    <t>https://www.sothebys.com/en/buy/auction/2020/vine-the-park-b-smith-cellar-celebrating-california/sine-qua-non-backward-and-forward-white-1998-2-bt</t>
  </si>
  <si>
    <t>Sine Qua Non, Backward and Forward, White 1998 (3 BT)</t>
  </si>
  <si>
    <t>https://www.sothebys.com/en/buy/auction/2020/vine-the-park-b-smith-cellar-celebrating-california/sine-qua-non-backward-and-forward-white-1998-3-bt</t>
  </si>
  <si>
    <t>Sine Qua Non, Backward and Forward, White 1998 (12 BT)</t>
  </si>
  <si>
    <t>https://www.sothebys.com/en/buy/auction/2020/vine-the-park-b-smith-cellar-celebrating-california/sine-qua-non-backward-and-forward-white-1998-12-bt</t>
  </si>
  <si>
    <t>Sine Qua Non, Omadhaum &amp; Poltroon, White 1996 (3 BT)</t>
  </si>
  <si>
    <t>https://www.sothebys.com/en/buy/auction/2020/vine-the-park-b-smith-cellar-celebrating-california/sine-qua-non-omadhaum-poltroon-white-1996-3-bt</t>
  </si>
  <si>
    <t>Sine Qua Non, Omadhaum &amp; Poltroon, White 1996 (12 BT)</t>
  </si>
  <si>
    <t>https://www.sothebys.com/en/buy/auction/2020/vine-the-park-b-smith-cellar-celebrating-california/sine-qua-non-omadhaum-poltroon-white-1996-12-bt</t>
  </si>
  <si>
    <t>Sine Qua Non, Omadhaum &amp; Poltroon, White 1996 (2 MAG)</t>
  </si>
  <si>
    <t>https://www.sothebys.com/en/buy/auction/2020/vine-the-park-b-smith-cellar-celebrating-california/sine-qua-non-omadhaum-poltroon-white-1996-2-mag</t>
  </si>
  <si>
    <t>https://www.sothebys.com/en/buy/auction/2020/vine-the-park-b-smith-cellar-celebrating-california/sine-qua-non-omadhaum-poltroon-white-1996-2-mag-2</t>
  </si>
  <si>
    <t>Sine Qua Non, Twisted and Bent, White 1997 (1 BT)</t>
  </si>
  <si>
    <t>https://www.sothebys.com/en/buy/auction/2020/vine-the-park-b-smith-cellar-celebrating-california/sine-qua-non-twisted-and-bent-white-1997-1-bt</t>
  </si>
  <si>
    <t>Sine Qua Non, Twisted and Bent, White 1997 (6 BT)</t>
  </si>
  <si>
    <t>https://www.sothebys.com/en/buy/auction/2020/vine-the-park-b-smith-cellar-celebrating-california/sine-qua-non-twisted-and-bent-white-1997-6-bt</t>
  </si>
  <si>
    <t>Sine Qua Non, Tarantella, White 1999 (9 BT)</t>
  </si>
  <si>
    <t>https://www.sothebys.com/en/buy/auction/2020/vine-the-park-b-smith-cellar-celebrating-california/sine-qua-non-tarantella-white-1999-9-bt</t>
  </si>
  <si>
    <t>Sine Qua Non, Tarantella, White 1999 (3 MAG)</t>
  </si>
  <si>
    <t>https://www.sothebys.com/en/buy/auction/2020/vine-the-park-b-smith-cellar-celebrating-california/sine-qua-non-tarantella-white-1999-3-mag</t>
  </si>
  <si>
    <t>Sine Qua Non, The Boot, White 2000 (8 BT)</t>
  </si>
  <si>
    <t>https://www.sothebys.com/en/buy/auction/2020/vine-the-park-b-smith-cellar-celebrating-california/sine-qua-non-the-boot-white-2000-8-bt</t>
  </si>
  <si>
    <t>Sine Qua Non, The Boot, White 2000 (3 MAG)</t>
  </si>
  <si>
    <t>https://www.sothebys.com/en/buy/auction/2020/vine-the-park-b-smith-cellar-celebrating-california/sine-qua-non-the-boot-white-2000-3-mag</t>
  </si>
  <si>
    <t>https://www.sothebys.com/en/buy/auction/2020/vine-the-park-b-smith-cellar-celebrating-california/sine-qua-non-the-boot-white-2000-3-mag-2</t>
  </si>
  <si>
    <t>Sine Qua Non, The Hussy, White 2000 (2 BT)</t>
  </si>
  <si>
    <t>https://www.sothebys.com/en/buy/auction/2020/vine-the-park-b-smith-cellar-celebrating-california/sine-qua-non-the-hussy-white-2000-2-bt</t>
  </si>
  <si>
    <t>Sine Qua Non, The Hussy, White 2000 (8 BT)</t>
  </si>
  <si>
    <t>https://www.sothebys.com/en/buy/auction/2020/vine-the-park-b-smith-cellar-celebrating-california/sine-qua-non-the-hussy-white-2000-8-bt</t>
  </si>
  <si>
    <t>Sine Qua Non, The Hussy, White 2000 (1 MAG)</t>
  </si>
  <si>
    <t>https://www.sothebys.com/en/buy/auction/2020/vine-the-park-b-smith-cellar-celebrating-california/sine-qua-non-the-hussy-white-2000-1-mag</t>
  </si>
  <si>
    <t>Sine Qua Non, Rien Ne Va Plus, Roussanne 2001 (7 BT)</t>
  </si>
  <si>
    <t>https://www.sothebys.com/en/buy/auction/2020/vine-the-park-b-smith-cellar-celebrating-california/sine-qua-non-rien-ne-va-plus-roussanne-2001-7-bt</t>
  </si>
  <si>
    <t>Sine Qua Non, Rien Ne Va Plus, Roussanne 2001 (1 MAG)</t>
  </si>
  <si>
    <t>https://www.sothebys.com/en/buy/auction/2020/vine-the-park-b-smith-cellar-celebrating-california/sine-qua-non-rien-ne-va-plus-roussanne-2001-1-mag</t>
  </si>
  <si>
    <t>Sine Qua Non, Albino, White 2001 (2 BT)</t>
  </si>
  <si>
    <t>https://www.sothebys.com/en/buy/auction/2020/vine-the-park-b-smith-cellar-celebrating-california/sine-qua-non-albino-white-2001-2-bt</t>
  </si>
  <si>
    <t>Sine Qua Non, Albino, White 2001 (2 MAG)</t>
  </si>
  <si>
    <t>https://www.sothebys.com/en/buy/auction/2020/vine-the-park-b-smith-cellar-celebrating-california/sine-qua-non-albino-white-2001-2-mag</t>
  </si>
  <si>
    <t>Sine Qua Non, Sublime Isolation, White 2003 (6 BT)</t>
  </si>
  <si>
    <t>https://www.sothebys.com/en/buy/auction/2020/vine-the-park-b-smith-cellar-celebrating-california/sine-qua-non-sublime-isolation-white-2003-6-bt</t>
  </si>
  <si>
    <t>Sine Qua Non, Whisperin' E, White 2002 (9 BT)</t>
  </si>
  <si>
    <t>https://www.sothebys.com/en/buy/auction/2020/vine-the-park-b-smith-cellar-celebrating-california/sine-qua-non-whisperin-e-white-2002-9-bt</t>
  </si>
  <si>
    <t>Sine Qua Non, The Rejuvenators, White 2004 (9 BT)</t>
  </si>
  <si>
    <t>https://www.sothebys.com/en/buy/auction/2020/vine-the-park-b-smith-cellar-celebrating-california/sine-qua-non-the-rejuvenators-white-2004-9-bt</t>
  </si>
  <si>
    <t>Sine Qua Non, The Petition, White 2005 (3 BT)</t>
  </si>
  <si>
    <t>https://www.sothebys.com/en/buy/auction/2020/vine-the-park-b-smith-cellar-celebrating-california/sine-qua-non-the-petition-white-2005-3-bt</t>
  </si>
  <si>
    <t>Sine Qua Non The Hoodoo Man, White 2006 (3 BT)</t>
  </si>
  <si>
    <t>https://www.sothebys.com/en/buy/auction/2020/vine-the-park-b-smith-cellar-celebrating-california/sine-qua-non-the-hoodoo-man-white-2006-3-bt</t>
  </si>
  <si>
    <t>Sine Qua Non The Hoodoo Man, White 2006 (4 BT)</t>
  </si>
  <si>
    <t>https://www.sothebys.com/en/buy/auction/2020/vine-the-park-b-smith-cellar-celebrating-california/sine-qua-non-the-hoodoo-man-white-2006-4-bt</t>
  </si>
  <si>
    <t>Sine Qua Non The Hoodoo Man, White 2006 (9 BT)</t>
  </si>
  <si>
    <t>https://www.sothebys.com/en/buy/auction/2020/vine-the-park-b-smith-cellar-celebrating-california/sine-qua-non-the-hoodoo-man-white-2006-9-bt</t>
  </si>
  <si>
    <t>Sine Qua Non, Body and Soul, White 2007 (9 BT)</t>
  </si>
  <si>
    <t>https://www.sothebys.com/en/buy/auction/2020/vine-the-park-b-smith-cellar-celebrating-california/sine-qua-non-body-and-soul-white-2007-9-bt</t>
  </si>
  <si>
    <t>Sine Qua Non, Kolibri, White 2008 (6 BT)</t>
  </si>
  <si>
    <t>https://www.sothebys.com/en/buy/auction/2020/vine-the-park-b-smith-cellar-celebrating-california/sine-qua-non-kolibri-white-2008-6-bt</t>
  </si>
  <si>
    <t>https://www.sothebys.com/en/buy/auction/2020/vine-the-park-b-smith-cellar-celebrating-california/sine-qua-non-kolibri-white-2008-6-bt-2</t>
  </si>
  <si>
    <t>https://www.sothebys.com/en/buy/auction/2020/vine-the-park-b-smith-cellar-celebrating-california/sine-qua-non-kolibri-white-2008-6-bt-3</t>
  </si>
  <si>
    <t>Sine Qua Non, On the Lam, White 2009 (10 BT)</t>
  </si>
  <si>
    <t>https://www.sothebys.com/en/buy/auction/2020/vine-the-park-b-smith-cellar-celebrating-california/sine-qua-non-on-the-lam-white-2009-10-bt</t>
  </si>
  <si>
    <t>Sine Qua Non, The Monkey, White 2010 (12 BT)</t>
  </si>
  <si>
    <t>https://www.sothebys.com/en/buy/auction/2020/vine-the-park-b-smith-cellar-celebrating-california/sine-qua-non-the-monkey-white-2010-12-bt</t>
  </si>
  <si>
    <t>Sine Qua Non, Lightmotif, White 2014 (9 BT)</t>
  </si>
  <si>
    <t>https://www.sothebys.com/en/buy/auction/2020/vine-the-park-b-smith-cellar-celebrating-california/sine-qua-non-lightmotif-white-2014-9-bt</t>
  </si>
  <si>
    <t>Sine Qua Non, Suey, Roussanne 2000 (1 HB)</t>
  </si>
  <si>
    <t>https://www.sothebys.com/en/buy/auction/2020/vine-the-park-b-smith-cellar-celebrating-california/sine-qua-non-suey-roussanne-2000-1-hb-wa-100</t>
  </si>
  <si>
    <t>Sine Qua Non, Suey, Roussanne 2000 (2 HB)</t>
  </si>
  <si>
    <t>https://www.sothebys.com/en/buy/auction/2020/vine-the-park-b-smith-cellar-celebrating-california/sine-qua-non-suey-roussanne-2000-2-hb-wa-100</t>
  </si>
  <si>
    <t>https://www.sothebys.com/en/buy/auction/2020/vine-the-park-b-smith-cellar-celebrating-california/sine-qua-non-suey-roussanne-2000-2-hb-wa-100-2</t>
  </si>
  <si>
    <t>Sine Qua Non, Inamorata 2001 (2 HB)</t>
  </si>
  <si>
    <t>https://www.sothebys.com/en/buy/auction/2020/vine-the-park-b-smith-cellar-celebrating-california/sine-qua-non-inamorata-2001-2-hb</t>
  </si>
  <si>
    <t>https://www.sothebys.com/en/buy/auction/2020/vine-the-park-b-smith-cellar-celebrating-california/sine-qua-non-inamorata-2001-2-hb-2</t>
  </si>
  <si>
    <t>Sine Qua Non, Boots, Pasties, Scanty-Panties and a Ten Gallon Hat, Roussanne 2003 (2 HB)</t>
  </si>
  <si>
    <t>https://www.sothebys.com/en/buy/auction/2020/vine-the-park-b-smith-cellar-celebrating-california/sine-qua-non-boots-pasties-scanty-panties-and-a</t>
  </si>
  <si>
    <t>https://www.sothebys.com/en/buy/auction/2020/vine-the-park-b-smith-cellar-celebrating-california/sine-qua-non-boots-pasties-scanty-panties-and-a-2</t>
  </si>
  <si>
    <t>Mixed case (3 HB)</t>
  </si>
  <si>
    <t>https://www.sothebys.com/en/buy/auction/2020/vine-the-park-b-smith-cellar-celebrating-california/sine-qua-non-atlantis-fe2-03-3e-roussanne-2005-2</t>
  </si>
  <si>
    <t>https://www.sothebys.com/en/buy/auction/2020/vine-the-park-b-smith-cellar-celebrating-california/sine-qua-non-atlantis-fe2-03-3e-roussanne-2005-2-2</t>
  </si>
  <si>
    <t>Mixed case (4 HB)</t>
  </si>
  <si>
    <t>https://www.sothebys.com/en/buy/auction/2020/vine-the-park-b-smith-cellar-celebrating-california/sine-qua-non-to-the-rescue-grenache-2007-2-hb-sine</t>
  </si>
  <si>
    <t>https://www.sothebys.com/en/buy/auction/2020/vine-the-park-b-smith-cellar-celebrating-california/sine-qua-non-to-the-rescue-grenache-2007-2-hb-sine-2</t>
  </si>
  <si>
    <t>Sine Qua Non, Mr. K, DBS Dried Berry Selection, Viognier 1999 Manfred Krankl &amp; Alois Kracher (3 HB)</t>
  </si>
  <si>
    <t>https://www.sothebys.com/en/buy/auction/2020/vine-the-park-b-smith-cellar-celebrating-california/sine-qua-non-mr-k-dbs-dried-berry-selection</t>
  </si>
  <si>
    <t>Sine Qua Non, Mr. K, Vin de Paille, Semillon 1998 Manfred Krankl &amp; Alois Kracher (3 HB)</t>
  </si>
  <si>
    <t>https://www.sothebys.com/en/buy/auction/2020/vine-the-park-b-smith-cellar-celebrating-california/sine-qua-non-mr-k-vin-de-paille-semillon-1998</t>
  </si>
  <si>
    <t>Sine Qua Non, Mr. K, Eiswein, Gewürtztraminer Manfred Krankl and Alois Kracher "Vertical" (3 HB)</t>
  </si>
  <si>
    <t>https://www.sothebys.com/en/buy/auction/2020/vine-the-park-b-smith-cellar-celebrating-california/sine-qua-non-mr-k-eiswein-gewuertztraminer-manfred</t>
  </si>
  <si>
    <t>Sine Qua Non, Mr. K, TBA, Viognier 1998 Manfred Krankl and Alois Kracher (3 HB)</t>
  </si>
  <si>
    <t>https://www.sothebys.com/en/buy/auction/2020/vine-the-park-b-smith-cellar-celebrating-california/sine-qua-non-mr-k-tba-viognier-1998-manfred-krankl</t>
  </si>
  <si>
    <t>Sine Qua Non, Mr. K, Vin de Paille, Semillon 1999 Manfred Krankl &amp; Alois Kracher (3 HB)</t>
  </si>
  <si>
    <t>https://www.sothebys.com/en/buy/auction/2020/vine-the-park-b-smith-cellar-celebrating-california/sine-qua-non-mr-k-vin-de-paille-semillon-1999</t>
  </si>
  <si>
    <t>Sine Qua Non, Mr. K, Vin de Glace, Gewürtztraminer 2000 Manfred Krankl &amp; Alois Kracher (3 HB)</t>
  </si>
  <si>
    <t>https://www.sothebys.com/en/buy/auction/2020/vine-the-park-b-smith-cellar-celebrating-california/sine-qua-non-mr-k-vin-de-glace-gewuertztraminer</t>
  </si>
  <si>
    <t>https://www.sothebys.com/en/buy/auction/2020/vine-the-park-b-smith-cellar-celebrating-california/sine-qua-non-mr-k-the-straw-man-semillon-2000</t>
  </si>
  <si>
    <t>https://www.sothebys.com/en/buy/auction/2020/vine-the-park-b-smith-cellar-celebrating-california/sine-qua-non-mr-k-the-noble-man-viognier-2000</t>
  </si>
  <si>
    <t>Sine Qua Non, Mr. K, The Ice Man, Gewürtztraminer 2001 Manfred Krankl &amp; Alois Kracher (3 HB)</t>
  </si>
  <si>
    <t>https://www.sothebys.com/en/buy/auction/2020/vine-the-park-b-smith-cellar-celebrating-california/sine-qua-non-mr-k-the-ice-man-gewuertztraminer</t>
  </si>
  <si>
    <t>https://www.sothebys.com/en/buy/auction/2020/vine-the-park-b-smith-cellar-celebrating-california/sine-qua-non-mr-k-the-noble-man-chardonnay-2001</t>
  </si>
  <si>
    <t>Sine Qua Non, Mr. K, The Noble Man, Chardonnay 2002 Manfred Krankl &amp; Alois Kracher (3 HB)</t>
  </si>
  <si>
    <t>https://www.sothebys.com/en/buy/auction/2020/vine-the-park-b-smith-cellar-celebrating-california/sine-qua-non-mr-k-the-noble-man-chardonnay-2002</t>
  </si>
  <si>
    <t>https://www.sothebys.com/en/buy/auction/2020/vine-the-park-b-smith-cellar-celebrating-california/sine-qua-non-mr-k-the-noble-man-chardonnay-2002-2</t>
  </si>
  <si>
    <t>https://www.sothebys.com/en/buy/auction/2020/vine-the-park-b-smith-cellar-celebrating-california/sine-qua-non-mr-k-the-noble-man-chardonnay-2002-3</t>
  </si>
  <si>
    <t>https://www.sothebys.com/en/buy/auction/2020/vine-the-park-b-smith-cellar-celebrating-california/sine-qua-non-mr-k-the-noble-man-chardonnay-2002-4</t>
  </si>
  <si>
    <t>https://www.sothebys.com/en/buy/auction/2020/vine-the-park-b-smith-cellar-celebrating-california/sine-qua-non-mr-k-the-straw-man-semillon-2002</t>
  </si>
  <si>
    <t>https://www.sothebys.com/en/buy/auction/2020/vine-the-park-b-smith-cellar-celebrating-california/sine-qua-non-mr-k-the-noble-man-chardonnay-2002-5</t>
  </si>
  <si>
    <t>Sine Qua Non, Mr. K, The Noble Man, Chardonnay 2003 Manfred Krankl &amp; Alois Kracher (3 HB)</t>
  </si>
  <si>
    <t>https://www.sothebys.com/en/buy/auction/2020/vine-the-park-b-smith-cellar-celebrating-california/sine-qua-non-mr-k-the-noble-man-chardonnay-2003</t>
  </si>
  <si>
    <t>https://www.sothebys.com/en/buy/auction/2020/vine-the-park-b-smith-cellar-celebrating-california/sine-qua-non-mr-k-the-noble-man-chardonnay-2003-2</t>
  </si>
  <si>
    <t>Sine Qua Non, Mr. K, The Ice Man, Gewürtztraminer 2003 Manfred Krankl &amp; Alois Kracher (3 HB)</t>
  </si>
  <si>
    <t>https://www.sothebys.com/en/buy/auction/2020/vine-the-park-b-smith-cellar-celebrating-california/sine-qua-non-mr-k-the-ice-man-gewuertztraminer-2</t>
  </si>
  <si>
    <t>https://www.sothebys.com/en/buy/auction/2020/vine-the-park-b-smith-cellar-celebrating-california/sine-qua-non-mr-k-the-straw-man-semillon-2003</t>
  </si>
  <si>
    <t>https://www.sothebys.com/en/buy/auction/2020/vine-the-park-b-smith-cellar-celebrating-california/sine-qua-non-mr-k-the-noble-man-chardonnay-2005</t>
  </si>
  <si>
    <t>https://www.sothebys.com/en/buy/auction/2020/vine-the-park-b-smith-cellar-celebrating-california/sine-qua-non-mr-k-the-noble-man-chardonnay-2005-2</t>
  </si>
  <si>
    <t>https://www.sothebys.com/en/buy/auction/2020/vine-the-park-b-smith-cellar-celebrating-california/sine-qua-non-mr-k-the-noble-man-chardonnay-2005-3</t>
  </si>
  <si>
    <t>https://www.sothebys.com/en/buy/auction/2020/vine-the-park-b-smith-cellar-celebrating-california/sine-qua-non-mr-k-the-noble-man-chardonnay-2005-4</t>
  </si>
  <si>
    <t>https://www.sothebys.com/en/buy/auction/2020/vine-the-park-b-smith-cellar-celebrating-california/sine-qua-non-mr-k-the-noble-man-chardonnay-2005-5</t>
  </si>
  <si>
    <t>https://www.sothebys.com/en/buy/auction/2020/vine-the-park-b-smith-cellar-celebrating-california/sine-qua-non-mr-k-the-noble-man-chardonnay-2005-6</t>
  </si>
  <si>
    <t>https://www.sothebys.com/en/buy/auction/2020/vine-the-park-b-smith-cellar-celebrating-california/sine-qua-non-mr-k-the-noble-man-chardonnay-2006</t>
  </si>
  <si>
    <t>https://www.sothebys.com/en/buy/auction/2020/vine-the-park-b-smith-cellar-celebrating-california/sine-qua-non-mr-k-the-noble-man-chardonnay-2006-2</t>
  </si>
  <si>
    <t>https://www.sothebys.com/en/buy/auction/2020/vine-the-park-b-smith-cellar-celebrating-california/sine-qua-non-mr-k-the-ice-man-viognier-2006</t>
  </si>
  <si>
    <t>https://www.sothebys.com/en/buy/auction/2020/vine-the-park-b-smith-cellar-celebrating-california/sine-qua-non-mr-k-the-straw-man-semillon-2004</t>
  </si>
  <si>
    <t>https://www.sothebys.com/en/buy/auction/2020/vine-the-park-b-smith-cellar-celebrating-california/sine-qua-non-mr-k-the-straw-man-semillon-2004-2</t>
  </si>
  <si>
    <t>Chimère, Châteauneuf-du-Pape 2010 Manfred Krankl &amp; Clos St-Jean (1 MAG)</t>
  </si>
  <si>
    <t>https://www.sothebys.com/en/buy/auction/2020/vine-the-park-b-smith-cellar-celebrating-california/chimere-chateauneuf-du-pape-2010-manfred-krankl</t>
  </si>
  <si>
    <t>https://www.sothebys.com/en/buy/auction/2020/vine-the-park-b-smith-cellar-celebrating-california/chimere-chateauneuf-du-pape-2010-manfred-krankl-2</t>
  </si>
  <si>
    <t>https://www.sothebys.com/en/buy/auction/2020/vine-the-park-b-smith-cellar-celebrating-california/chimere-chateauneuf-du-pape-2010-manfred-krankl-3</t>
  </si>
  <si>
    <t>https://www.sothebys.com/en/buy/auction/2020/vine-the-park-b-smith-cellar-celebrating-california/chimere-chateauneuf-du-pape-2010-manfred-krankl-4</t>
  </si>
  <si>
    <t>Chimère, Châteauneuf-du-Pape 2012 Manfred Krankl &amp; Clos St-Jean (1 MAG)</t>
  </si>
  <si>
    <t>https://www.sothebys.com/en/buy/auction/2020/vine-the-park-b-smith-cellar-celebrating-california/chimere-chateauneuf-du-pape-2012-manfred-krankl</t>
  </si>
  <si>
    <t>https://www.sothebys.com/en/buy/auction/2020/vine-the-park-b-smith-cellar-celebrating-california/chimere-chateauneuf-du-pape-2012-manfred-krankl-2</t>
  </si>
  <si>
    <t>https://www.sothebys.com/en/buy/auction/2020/vine-the-park-b-smith-cellar-celebrating-california/chimere-chateauneuf-du-pape-2012-manfred-krankl-3</t>
  </si>
  <si>
    <t>Chimère, Châteauneuf-du-Pape 2015 Manfred Krankl &amp; Clos St-Jean (1 MAG)</t>
  </si>
  <si>
    <t>https://www.sothebys.com/en/buy/auction/2020/vine-the-park-b-smith-cellar-celebrating-california/chimere-chateauneuf-du-pape-2015-manfred-krankl</t>
  </si>
  <si>
    <t>Next of Kyn No. 1, Cumulus Vineyard, Syrah 2007 Manfred Krankl (1 MAG)</t>
  </si>
  <si>
    <t>https://www.sothebys.com/en/buy/auction/2020/vine-the-park-b-smith-cellar-celebrating-california/next-of-kyn-no-1-cumulus-vineyard-syrah-2007</t>
  </si>
  <si>
    <t>Next of Kyn No. 1, Cumulus Vineyard, Syrah 2007 Manfred Krankl (1 MAG, 3 BT)</t>
  </si>
  <si>
    <t>https://www.sothebys.com/en/buy/auction/2020/vine-the-park-b-smith-cellar-celebrating-california/next-of-kyn-no-1-cumulus-vineyard-syrah-2007-2</t>
  </si>
  <si>
    <t>https://www.sothebys.com/en/buy/auction/2020/vine-the-park-b-smith-cellar-celebrating-california/next-of-kyn-no-1-cumulus-vineyard-syrah-2007-3</t>
  </si>
  <si>
    <t>https://www.sothebys.com/en/buy/auction/2020/vine-the-park-b-smith-cellar-celebrating-california/next-of-kyn-no-1-cumulus-vineyard-syrah-2007-4</t>
  </si>
  <si>
    <t>https://www.sothebys.com/en/buy/auction/2020/vine-the-park-b-smith-cellar-celebrating-california/next-of-kyn-no-1-cumulus-vineyard-syrah-2007-5</t>
  </si>
  <si>
    <t>Next of Kyn No. 2, Cumulus Vineyard, Syrah 2008 Manfred Krankl (1 BT, 1 MAG)</t>
  </si>
  <si>
    <t>https://www.sothebys.com/en/buy/auction/2020/vine-the-park-b-smith-cellar-celebrating-california/next-of-kyn-no-2-cumulus-vineyard-syrah-2008</t>
  </si>
  <si>
    <t>Next of Kyn No. 2, Cumulus Vineyard, Syrah 2008 Manfred Krankl (2 BT)</t>
  </si>
  <si>
    <t>https://www.sothebys.com/en/buy/auction/2020/vine-the-park-b-smith-cellar-celebrating-california/next-of-kyn-no-2-cumulus-vineyard-syrah-2008-2</t>
  </si>
  <si>
    <t>Next of Kyn No. 3, Cumulus Vineyard, Syrah 2009 Manfred Krankl (3 BT, 1 MAG)</t>
  </si>
  <si>
    <t>https://www.sothebys.com/en/buy/auction/2020/vine-the-park-b-smith-cellar-celebrating-california/next-of-kyn-no-3-cumulus-vineyard-syrah-2009</t>
  </si>
  <si>
    <t>https://www.sothebys.com/en/buy/auction/2020/vine-the-park-b-smith-cellar-celebrating-california/next-of-kyn-no-3-cumulus-vineyard-syrah-2009-2</t>
  </si>
  <si>
    <t>Next of Kyn No. 4, Cumulus Vineyard, Syrah 2010 Manfred Krankl (3 BT, 1 MAG)</t>
  </si>
  <si>
    <t>https://www.sothebys.com/en/buy/auction/2020/vine-the-park-b-smith-cellar-celebrating-california/next-of-kyn-no-4-cumulus-vineyard-syrah-2010</t>
  </si>
  <si>
    <t>https://www.sothebys.com/en/buy/auction/2020/vine-the-park-b-smith-cellar-celebrating-california/next-of-kyn-no-4-cumulus-vineyard-syrah-2010-2</t>
  </si>
  <si>
    <t>Next of Kyn No. 5, Cumulus Vineyard, Syrah 2011 Manfred Krankl (1 MAG, 3 BT)</t>
  </si>
  <si>
    <t>https://www.sothebys.com/en/buy/auction/2020/vine-the-park-b-smith-cellar-celebrating-california/next-of-kyn-no-5-cumulus-vineyard-syrah-2011</t>
  </si>
  <si>
    <t>https://www.sothebys.com/en/buy/auction/2020/vine-the-park-b-smith-cellar-celebrating-california/next-of-kyn-no-5-cumulus-vineyard-syrah-2011-2</t>
  </si>
  <si>
    <t>Next of Kyn No. 6, Cumulus Vineyard, Syrah 2012 Manfred Krankl (3 BT, 1 MAG)</t>
  </si>
  <si>
    <t>https://www.sothebys.com/en/buy/auction/2020/vine-the-park-b-smith-cellar-celebrating-california/next-of-kyn-no-6-cumulus-vineyard-syrah-2012</t>
  </si>
  <si>
    <t>https://www.sothebys.com/en/buy/auction/2020/vine-the-park-b-smith-cellar-celebrating-california/next-of-kyn-no-6-cumulus-vineyard-syrah-2012-2</t>
  </si>
  <si>
    <t>Next of Kyn No. 7, Cumulus Vineyard, Syrah 2013 Manfred Krankl (3 BT, 1 MAG)</t>
  </si>
  <si>
    <t>https://www.sothebys.com/en/buy/auction/2020/vine-the-park-b-smith-cellar-celebrating-california/next-of-kyn-no-7-cumulus-vineyard-syrah-2013</t>
  </si>
  <si>
    <t>https://www.sothebys.com/en/buy/auction/2020/vine-the-park-b-smith-cellar-celebrating-california/next-of-kyn-no-7-cumulus-vineyard-syrah-2013-2</t>
  </si>
  <si>
    <t>https://www.sothebys.com/en/buy/auction/2020/vine-the-park-b-smith-cellar-celebrating-california/next-of-kyn-no-7-cumulus-vineyard-syrah-2013-3</t>
  </si>
  <si>
    <t>https://www.sothebys.com/en/buy/auction/2020/vine-the-park-b-smith-cellar-celebrating-california/next-of-kyn-no-7-cumulus-vineyard-syrah-2013-4</t>
  </si>
  <si>
    <t>Next of Kyn No. 7, Cumulus Vineyard, Syrah 2014 Manfred Krankl (3 BT, 1 MAG)</t>
  </si>
  <si>
    <t>https://www.sothebys.com/en/buy/auction/2020/vine-the-park-b-smith-cellar-celebrating-california/next-of-kyn-no-7-cumulus-vineyard-syrah-2014</t>
  </si>
  <si>
    <t>https://www.sothebys.com/en/buy/auction/2020/vine-the-park-b-smith-cellar-celebrating-california/next-of-kyn-no-7-cumulus-vineyard-syrah-2014-2</t>
  </si>
  <si>
    <t>Mixed case (3 BT, 1 MAG)</t>
  </si>
  <si>
    <t>https://www.sothebys.com/en/buy/auction/2020/vine-the-park-b-smith-cellar-celebrating-california/mixed-case-3-bt-1-mag</t>
  </si>
  <si>
    <t>https://www.sothebys.com/en/buy/auction/2020/vine-the-park-b-smith-cellar-celebrating-california/mixed-case-3-bt-1-mag-2</t>
  </si>
  <si>
    <t>Screaming Eagle, Cabernet Sauvignon 1995 (3 BT)</t>
  </si>
  <si>
    <t>https://www.sothebys.com/en/buy/auction/2020/vine-the-park-b-smith-cellar-celebrating-california/screaming-eagle-cabernet-sauvignon-1995-3-bt</t>
  </si>
  <si>
    <t>Harlan Estate 2016 (1 BT)</t>
  </si>
  <si>
    <t>https://www.sothebys.com/en/buy/auction/2020/vine-the-park-b-smith-cellar-celebrating-california/harlan-estate-2016-1-bt</t>
  </si>
  <si>
    <t>Harlan Estate 2016 (1 MAG)</t>
  </si>
  <si>
    <t>https://www.sothebys.com/en/buy/auction/2020/vine-the-park-b-smith-cellar-celebrating-california/harlan-estate-2016-1-mag</t>
  </si>
  <si>
    <t>Colgin, Cabernet Sauvignon, Herb Lamb 1992 (4 BT)</t>
  </si>
  <si>
    <t>https://www.sothebys.com/en/buy/auction/2020/vine-the-park-b-smith-cellar-celebrating-california/colgin-cabernet-sauvignon-herb-lamb-1992-4-bt</t>
  </si>
  <si>
    <t>Colgin, Cabernet Sauvignon, Herb Lamb 1992 (3 MAG)</t>
  </si>
  <si>
    <t>https://www.sothebys.com/en/buy/auction/2020/vine-the-park-b-smith-cellar-celebrating-california/colgin-cabernet-sauvignon-herb-lamb-1992-3-mag</t>
  </si>
  <si>
    <t>Colgin, Cabernet Sauvignon, Herb Lamb 1992 (6 MAG)</t>
  </si>
  <si>
    <t>https://www.sothebys.com/en/buy/auction/2020/vine-the-park-b-smith-cellar-celebrating-california/colgin-cabernet-sauvignon-herb-lamb-1992-6-mag</t>
  </si>
  <si>
    <t>Colgin, Cabernet Sauvignon, Herb Lamb 1993 (5 BT)</t>
  </si>
  <si>
    <t>https://www.sothebys.com/en/buy/auction/2020/vine-the-park-b-smith-cellar-celebrating-california/colgin-cabernet-sauvignon-herb-lamb-1993-5-bt</t>
  </si>
  <si>
    <t>Colgin, Cabernet Sauvignon, Herb Lamb 1993 (6 MAG)</t>
  </si>
  <si>
    <t>https://www.sothebys.com/en/buy/auction/2020/vine-the-park-b-smith-cellar-celebrating-california/colgin-cabernet-sauvignon-herb-lamb-1993-6-mag</t>
  </si>
  <si>
    <t>Colgin, Cabernet Sauvignon, Herb Lamb 1993 (1 DM, 2 MAG)</t>
  </si>
  <si>
    <t>https://www.sothebys.com/en/buy/auction/2020/vine-the-park-b-smith-cellar-celebrating-california/colgin-cabernet-sauvignon-herb-lamb-1993-1-dm-2</t>
  </si>
  <si>
    <t>Colgin, Cabernet Sauvignon, Herb Lamb 1993 (1 IMP)</t>
  </si>
  <si>
    <t>https://www.sothebys.com/en/buy/auction/2020/vine-the-park-b-smith-cellar-celebrating-california/colgin-cabernet-sauvignon-herb-lamb-1993-1-imp</t>
  </si>
  <si>
    <t>Colgin, Cabernet Sauvignon, Herb Lamb 1994 (3 MAG)</t>
  </si>
  <si>
    <t>https://www.sothebys.com/en/buy/auction/2020/vine-the-park-b-smith-cellar-celebrating-california/colgin-cabernet-sauvignon-herb-lamb-1994-3-mag</t>
  </si>
  <si>
    <t>Colgin, Cabernet Sauvignon, Herb Lamb 1994 (6 MAG)</t>
  </si>
  <si>
    <t>https://www.sothebys.com/en/buy/auction/2020/vine-the-park-b-smith-cellar-celebrating-california/colgin-cabernet-sauvignon-herb-lamb-1994-6-mag</t>
  </si>
  <si>
    <t>Colgin, Cabernet Sauvignon, Herb Lamb 1995 (4 BT)</t>
  </si>
  <si>
    <t>https://www.sothebys.com/en/buy/auction/2020/vine-the-park-b-smith-cellar-celebrating-california/colgin-cabernet-sauvignon-herb-lamb-1995-4-bt</t>
  </si>
  <si>
    <t>Colgin, Cabernet Sauvignon, Herb Lamb 1995 (6 BT)</t>
  </si>
  <si>
    <t>https://www.sothebys.com/en/buy/auction/2020/vine-the-park-b-smith-cellar-celebrating-california/colgin-cabernet-sauvignon-herb-lamb-1995-6-bt</t>
  </si>
  <si>
    <t>Colgin, Cabernet Sauvignon, Herb Lamb 1995 (3 MAG)</t>
  </si>
  <si>
    <t>https://www.sothebys.com/en/buy/auction/2020/vine-the-park-b-smith-cellar-celebrating-california/colgin-cabernet-sauvignon-herb-lamb-1995-3-mag</t>
  </si>
  <si>
    <t>Colgin, Cabernet Sauvignon, Herb Lamb 1995 (6 MAG)</t>
  </si>
  <si>
    <t>https://www.sothebys.com/en/buy/auction/2020/vine-the-park-b-smith-cellar-celebrating-california/colgin-cabernet-sauvignon-herb-lamb-1995-6-mag</t>
  </si>
  <si>
    <t>Colgin, Cabernet Sauvignon, Herb Lamb 1996 (6 BT)</t>
  </si>
  <si>
    <t>https://www.sothebys.com/en/buy/auction/2020/vine-the-park-b-smith-cellar-celebrating-california/colgin-cabernet-sauvignon-herb-lamb-1996-6-bt</t>
  </si>
  <si>
    <t>Colgin, Cabernet Sauvignon, Herb Lamb 1996 (2 MAG)</t>
  </si>
  <si>
    <t>https://www.sothebys.com/en/buy/auction/2020/vine-the-park-b-smith-cellar-celebrating-california/colgin-cabernet-sauvignon-herb-lamb-1996-2-mag</t>
  </si>
  <si>
    <t>Colgin, Cabernet Sauvignon, Herb Lamb 1996 (6 MAG)</t>
  </si>
  <si>
    <t>https://www.sothebys.com/en/buy/auction/2020/vine-the-park-b-smith-cellar-celebrating-california/colgin-cabernet-sauvignon-herb-lamb-1996-6-mag</t>
  </si>
  <si>
    <t>Colgin, Cabernet Sauvignon, Herb Lamb 1997 (6 BT)</t>
  </si>
  <si>
    <t>https://www.sothebys.com/en/buy/auction/2020/vine-the-park-b-smith-cellar-celebrating-california/colgin-cabernet-sauvignon-herb-lamb-1997-6-bt</t>
  </si>
  <si>
    <t>Colgin, Cabernet Sauvignon, Herb Lamb 1997 (3 MAG)</t>
  </si>
  <si>
    <t>https://www.sothebys.com/en/buy/auction/2020/vine-the-park-b-smith-cellar-celebrating-california/colgin-cabernet-sauvignon-herb-lamb-1997-3-mag</t>
  </si>
  <si>
    <t>Colgin, Cabernet Sauvignon, Herb Lamb 1997 (6 MAG)</t>
  </si>
  <si>
    <t>https://www.sothebys.com/en/buy/auction/2020/vine-the-park-b-smith-cellar-celebrating-california/colgin-cabernet-sauvignon-herb-lamb-1997-6-mag</t>
  </si>
  <si>
    <t>Colgin, Cabernet Sauvignon, Herb Lamb 1998 (6 BT)</t>
  </si>
  <si>
    <t>https://www.sothebys.com/en/buy/auction/2020/vine-the-park-b-smith-cellar-celebrating-california/colgin-cabernet-sauvignon-herb-lamb-1998-6-bt</t>
  </si>
  <si>
    <t>https://www.sothebys.com/en/buy/auction/2020/vine-the-park-b-smith-cellar-celebrating-california/colgin-cabernet-sauvignon-herb-lamb-1998-6-bt-2</t>
  </si>
  <si>
    <t>https://www.sothebys.com/en/buy/auction/2020/vine-the-park-b-smith-cellar-celebrating-california/colgin-cabernet-sauvignon-herb-lamb-1998-6-bt-3</t>
  </si>
  <si>
    <t>Colgin, Cabernet Sauvignon, Herb Lamb 1998 (3 MAG)</t>
  </si>
  <si>
    <t>https://www.sothebys.com/en/buy/auction/2020/vine-the-park-b-smith-cellar-celebrating-california/colgin-cabernet-sauvignon-herb-lamb-1998-3-mag</t>
  </si>
  <si>
    <t>Colgin, Cabernet Sauvignon, Herb Lamb 1999 (3 MAG)</t>
  </si>
  <si>
    <t>https://www.sothebys.com/en/buy/auction/2020/vine-the-park-b-smith-cellar-celebrating-california/colgin-cabernet-sauvignon-herb-lamb-1999-3-mag</t>
  </si>
  <si>
    <t>Colgin, Cabernet Sauvignon, Herb Lamb 2000 (6 BT)</t>
  </si>
  <si>
    <t>https://www.sothebys.com/en/buy/auction/2020/vine-the-park-b-smith-cellar-celebrating-california/colgin-cabernet-sauvignon-herb-lamb-2000-6-bt</t>
  </si>
  <si>
    <t>https://www.sothebys.com/en/buy/auction/2020/vine-the-park-b-smith-cellar-celebrating-california/colgin-cabernet-sauvignon-herb-lamb-2000-6-bt-2</t>
  </si>
  <si>
    <t>https://www.sothebys.com/en/buy/auction/2020/vine-the-park-b-smith-cellar-celebrating-california/colgin-cabernet-sauvignon-herb-lamb-2000-6-bt-3</t>
  </si>
  <si>
    <t>Colgin, Cabernet Sauvignon, Herb Lamb 2000 (3 MAG)</t>
  </si>
  <si>
    <t>https://www.sothebys.com/en/buy/auction/2020/vine-the-park-b-smith-cellar-celebrating-california/colgin-cabernet-sauvignon-herb-lamb-2000-3-mag</t>
  </si>
  <si>
    <t>Colgin, Cabernet Sauvignon, Herb Lamb 2001 (3 MAG)</t>
  </si>
  <si>
    <t>https://www.sothebys.com/en/buy/auction/2020/vine-the-park-b-smith-cellar-celebrating-california/colgin-cabernet-sauvignon-herb-lamb-2001-3-mag</t>
  </si>
  <si>
    <t>Colgin, Cabernet Sauvignon, Herb Lamb 2002 (6 BT)</t>
  </si>
  <si>
    <t>https://www.sothebys.com/en/buy/auction/2020/vine-the-park-b-smith-cellar-celebrating-california/colgin-cabernet-sauvignon-herb-lamb-2002-6-bt</t>
  </si>
  <si>
    <t>Colgin, Cabernet Sauvignon, Herb Lamb 2002 (4 MAG)</t>
  </si>
  <si>
    <t>https://www.sothebys.com/en/buy/auction/2020/vine-the-park-b-smith-cellar-celebrating-california/colgin-cabernet-sauvignon-herb-lamb-2002-4-mag</t>
  </si>
  <si>
    <t>Colgin, Cabernet Sauvignon, Herb Lamb 2003 (3 BT)</t>
  </si>
  <si>
    <t>https://www.sothebys.com/en/buy/auction/2020/vine-the-park-b-smith-cellar-celebrating-california/colgin-cabernet-sauvignon-herb-lamb-2003-3-bt</t>
  </si>
  <si>
    <t>Colgin, Cabernet Sauvignon, Herb Lamb 2003 (6 BT)</t>
  </si>
  <si>
    <t>https://www.sothebys.com/en/buy/auction/2020/vine-the-park-b-smith-cellar-celebrating-california/colgin-cabernet-sauvignon-herb-lamb-2003-6-bt</t>
  </si>
  <si>
    <t>https://www.sothebys.com/en/buy/auction/2020/vine-the-park-b-smith-cellar-celebrating-california/colgin-cabernet-sauvignon-herb-lamb-2003-6-bt-2</t>
  </si>
  <si>
    <t>Colgin, Cabernet Sauvignon, Herb Lamb 2003 (5 MAG)</t>
  </si>
  <si>
    <t>https://www.sothebys.com/en/buy/auction/2020/vine-the-park-b-smith-cellar-celebrating-california/colgin-cabernet-sauvignon-herb-lamb-2003-5-mag</t>
  </si>
  <si>
    <t>Colgin, Cabernet Sauvignon, Herb Lamb 2004 (4 BT)</t>
  </si>
  <si>
    <t>https://www.sothebys.com/en/buy/auction/2020/vine-the-park-b-smith-cellar-celebrating-california/colgin-cabernet-sauvignon-herb-lamb-2004-4-bt</t>
  </si>
  <si>
    <t>Colgin, Cabernet Sauvignon, Herb Lamb 2004 (6 BT)</t>
  </si>
  <si>
    <t>https://www.sothebys.com/en/buy/auction/2020/vine-the-park-b-smith-cellar-celebrating-california/colgin-cabernet-sauvignon-herb-lamb-2004-6-bt</t>
  </si>
  <si>
    <t>Colgin, Cabernet Sauvignon, Herb Lamb 2004 (6 MAG)</t>
  </si>
  <si>
    <t>https://www.sothebys.com/en/buy/auction/2020/vine-the-park-b-smith-cellar-celebrating-california/colgin-cabernet-sauvignon-herb-lamb-2004-6-mag</t>
  </si>
  <si>
    <t>Colgin, Cabernet Sauvignon, Herb Lamb 2005 (6 MAG)</t>
  </si>
  <si>
    <t>https://www.sothebys.com/en/buy/auction/2020/vine-the-park-b-smith-cellar-celebrating-california/colgin-cabernet-sauvignon-herb-lamb-2005-6-mag</t>
  </si>
  <si>
    <t>Colgin, Cabernet Sauvignon, Herb Lamb 2007 (4 BT)</t>
  </si>
  <si>
    <t>https://www.sothebys.com/en/buy/auction/2020/vine-the-park-b-smith-cellar-celebrating-california/colgin-cabernet-sauvignon-herb-lamb-2007-4-bt</t>
  </si>
  <si>
    <t>Colgin, Cabernet Sauvignon, Herb Lamb "Vertical" (4 BT)</t>
  </si>
  <si>
    <t>https://www.sothebys.com/en/buy/auction/2020/vine-the-park-b-smith-cellar-celebrating-california/colgin-cabernet-sauvignon-herb-lamb-vertical-4-bt</t>
  </si>
  <si>
    <t>Colgin, Cabernet Sauvignon, Herb Lamb "Vertical" (6 BT)</t>
  </si>
  <si>
    <t>https://www.sothebys.com/en/buy/auction/2020/vine-the-park-b-smith-cellar-celebrating-california/colgin-cabernet-sauvignon-herb-lamb-vertical-6-bt</t>
  </si>
  <si>
    <t>Colgin, Cabernet Sauvignon, Herb Lamb "Vertical" (3 BT)</t>
  </si>
  <si>
    <t>https://www.sothebys.com/en/buy/auction/2020/vine-the-park-b-smith-cellar-celebrating-california/colgin-cabernet-sauvignon-herb-lamb-vertical-3-bt</t>
  </si>
  <si>
    <t>Colgin, Cariad 2001 (6 BT)</t>
  </si>
  <si>
    <t>https://www.sothebys.com/en/buy/auction/2020/vine-the-park-b-smith-cellar-celebrating-california/colgin-cariad-2001-6-bt</t>
  </si>
  <si>
    <t>Colgin, Cariad 2001 (1 MAG)</t>
  </si>
  <si>
    <t>https://www.sothebys.com/en/buy/auction/2020/vine-the-park-b-smith-cellar-celebrating-california/colgin-cariad-2001-1-mag</t>
  </si>
  <si>
    <t>Colgin, Cariad 2002 (4 BT)</t>
  </si>
  <si>
    <t>https://www.sothebys.com/en/buy/auction/2020/vine-the-park-b-smith-cellar-celebrating-california/colgin-cariad-2002-4-bt</t>
  </si>
  <si>
    <t>Colgin, Cariad 2002 (6 BT)</t>
  </si>
  <si>
    <t>https://www.sothebys.com/en/buy/auction/2020/vine-the-park-b-smith-cellar-celebrating-california/colgin-cariad-2002-6-bt</t>
  </si>
  <si>
    <t>Colgin, Cariad 2003 (4 BT)</t>
  </si>
  <si>
    <t>https://www.sothebys.com/en/buy/auction/2020/vine-the-park-b-smith-cellar-celebrating-california/colgin-cariad-2003-4-bt</t>
  </si>
  <si>
    <t>Colgin, Cariad 2003 (6 BT)</t>
  </si>
  <si>
    <t>https://www.sothebys.com/en/buy/auction/2020/vine-the-park-b-smith-cellar-celebrating-california/colgin-cariad-2003-6-bt</t>
  </si>
  <si>
    <t>https://www.sothebys.com/en/buy/auction/2020/vine-the-park-b-smith-cellar-celebrating-california/colgin-cariad-2003-6-bt-2</t>
  </si>
  <si>
    <t>https://www.sothebys.com/en/buy/auction/2020/vine-the-park-b-smith-cellar-celebrating-california/colgin-cariad-2003-6-bt-3</t>
  </si>
  <si>
    <t>https://www.sothebys.com/en/buy/auction/2020/vine-the-park-b-smith-cellar-celebrating-california/colgin-cariad-2003-6-bt-4</t>
  </si>
  <si>
    <t>Colgin, Cariad 2004 (6 BT)</t>
  </si>
  <si>
    <t>https://www.sothebys.com/en/buy/auction/2020/vine-the-park-b-smith-cellar-celebrating-california/colgin-cariad-2004-6-bt</t>
  </si>
  <si>
    <t>https://www.sothebys.com/en/buy/auction/2020/vine-the-park-b-smith-cellar-celebrating-california/colgin-cariad-2004-6-bt-2</t>
  </si>
  <si>
    <t>https://www.sothebys.com/en/buy/auction/2020/vine-the-park-b-smith-cellar-celebrating-california/colgin-cariad-2004-6-bt-3</t>
  </si>
  <si>
    <t>https://www.sothebys.com/en/buy/auction/2020/vine-the-park-b-smith-cellar-celebrating-california/colgin-cariad-2004-6-bt-4</t>
  </si>
  <si>
    <t>https://www.sothebys.com/en/buy/auction/2020/vine-the-park-b-smith-cellar-celebrating-california/colgin-cariad-2004-6-bt-5</t>
  </si>
  <si>
    <t>Colgin, Cariad 2005 (4 BT)</t>
  </si>
  <si>
    <t>https://www.sothebys.com/en/buy/auction/2020/vine-the-park-b-smith-cellar-celebrating-california/colgin-cariad-2005-4-bt-wa-100</t>
  </si>
  <si>
    <t>Colgin, Cariad 2005 (6 BT)</t>
  </si>
  <si>
    <t>https://www.sothebys.com/en/buy/auction/2020/vine-the-park-b-smith-cellar-celebrating-california/colgin-cariad-2005-6-bt-wa-100</t>
  </si>
  <si>
    <t>Colgin, Cariad 2006 (4 BT)</t>
  </si>
  <si>
    <t>https://www.sothebys.com/en/buy/auction/2020/vine-the-park-b-smith-cellar-celebrating-california/colgin-cariad-2006-4-bt</t>
  </si>
  <si>
    <t>Colgin, Cariad 2007 (4 BT)</t>
  </si>
  <si>
    <t>https://www.sothebys.com/en/buy/auction/2020/vine-the-park-b-smith-cellar-celebrating-california/colgin-cariad-2007-4-bt-wa-100</t>
  </si>
  <si>
    <t>Colgin, Cariad 2007 (6 BT)</t>
  </si>
  <si>
    <t>https://www.sothebys.com/en/buy/auction/2020/vine-the-park-b-smith-cellar-celebrating-california/colgin-cariad-2007-6-bt-wa-100</t>
  </si>
  <si>
    <t>Colgin, Cariad 2008 (6 BT)</t>
  </si>
  <si>
    <t>https://www.sothebys.com/en/buy/auction/2020/vine-the-park-b-smith-cellar-celebrating-california/colgin-cariad-2008-6-bt</t>
  </si>
  <si>
    <t>https://www.sothebys.com/en/buy/auction/2020/vine-the-park-b-smith-cellar-celebrating-california/colgin-cariad-2008-6-bt-2</t>
  </si>
  <si>
    <t>Colgin, Cariad 2009 (6 BT)</t>
  </si>
  <si>
    <t>https://www.sothebys.com/en/buy/auction/2020/vine-the-park-b-smith-cellar-celebrating-california/colgin-cariad-2009-6-bt</t>
  </si>
  <si>
    <t>Colgin, IX Estate Red Wine 2003 (6 BT)</t>
  </si>
  <si>
    <t>https://www.sothebys.com/en/buy/auction/2020/vine-the-park-b-smith-cellar-celebrating-california/colgin-ix-estate-red-wine-2003-6-bt</t>
  </si>
  <si>
    <t>Colgin, IX Estate Red Wine 2004 (4 BT)</t>
  </si>
  <si>
    <t>https://www.sothebys.com/en/buy/auction/2020/vine-the-park-b-smith-cellar-celebrating-california/colgin-ix-estate-red-wine-2004-4-bt</t>
  </si>
  <si>
    <t>Colgin, IX Estate Red Wine 2004 (6 BT)</t>
  </si>
  <si>
    <t>https://www.sothebys.com/en/buy/auction/2020/vine-the-park-b-smith-cellar-celebrating-california/colgin-ix-estate-red-wine-2004-6-bt</t>
  </si>
  <si>
    <t>https://www.sothebys.com/en/buy/auction/2020/vine-the-park-b-smith-cellar-celebrating-california/colgin-ix-estate-red-wine-2004-6-bt-2</t>
  </si>
  <si>
    <t>Colgin, IX Estate Red Wine 2005 (6 BT)</t>
  </si>
  <si>
    <t>https://www.sothebys.com/en/buy/auction/2020/vine-the-park-b-smith-cellar-celebrating-california/colgin-ix-estate-red-wine-2005-6-bt</t>
  </si>
  <si>
    <t>Colgin, IX Estate Red Wine 2006 (6 BT)</t>
  </si>
  <si>
    <t>https://www.sothebys.com/en/buy/auction/2020/vine-the-park-b-smith-cellar-celebrating-california/colgin-ix-estate-red-wine-2006-6-bt</t>
  </si>
  <si>
    <t>Colgin, IX Estate Red Wine 2007 (6 BT)</t>
  </si>
  <si>
    <t>https://www.sothebys.com/en/buy/auction/2020/vine-the-park-b-smith-cellar-celebrating-california/colgin-ix-estate-red-wine-2007-6-bt</t>
  </si>
  <si>
    <t>https://www.sothebys.com/en/buy/auction/2020/vine-the-park-b-smith-cellar-celebrating-california/colgin-ix-estate-red-wine-2007-6-bt-wa-100</t>
  </si>
  <si>
    <t>Colgin, IX Estate Red Wine 2008 (4 BT)</t>
  </si>
  <si>
    <t>https://www.sothebys.com/en/buy/auction/2020/vine-the-park-b-smith-cellar-celebrating-california/colgin-ix-estate-red-wine-2008-4-bt</t>
  </si>
  <si>
    <t>Colgin, IX Estate Red Wine 2008 (6 BT)</t>
  </si>
  <si>
    <t>https://www.sothebys.com/en/buy/auction/2020/vine-the-park-b-smith-cellar-celebrating-california/colgin-ix-estate-red-wine-2008-6-bt</t>
  </si>
  <si>
    <t>Colgin, IX Estate Red Wine 2009 (6 BT)</t>
  </si>
  <si>
    <t>https://www.sothebys.com/en/buy/auction/2020/vine-the-park-b-smith-cellar-celebrating-california/colgin-ix-estate-red-wine-2009-6-bt</t>
  </si>
  <si>
    <t>Colgin, IX Estate Red Wine 2010 (6 BT)</t>
  </si>
  <si>
    <t>https://www.sothebys.com/en/buy/auction/2020/vine-the-park-b-smith-cellar-celebrating-california/colgin-ix-estate-red-wine-2010-6-bt-wa-100</t>
  </si>
  <si>
    <t>https://www.sothebys.com/en/buy/auction/2020/vine-the-park-b-smith-cellar-celebrating-california/colgin-ix-estate-red-wine-2010-6-bt-wa-100-2</t>
  </si>
  <si>
    <t>Colgin, IX Estate Red Wine 2011 (6 BT)</t>
  </si>
  <si>
    <t>https://www.sothebys.com/en/buy/auction/2020/vine-the-park-b-smith-cellar-celebrating-california/colgin-ix-estate-red-wine-2011-6-bt</t>
  </si>
  <si>
    <t>https://www.sothebys.com/en/buy/auction/2020/vine-the-park-b-smith-cellar-celebrating-california/colgin-ix-estate-red-wine-2011-6-bt-2</t>
  </si>
  <si>
    <t>Colgin, IX Estate Red Wine 2012 (6 BT)</t>
  </si>
  <si>
    <t>https://www.sothebys.com/en/buy/auction/2020/vine-the-park-b-smith-cellar-celebrating-california/colgin-ix-estate-red-wine-2012-6-bt</t>
  </si>
  <si>
    <t>https://www.sothebys.com/en/buy/auction/2020/vine-the-park-b-smith-cellar-celebrating-california/colgin-ix-estate-red-wine-2012-6-bt-2</t>
  </si>
  <si>
    <t>Colgin, IX Estate Red Wine 2013 (6 BT)</t>
  </si>
  <si>
    <t>https://www.sothebys.com/en/buy/auction/2020/vine-the-park-b-smith-cellar-celebrating-california/colgin-ix-estate-red-wine-2013-6-bt</t>
  </si>
  <si>
    <t>https://www.sothebys.com/en/buy/auction/2020/vine-the-park-b-smith-cellar-celebrating-california/colgin-ix-estate-red-wine-2013-6-bt-2</t>
  </si>
  <si>
    <t>Colgin, IX Estate Red Wine 2014 (6 BT)</t>
  </si>
  <si>
    <t>https://www.sothebys.com/en/buy/auction/2020/vine-the-park-b-smith-cellar-celebrating-california/colgin-ix-estate-red-wine-2014-6-bt</t>
  </si>
  <si>
    <t>Colgin, IX Estate Red Wine 2014 (3 BT)</t>
  </si>
  <si>
    <t>https://www.sothebys.com/en/buy/auction/2020/vine-the-park-b-smith-cellar-celebrating-california/colgin-ix-estate-red-wine-2014-3-bt</t>
  </si>
  <si>
    <t>Colgin, IX Estate Red Wine "Vertical" (3 BT)</t>
  </si>
  <si>
    <t>https://www.sothebys.com/en/buy/auction/2020/vine-the-park-b-smith-cellar-celebrating-california/colgin-ix-estate-red-wine-vertical-3-bt</t>
  </si>
  <si>
    <t>Colgin, IX Estate Red Wine "Vertical" (5 BT)</t>
  </si>
  <si>
    <t>https://www.sothebys.com/en/buy/auction/2020/vine-the-park-b-smith-cellar-celebrating-california/colgin-ix-estate-red-wine-vertical-5-bt</t>
  </si>
  <si>
    <t>Colgin, IX Estate Red Wine "Vertical" (5 MAG)</t>
  </si>
  <si>
    <t>https://www.sothebys.com/en/buy/auction/2020/vine-the-park-b-smith-cellar-celebrating-california/colgin-ix-estate-red-wine-vertical-5-mag</t>
  </si>
  <si>
    <t>Colgin Cabernet Sauvignon, Tychson Hill 2000 (6 BT)</t>
  </si>
  <si>
    <t>https://www.sothebys.com/en/buy/auction/2020/vine-the-park-b-smith-cellar-celebrating-california/colgin-cabernet-sauvignon-tychson-hill-2000-6-bt</t>
  </si>
  <si>
    <t>https://www.sothebys.com/en/buy/auction/2020/vine-the-park-b-smith-cellar-celebrating-california/colgin-cabernet-sauvignon-tychson-hill-2000-6-bt-2</t>
  </si>
  <si>
    <t>https://www.sothebys.com/en/buy/auction/2020/vine-the-park-b-smith-cellar-celebrating-california/colgin-cabernet-sauvignon-tychson-hill-2000-6-bt-3</t>
  </si>
  <si>
    <t>Colgin Cabernet Sauvignon, Tychson Hill 2001 (2 BT)</t>
  </si>
  <si>
    <t>https://www.sothebys.com/en/buy/auction/2020/vine-the-park-b-smith-cellar-celebrating-california/colgin-cabernet-sauvignon-tychson-hill-2001-2-bt</t>
  </si>
  <si>
    <t>Colgin Cabernet Sauvignon, Tychson Hill 2002 (3 BT)</t>
  </si>
  <si>
    <t>https://www.sothebys.com/en/buy/auction/2020/vine-the-park-b-smith-cellar-celebrating-california/colgin-cabernet-sauvignon-tychson-hill-2002-3-bt</t>
  </si>
  <si>
    <t>Colgin Cabernet Sauvignon, Tychson Hill 2002 (6 BT)</t>
  </si>
  <si>
    <t>https://www.sothebys.com/en/buy/auction/2020/vine-the-park-b-smith-cellar-celebrating-california/colgin-cabernet-sauvignon-tychson-hill-2002-6-bt</t>
  </si>
  <si>
    <t>Colgin Cabernet Sauvignon, Tychson Hill 2003 (3 BT)</t>
  </si>
  <si>
    <t>https://www.sothebys.com/en/buy/auction/2020/vine-the-park-b-smith-cellar-celebrating-california/colgin-cabernet-sauvignon-tychson-hill-2003-3-bt</t>
  </si>
  <si>
    <t>Colgin Cabernet Sauvignon, Tychson Hill 2003 (6 BT)</t>
  </si>
  <si>
    <t>https://www.sothebys.com/en/buy/auction/2020/vine-the-park-b-smith-cellar-celebrating-california/colgin-cabernet-sauvignon-tychson-hill-2003-6-bt</t>
  </si>
  <si>
    <t>https://www.sothebys.com/en/buy/auction/2020/vine-the-park-b-smith-cellar-celebrating-california/colgin-cabernet-sauvignon-tychson-hill-2003-6-bt-2</t>
  </si>
  <si>
    <t>Colgin Cabernet Sauvignon, Tychson Hill 2004 (2 BT)</t>
  </si>
  <si>
    <t>https://www.sothebys.com/en/buy/auction/2020/vine-the-park-b-smith-cellar-celebrating-california/colgin-cabernet-sauvignon-tychson-hill-2004-2-bt</t>
  </si>
  <si>
    <t>Colgin Cabernet Sauvignon, Tychson Hill 2004 (6 BT)</t>
  </si>
  <si>
    <t>https://www.sothebys.com/en/buy/auction/2020/vine-the-park-b-smith-cellar-celebrating-california/colgin-cabernet-sauvignon-tychson-hill-2004-6-bt</t>
  </si>
  <si>
    <t>https://www.sothebys.com/en/buy/auction/2020/vine-the-park-b-smith-cellar-celebrating-california/colgin-cabernet-sauvignon-tychson-hill-2004-6-bt-2</t>
  </si>
  <si>
    <t>https://www.sothebys.com/en/buy/auction/2020/vine-the-park-b-smith-cellar-celebrating-california/colgin-cabernet-sauvignon-tychson-hill-2004-6-bt-3</t>
  </si>
  <si>
    <t>Colgin Cabernet Sauvignon, Tychson Hill 2005 (3 BT)</t>
  </si>
  <si>
    <t>https://www.sothebys.com/en/buy/auction/2020/vine-the-park-b-smith-cellar-celebrating-california/colgin-cabernet-sauvignon-tychson-hill-2005-3-bt</t>
  </si>
  <si>
    <t>Colgin Cabernet Sauvignon, Tychson Hill 2005 (6 BT)</t>
  </si>
  <si>
    <t>https://www.sothebys.com/en/buy/auction/2020/vine-the-park-b-smith-cellar-celebrating-california/colgin-cabernet-sauvignon-tychson-hill-2005-6-bt</t>
  </si>
  <si>
    <t>Colgin Cabernet Sauvignon, Tychson Hill 2006 (3 BT)</t>
  </si>
  <si>
    <t>https://www.sothebys.com/en/buy/auction/2020/vine-the-park-b-smith-cellar-celebrating-california/colgin-cabernet-sauvignon-tychson-hill-2006-3-bt</t>
  </si>
  <si>
    <t>Colgin Cabernet Sauvignon, Tychson Hill 2007 (3 BT)</t>
  </si>
  <si>
    <t>https://www.sothebys.com/en/buy/auction/2020/vine-the-park-b-smith-cellar-celebrating-california/colgin-cabernet-sauvignon-tychson-hill-2007-3-bt</t>
  </si>
  <si>
    <t>Colgin Cabernet Sauvignon, Tychson Hill 2008 (6 BT)</t>
  </si>
  <si>
    <t>https://www.sothebys.com/en/buy/auction/2020/vine-the-park-b-smith-cellar-celebrating-california/colgin-cabernet-sauvignon-tychson-hill-2008-6-bt</t>
  </si>
  <si>
    <t>Colgin Cabernet Sauvignon, Tychson Hill 2009 (6 BT)</t>
  </si>
  <si>
    <t>https://www.sothebys.com/en/buy/auction/2020/vine-the-park-b-smith-cellar-celebrating-california/colgin-cabernet-sauvignon-tychson-hill-2009-6-bt</t>
  </si>
  <si>
    <t>Colgin Cabernet Sauvignon, Tychson Hill "Vertical" (3 BT)</t>
  </si>
  <si>
    <t>https://www.sothebys.com/en/buy/auction/2020/vine-the-park-b-smith-cellar-celebrating-california/colgin-cabernet-sauvignon-tychson-hill-vertical-3</t>
  </si>
  <si>
    <t>Araujo Cabernet Sauvignon, Eisele Vineyard 1991 (5 MAG)</t>
  </si>
  <si>
    <t>https://www.sothebys.com/en/buy/auction/2020/vine-the-park-b-smith-cellar-celebrating-california/araujo-cabernet-sauvignon-eisele-vineyard-1991-5</t>
  </si>
  <si>
    <t>Araujo Cabernet Sauvignon, Eisele Vineyard 1991 (1 DM)</t>
  </si>
  <si>
    <t>https://www.sothebys.com/en/buy/auction/2020/vine-the-park-b-smith-cellar-celebrating-california/araujo-cabernet-sauvignon-eisele-vineyard-1991-1</t>
  </si>
  <si>
    <t>Araujo Cabernet Sauvignon, Eisele Vineyard 1992 (2 BT, 1 MAG)</t>
  </si>
  <si>
    <t>https://www.sothebys.com/en/buy/auction/2020/vine-the-park-b-smith-cellar-celebrating-california/araujo-cabernet-sauvignon-eisele-vineyard-1992-2</t>
  </si>
  <si>
    <t>Araujo Cabernet Sauvignon, Eisele Vineyard 1992 (6 MAG)</t>
  </si>
  <si>
    <t>https://www.sothebys.com/en/buy/auction/2020/vine-the-park-b-smith-cellar-celebrating-california/araujo-cabernet-sauvignon-eisele-vineyard-1992-6</t>
  </si>
  <si>
    <t>Araujo Cabernet Sauvignon, Eisele Vineyard 1992 (1 DM)</t>
  </si>
  <si>
    <t>https://www.sothebys.com/en/buy/auction/2020/vine-the-park-b-smith-cellar-celebrating-california/araujo-cabernet-sauvignon-eisele-vineyard-1992-1</t>
  </si>
  <si>
    <t>Araujo Cabernet Sauvignon, Eisele Vineyard 1993 (3 MAG)</t>
  </si>
  <si>
    <t>https://www.sothebys.com/en/buy/auction/2020/vine-the-park-b-smith-cellar-celebrating-california/araujo-cabernet-sauvignon-eisele-vineyard-1993-3</t>
  </si>
  <si>
    <t>Araujo Cabernet Sauvignon, Eisele Vineyard 1993 (6 MAG)</t>
  </si>
  <si>
    <t>https://www.sothebys.com/en/buy/auction/2020/vine-the-park-b-smith-cellar-celebrating-california/araujo-cabernet-sauvignon-eisele-vineyard-1993-6</t>
  </si>
  <si>
    <t>Araujo Cabernet Sauvignon, Eisele Vineyard 1994 (3 BT)</t>
  </si>
  <si>
    <t>https://www.sothebys.com/en/buy/auction/2020/vine-the-park-b-smith-cellar-celebrating-california/araujo-cabernet-sauvignon-eisele-vineyard-1994-3</t>
  </si>
  <si>
    <t>Araujo Cabernet Sauvignon, Eisele Vineyard 1994 (2 MAG)</t>
  </si>
  <si>
    <t>https://www.sothebys.com/en/buy/auction/2020/vine-the-park-b-smith-cellar-celebrating-california/araujo-cabernet-sauvignon-eisele-vineyard-1994-2</t>
  </si>
  <si>
    <t>Araujo Cabernet Sauvignon, Eisele Vineyard 1994 (6 MAG)</t>
  </si>
  <si>
    <t>https://www.sothebys.com/en/buy/auction/2020/vine-the-park-b-smith-cellar-celebrating-california/araujo-cabernet-sauvignon-eisele-vineyard-1994-6</t>
  </si>
  <si>
    <t>Araujo Cabernet Sauvignon, Eisele Vineyard 1994 (1 DM)</t>
  </si>
  <si>
    <t>https://www.sothebys.com/en/buy/auction/2020/vine-the-park-b-smith-cellar-celebrating-california/araujo-cabernet-sauvignon-eisele-vineyard-1994-1</t>
  </si>
  <si>
    <t>Araujo Cabernet Sauvignon, Eisele Vineyard 1995 (3 BT)</t>
  </si>
  <si>
    <t>https://www.sothebys.com/en/buy/auction/2020/vine-the-park-b-smith-cellar-celebrating-california/araujo-cabernet-sauvignon-eisele-vineyard-1995-3</t>
  </si>
  <si>
    <t>Araujo Cabernet Sauvignon, Eisele Vineyard 1995 (5 MAG)</t>
  </si>
  <si>
    <t>https://www.sothebys.com/en/buy/auction/2020/vine-the-park-b-smith-cellar-celebrating-california/araujo-cabernet-sauvignon-eisele-vineyard-1995-5</t>
  </si>
  <si>
    <t>Araujo Cabernet Sauvignon, Eisele Vineyard 1995 (1 DM)</t>
  </si>
  <si>
    <t>https://www.sothebys.com/en/buy/auction/2020/vine-the-park-b-smith-cellar-celebrating-california/araujo-cabernet-sauvignon-eisele-vineyard-1995-1</t>
  </si>
  <si>
    <t>Araujo Cabernet Sauvignon, Eisele Vineyard 1996 (3 BT)</t>
  </si>
  <si>
    <t>https://www.sothebys.com/en/buy/auction/2020/vine-the-park-b-smith-cellar-celebrating-california/araujo-cabernet-sauvignon-eisele-vineyard-1996-12</t>
  </si>
  <si>
    <t>Araujo Cabernet Sauvignon, Eisele Vineyard 1996 (12 BT)</t>
  </si>
  <si>
    <t>https://www.sothebys.com/en/buy/auction/2020/vine-the-park-b-smith-cellar-celebrating-california/araujo-cabernet-sauvignon-eisele-vineyard-1996-12-2</t>
  </si>
  <si>
    <t>Araujo Cabernet Sauvignon, Eisele Vineyard 1996 (2 MAG)</t>
  </si>
  <si>
    <t>https://www.sothebys.com/en/buy/auction/2020/vine-the-park-b-smith-cellar-celebrating-california/araujo-cabernet-sauvignon-eisele-vineyard-1996-2</t>
  </si>
  <si>
    <t>Araujo Cabernet Sauvignon, Eisele Vineyard 1996 (6 MAG)</t>
  </si>
  <si>
    <t>https://www.sothebys.com/en/buy/auction/2020/vine-the-park-b-smith-cellar-celebrating-california/araujo-cabernet-sauvignon-eisele-vineyard-1996-6</t>
  </si>
  <si>
    <t>Araujo Cabernet Sauvignon, Eisele Vineyard 1996 (1 DM)</t>
  </si>
  <si>
    <t>https://www.sothebys.com/en/buy/auction/2020/vine-the-park-b-smith-cellar-celebrating-california/araujo-cabernet-sauvignon-eisele-vineyard-1996-1</t>
  </si>
  <si>
    <t>Araujo Cabernet Sauvignon, Eisele Vineyard 1997 (2 MAG)</t>
  </si>
  <si>
    <t>https://www.sothebys.com/en/buy/auction/2020/vine-the-park-b-smith-cellar-celebrating-california/araujo-cabernet-sauvignon-eisele-vineyard-1997-2</t>
  </si>
  <si>
    <t>Araujo Cabernet Sauvignon, Eisele Vineyard 1997 (3 MAG)</t>
  </si>
  <si>
    <t>https://www.sothebys.com/en/buy/auction/2020/vine-the-park-b-smith-cellar-celebrating-california/araujo-cabernet-sauvignon-eisele-vineyard-1997-3</t>
  </si>
  <si>
    <t>Araujo Cabernet Sauvignon, Eisele Vineyard 1997 (1 DM)</t>
  </si>
  <si>
    <t>https://www.sothebys.com/en/buy/auction/2020/vine-the-park-b-smith-cellar-celebrating-california/araujo-cabernet-sauvignon-eisele-vineyard-1997-1</t>
  </si>
  <si>
    <t>Araujo Cabernet Sauvignon, Eisele Vineyard 1998 (12 BT)</t>
  </si>
  <si>
    <t>https://www.sothebys.com/en/buy/auction/2020/vine-the-park-b-smith-cellar-celebrating-california/araujo-cabernet-sauvignon-eisele-vineyard-1998-12-3</t>
  </si>
  <si>
    <t>https://www.sothebys.com/en/buy/auction/2020/vine-the-park-b-smith-cellar-celebrating-california/araujo-cabernet-sauvignon-eisele-vineyard-1998-12</t>
  </si>
  <si>
    <t>https://www.sothebys.com/en/buy/auction/2020/vine-the-park-b-smith-cellar-celebrating-california/araujo-cabernet-sauvignon-eisele-vineyard-1998-12-2</t>
  </si>
  <si>
    <t>Araujo Cabernet Sauvignon, Eisele Vineyard 1998 (4 MAG)</t>
  </si>
  <si>
    <t>https://www.sothebys.com/en/buy/auction/2020/vine-the-park-b-smith-cellar-celebrating-california/araujo-cabernet-sauvignon-eisele-vineyard-1998-4</t>
  </si>
  <si>
    <t>Araujo Cabernet Sauvignon, Eisele Vineyard 1998 (6 MAG)</t>
  </si>
  <si>
    <t>https://www.sothebys.com/en/buy/auction/2020/vine-the-park-b-smith-cellar-celebrating-california/araujo-cabernet-sauvignon-eisele-vineyard-1998-6</t>
  </si>
  <si>
    <t>Araujo Cabernet Sauvignon, Eisele Vineyard 1998 (1 BT, 1 DM)</t>
  </si>
  <si>
    <t>https://www.sothebys.com/en/buy/auction/2020/vine-the-park-b-smith-cellar-celebrating-california/araujo-cabernet-sauvignon-eisele-vineyard-1998-1</t>
  </si>
  <si>
    <t>Araujo Cabernet Sauvignon, Eisele Vineyard 1999 (6 BT)</t>
  </si>
  <si>
    <t>https://www.sothebys.com/en/buy/auction/2020/vine-the-park-b-smith-cellar-celebrating-california/araujo-cabernet-sauvignon-eisele-vineyard-1999-6</t>
  </si>
  <si>
    <t>Araujo Cabernet Sauvignon, Eisele Vineyard 1999 (12 BT)</t>
  </si>
  <si>
    <t>https://www.sothebys.com/en/buy/auction/2020/vine-the-park-b-smith-cellar-celebrating-california/araujo-cabernet-sauvignon-eisele-vineyard-1999-12</t>
  </si>
  <si>
    <t>https://www.sothebys.com/en/buy/auction/2020/vine-the-park-b-smith-cellar-celebrating-california/araujo-cabernet-sauvignon-eisele-vineyard-1999-12-2</t>
  </si>
  <si>
    <t>Araujo Cabernet Sauvignon, Eisele Vineyard 1999 (6 MAG)</t>
  </si>
  <si>
    <t>https://www.sothebys.com/en/buy/auction/2020/vine-the-park-b-smith-cellar-celebrating-california/araujo-cabernet-sauvignon-eisele-vineyard-1999-6-2</t>
  </si>
  <si>
    <t>Araujo Cabernet Sauvignon, Eisele Vineyard 1999 (1 DM)</t>
  </si>
  <si>
    <t>https://www.sothebys.com/en/buy/auction/2020/vine-the-park-b-smith-cellar-celebrating-california/araujo-cabernet-sauvignon-eisele-vineyard-1999-1</t>
  </si>
  <si>
    <t>Araujo Cabernet Sauvignon, Eisele Vineyard 2000 (10 BT)</t>
  </si>
  <si>
    <t>https://www.sothebys.com/en/buy/auction/2020/vine-the-park-b-smith-cellar-celebrating-california/araujo-cabernet-sauvignon-eisele-vineyard-2000-10</t>
  </si>
  <si>
    <t>Araujo Cabernet Sauvignon, Eisele Vineyard 2000 (12 BT)</t>
  </si>
  <si>
    <t>https://www.sothebys.com/en/buy/auction/2020/vine-the-park-b-smith-cellar-celebrating-california/araujo-cabernet-sauvignon-eisele-vineyard-2000-12</t>
  </si>
  <si>
    <t>Araujo Cabernet Sauvignon, Eisele Vineyard 2000 (3 MAG)</t>
  </si>
  <si>
    <t>https://www.sothebys.com/en/buy/auction/2020/vine-the-park-b-smith-cellar-celebrating-california/araujo-cabernet-sauvignon-eisele-vineyard-2000-3</t>
  </si>
  <si>
    <t>Araujo Cabernet Sauvignon, Eisele Vineyard 2000 (6 MAG)</t>
  </si>
  <si>
    <t>https://www.sothebys.com/en/buy/auction/2020/vine-the-park-b-smith-cellar-celebrating-california/araujo-cabernet-sauvignon-eisele-vineyard-2000-6</t>
  </si>
  <si>
    <t>Araujo Cabernet Sauvignon, Eisele Vineyard 2000 (1 DM)</t>
  </si>
  <si>
    <t>https://www.sothebys.com/en/buy/auction/2020/vine-the-park-b-smith-cellar-celebrating-california/araujo-cabernet-sauvignon-eisele-vineyard-2000-1</t>
  </si>
  <si>
    <t>Araujo Cabernet Sauvignon, Eisele Vineyard 2001 (11 BT)</t>
  </si>
  <si>
    <t>https://www.sothebys.com/en/buy/auction/2020/vine-the-park-b-smith-cellar-celebrating-california/araujo-cabernet-sauvignon-eisele-vineyard-2001-11</t>
  </si>
  <si>
    <t>Araujo Cabernet Sauvignon, Eisele Vineyard 2001 (3 MAG)</t>
  </si>
  <si>
    <t>https://www.sothebys.com/en/buy/auction/2020/vine-the-park-b-smith-cellar-celebrating-california/araujo-cabernet-sauvignon-eisele-vineyard-2001-3</t>
  </si>
  <si>
    <t>Araujo Cabernet Sauvignon, Eisele Vineyard 2001 (6 MAG)</t>
  </si>
  <si>
    <t>https://www.sothebys.com/en/buy/auction/2020/vine-the-park-b-smith-cellar-celebrating-california/araujo-cabernet-sauvignon-eisele-vineyard-2001-6</t>
  </si>
  <si>
    <t>Araujo Cabernet Sauvignon, Eisele Vineyard 2001 (1 DM)</t>
  </si>
  <si>
    <t>https://www.sothebys.com/en/buy/auction/2020/vine-the-park-b-smith-cellar-celebrating-california/araujo-cabernet-sauvignon-eisele-vineyard-2001-1</t>
  </si>
  <si>
    <t>Araujo Cabernet Sauvignon, Eisele Vineyard 2002 (10 BT)</t>
  </si>
  <si>
    <t>https://www.sothebys.com/en/buy/auction/2020/vine-the-park-b-smith-cellar-celebrating-california/araujo-cabernet-sauvignon-eisele-vineyard-2002-10</t>
  </si>
  <si>
    <t>Araujo Cabernet Sauvignon, Eisele Vineyard 2002 (12 BT)</t>
  </si>
  <si>
    <t>https://www.sothebys.com/en/buy/auction/2020/vine-the-park-b-smith-cellar-celebrating-california/araujo-cabernet-sauvignon-eisele-vineyard-2002-12</t>
  </si>
  <si>
    <t>Araujo Cabernet Sauvignon, Eisele Vineyard 2002 (2 MAG)</t>
  </si>
  <si>
    <t>https://www.sothebys.com/en/buy/auction/2020/vine-the-park-b-smith-cellar-celebrating-california/araujo-cabernet-sauvignon-eisele-vineyard-2002-2</t>
  </si>
  <si>
    <t>Araujo Cabernet Sauvignon, Eisele Vineyard 2002 (6 MAG)</t>
  </si>
  <si>
    <t>https://www.sothebys.com/en/buy/auction/2020/vine-the-park-b-smith-cellar-celebrating-california/araujo-cabernet-sauvignon-eisele-vineyard-2002-6</t>
  </si>
  <si>
    <t>Araujo Cabernet Sauvignon, Eisele Vineyard 2002 (1 DM)</t>
  </si>
  <si>
    <t>https://www.sothebys.com/en/buy/auction/2020/vine-the-park-b-smith-cellar-celebrating-california/araujo-cabernet-sauvignon-eisele-vineyard-2002-1</t>
  </si>
  <si>
    <t>Araujo Cabernet Sauvignon, Eisele Vineyard 2003 (7 BT, 1 HB)</t>
  </si>
  <si>
    <t>https://www.sothebys.com/en/buy/auction/2020/vine-the-park-b-smith-cellar-celebrating-california/araujo-cabernet-sauvignon-eisele-vineyard-2003-7</t>
  </si>
  <si>
    <t>Araujo Cabernet Sauvignon, Eisele Vineyard 2003 (12 BT)</t>
  </si>
  <si>
    <t>https://www.sothebys.com/en/buy/auction/2020/vine-the-park-b-smith-cellar-celebrating-california/araujo-cabernet-sauvignon-eisele-vineyard-2003-12</t>
  </si>
  <si>
    <t>Araujo Cabernet Sauvignon, Eisele Vineyard 2003 (1 MAG)</t>
  </si>
  <si>
    <t>https://www.sothebys.com/en/buy/auction/2020/vine-the-park-b-smith-cellar-celebrating-california/araujo-cabernet-sauvignon-eisele-vineyard-2003-1</t>
  </si>
  <si>
    <t>Araujo Cabernet Sauvignon, Eisele Vineyard 2003 (3 MAG)</t>
  </si>
  <si>
    <t>https://www.sothebys.com/en/buy/auction/2020/vine-the-park-b-smith-cellar-celebrating-california/araujo-cabernet-sauvignon-eisele-vineyard-2003-3</t>
  </si>
  <si>
    <t>Araujo Cabernet Sauvignon, Eisele Vineyard 2003 (6 MAG)</t>
  </si>
  <si>
    <t>https://www.sothebys.com/en/buy/auction/2020/vine-the-park-b-smith-cellar-celebrating-california/araujo-cabernet-sauvignon-eisele-vineyard-2003-6</t>
  </si>
  <si>
    <t>Araujo Cabernet Sauvignon, Eisele Vineyard 2003 (1 DM)</t>
  </si>
  <si>
    <t>https://www.sothebys.com/en/buy/auction/2020/vine-the-park-b-smith-cellar-celebrating-california/araujo-cabernet-sauvignon-eisele-vineyard-2003-1-2</t>
  </si>
  <si>
    <t>Araujo Cabernet Sauvignon, Eisele Vineyard 2004 (5 HB)</t>
  </si>
  <si>
    <t>https://www.sothebys.com/en/buy/auction/2020/vine-the-park-b-smith-cellar-celebrating-california/araujo-cabernet-sauvignon-eisele-vineyard-2004-5</t>
  </si>
  <si>
    <t>Araujo Cabernet Sauvignon, Eisele Vineyard 2004 (10 BT)</t>
  </si>
  <si>
    <t>https://www.sothebys.com/en/buy/auction/2020/vine-the-park-b-smith-cellar-celebrating-california/araujo-cabernet-sauvignon-eisele-vineyard-2004-10</t>
  </si>
  <si>
    <t>Araujo Cabernet Sauvignon, Eisele Vineyard 2004 (12 BT)</t>
  </si>
  <si>
    <t>https://www.sothebys.com/en/buy/auction/2020/vine-the-park-b-smith-cellar-celebrating-california/araujo-cabernet-sauvignon-eisele-vineyard-2004-12</t>
  </si>
  <si>
    <t>Araujo Cabernet Sauvignon, Eisele Vineyard 2004 (3 MAG)</t>
  </si>
  <si>
    <t>https://www.sothebys.com/en/buy/auction/2020/vine-the-park-b-smith-cellar-celebrating-california/araujo-cabernet-sauvignon-eisele-vineyard-2004-3</t>
  </si>
  <si>
    <t>Araujo Cabernet Sauvignon, Eisele Vineyard 2004 (6 MAG)</t>
  </si>
  <si>
    <t>https://www.sothebys.com/en/buy/auction/2020/vine-the-park-b-smith-cellar-celebrating-california/araujo-cabernet-sauvignon-eisele-vineyard-2004-6</t>
  </si>
  <si>
    <t>Araujo Cabernet Sauvignon, Eisele Vineyard 2004 (2 DM)</t>
  </si>
  <si>
    <t>https://www.sothebys.com/en/buy/auction/2020/vine-the-park-b-smith-cellar-celebrating-california/araujo-cabernet-sauvignon-eisele-vineyard-2004-2</t>
  </si>
  <si>
    <t>Araujo Cabernet Sauvignon, Eisele Vineyard 2005 (9 BT)</t>
  </si>
  <si>
    <t>https://www.sothebys.com/en/buy/auction/2020/vine-the-park-b-smith-cellar-celebrating-california/araujo-cabernet-sauvignon-eisele-vineyard-2005-9</t>
  </si>
  <si>
    <t>Araujo Cabernet Sauvignon, Eisele Vineyard 2005 (12 BT)</t>
  </si>
  <si>
    <t>https://www.sothebys.com/en/buy/auction/2020/vine-the-park-b-smith-cellar-celebrating-california/araujo-cabernet-sauvignon-eisele-vineyard-2005-12</t>
  </si>
  <si>
    <t>Araujo Cabernet Sauvignon, Eisele Vineyard 2005 (5 MAG)</t>
  </si>
  <si>
    <t>https://www.sothebys.com/en/buy/auction/2020/vine-the-park-b-smith-cellar-celebrating-california/araujo-cabernet-sauvignon-eisele-vineyard-2005-5</t>
  </si>
  <si>
    <t>Araujo Cabernet Sauvignon, Eisele Vineyard 2005 (6 MAG)</t>
  </si>
  <si>
    <t>https://www.sothebys.com/en/buy/auction/2020/vine-the-park-b-smith-cellar-celebrating-california/araujo-cabernet-sauvignon-eisele-vineyard-2005-6</t>
  </si>
  <si>
    <t>Araujo Cabernet Sauvignon, Eisele Vineyard 2006 (4 BT)</t>
  </si>
  <si>
    <t>https://www.sothebys.com/en/buy/auction/2020/vine-the-park-b-smith-cellar-celebrating-california/araujo-cabernet-sauvignon-eisele-vineyard-2006-4</t>
  </si>
  <si>
    <t>Araujo Cabernet Sauvignon, Eisele Vineyard 2006 (12 BT)</t>
  </si>
  <si>
    <t>https://www.sothebys.com/en/buy/auction/2020/vine-the-park-b-smith-cellar-celebrating-california/araujo-cabernet-sauvignon-eisele-vineyard-2006-12</t>
  </si>
  <si>
    <t>Araujo Cabernet Sauvignon, Eisele Vineyard 2006 (5 MAG)</t>
  </si>
  <si>
    <t>https://www.sothebys.com/en/buy/auction/2020/vine-the-park-b-smith-cellar-celebrating-california/araujo-cabernet-sauvignon-eisele-vineyard-2006-5</t>
  </si>
  <si>
    <t>Araujo Cabernet Sauvignon, Eisele Vineyard 2006 (1 DM)</t>
  </si>
  <si>
    <t>https://www.sothebys.com/en/buy/auction/2020/vine-the-park-b-smith-cellar-celebrating-california/araujo-cabernet-sauvignon-eisele-vineyard-2006-1</t>
  </si>
  <si>
    <t>Araujo Cabernet Sauvignon, Eisele Vineyard 2007 (10 BT)</t>
  </si>
  <si>
    <t>https://www.sothebys.com/en/buy/auction/2020/vine-the-park-b-smith-cellar-celebrating-california/araujo-cabernet-sauvignon-eisele-vineyard-2007-10</t>
  </si>
  <si>
    <t>Araujo Cabernet Sauvignon, Eisele Vineyard 2007 (12 BT)</t>
  </si>
  <si>
    <t>https://www.sothebys.com/en/buy/auction/2020/vine-the-park-b-smith-cellar-celebrating-california/araujo-cabernet-sauvignon-eisele-vineyard-2007-12</t>
  </si>
  <si>
    <t>Araujo Cabernet Sauvignon, Eisele Vineyard 2008 (16 HB)</t>
  </si>
  <si>
    <t>https://www.sothebys.com/en/buy/auction/2020/vine-the-park-b-smith-cellar-celebrating-california/araujo-cabernet-sauvignon-eisele-vineyard-2008-16</t>
  </si>
  <si>
    <t>Araujo Cabernet Sauvignon, Eisele Vineyard 2008 (10 BT)</t>
  </si>
  <si>
    <t>https://www.sothebys.com/en/buy/auction/2020/vine-the-park-b-smith-cellar-celebrating-california/araujo-cabernet-sauvignon-eisele-vineyard-2008-10</t>
  </si>
  <si>
    <t>Araujo Cabernet Sauvignon, Eisele Vineyard 2008 (5 MAG)</t>
  </si>
  <si>
    <t>https://www.sothebys.com/en/buy/auction/2020/vine-the-park-b-smith-cellar-celebrating-california/araujo-cabernet-sauvignon-eisele-vineyard-2008-5</t>
  </si>
  <si>
    <t>Araujo Cabernet Sauvignon, Eisele Vineyard 2008 (1 DM)</t>
  </si>
  <si>
    <t>https://www.sothebys.com/en/buy/auction/2020/vine-the-park-b-smith-cellar-celebrating-california/araujo-cabernet-sauvignon-eisele-vineyard-2008-1</t>
  </si>
  <si>
    <t>Araujo Cabernet Sauvignon, Eisele Vineyard 2009 (6 BT)</t>
  </si>
  <si>
    <t>https://www.sothebys.com/en/buy/auction/2020/vine-the-park-b-smith-cellar-celebrating-california/araujo-cabernet-sauvignon-eisele-vineyard-2009-6</t>
  </si>
  <si>
    <t>https://www.sothebys.com/en/buy/auction/2020/vine-the-park-b-smith-cellar-celebrating-california/araujo-cabernet-sauvignon-eisele-vineyard-2009-6-2</t>
  </si>
  <si>
    <t>Araujo Cabernet Sauvignon, Eisele Vineyard 2009 (6 MAG)</t>
  </si>
  <si>
    <t>https://www.sothebys.com/en/buy/auction/2020/vine-the-park-b-smith-cellar-celebrating-california/araujo-cabernet-sauvignon-eisele-vineyard-2009-6-3</t>
  </si>
  <si>
    <t>Araujo Cabernet Sauvignon, Eisele Vineyard 2010 (6 BT)</t>
  </si>
  <si>
    <t>https://www.sothebys.com/en/buy/auction/2020/vine-the-park-b-smith-cellar-celebrating-california/araujo-cabernet-sauvignon-eisele-vineyard-2010-6</t>
  </si>
  <si>
    <t>https://www.sothebys.com/en/buy/auction/2020/vine-the-park-b-smith-cellar-celebrating-california/araujo-cabernet-sauvignon-eisele-vineyard-2010-6-2</t>
  </si>
  <si>
    <t>Araujo Cabernet Sauvignon, Eisele Vineyard 2010 (3 MAG)</t>
  </si>
  <si>
    <t>https://www.sothebys.com/en/buy/auction/2020/vine-the-park-b-smith-cellar-celebrating-california/araujo-cabernet-sauvignon-eisele-vineyard-2010-3</t>
  </si>
  <si>
    <t>Araujo Syrah, Eisele Vineyard 1999 (12 BT)</t>
  </si>
  <si>
    <t>https://www.sothebys.com/en/buy/auction/2020/vine-the-park-b-smith-cellar-celebrating-california/araujo-syrah-eisele-vineyard-1999-12-bt</t>
  </si>
  <si>
    <t>Araujo Syrah, Eisele Vineyard "Vertical" (6 BT)</t>
  </si>
  <si>
    <t>https://www.sothebys.com/en/buy/auction/2020/vine-the-park-b-smith-cellar-celebrating-california/araujo-cabernet-sauvignon-eisele-vineyard-2010-3-2</t>
  </si>
  <si>
    <t>Araujo Syrah, Eisele Vineyard "Vertical" (5 MAG)</t>
  </si>
  <si>
    <t>https://www.sothebys.com/en/buy/auction/2020/vine-the-park-b-smith-cellar-celebrating-california/araujo-syrah-eisele-vineyard-vertical-5-mag</t>
  </si>
  <si>
    <t>Abreu Cabernet Sauvignon, Madrona Ranch 1992 (2 MAG, 1 DM)</t>
  </si>
  <si>
    <t>https://www.sothebys.com/en/buy/auction/2020/vine-the-park-b-smith-cellar-celebrating-california/abreu-cabernet-sauvignon-madrona-ranch-1992-2-mag</t>
  </si>
  <si>
    <t>Abreu Cabernet Sauvignon, Madrona Ranch 1993 (1 MAG)</t>
  </si>
  <si>
    <t>https://www.sothebys.com/en/buy/auction/2020/vine-the-park-b-smith-cellar-celebrating-california/abreu-cabernet-sauvignon-madrona-ranch-1993-1-mag</t>
  </si>
  <si>
    <t>Abreu Cabernet Sauvignon, Madrona Ranch "Vertical" (7 BT)</t>
  </si>
  <si>
    <t>https://www.sothebys.com/en/buy/auction/2020/vine-the-park-b-smith-cellar-celebrating-california/abreu-cabernet-sauvignon-madrona-ranch-vertical-7</t>
  </si>
  <si>
    <t>Abreu Cabernet Sauvignon, Madrona Ranch 1995 (12 BT)</t>
  </si>
  <si>
    <t>https://www.sothebys.com/en/buy/auction/2020/vine-the-park-b-smith-cellar-celebrating-california/abreu-cabernet-sauvignon-madrona-ranch-1995-12-bt</t>
  </si>
  <si>
    <t>Abreu Cabernet Sauvignon, Madrona Ranch 1995 (4 MAG)</t>
  </si>
  <si>
    <t>https://www.sothebys.com/en/buy/auction/2020/vine-the-park-b-smith-cellar-celebrating-california/abreu-cabernet-sauvignon-madrona-ranch-1995-4-mag</t>
  </si>
  <si>
    <t>Abreu Cabernet Sauvignon, Madrona Ranch 1996 (4 MAG)</t>
  </si>
  <si>
    <t>https://www.sothebys.com/en/buy/auction/2020/vine-the-park-b-smith-cellar-celebrating-california/abreu-cabernet-sauvignon-madrona-ranch-1996-4-mag</t>
  </si>
  <si>
    <t>Abreu Cabernet Sauvignon, Madrona Ranch "Vertical" (12 BT)</t>
  </si>
  <si>
    <t>https://www.sothebys.com/en/buy/auction/2020/vine-the-park-b-smith-cellar-celebrating-california/abreu-cabernet-sauvignon-madrona-ranch-vertical-12</t>
  </si>
  <si>
    <t>Abreu Cabernet Sauvignon, Madrona Ranch 1997 (12 BT)</t>
  </si>
  <si>
    <t>https://www.sothebys.com/en/buy/auction/2020/vine-the-park-b-smith-cellar-celebrating-california/abreu-cabernet-sauvignon-madrona-ranch-1997-12-bt</t>
  </si>
  <si>
    <t>Abreu Cabernet Sauvignon, Madrona Ranch 1999 (4 MAG)</t>
  </si>
  <si>
    <t>https://www.sothebys.com/en/buy/auction/2020/vine-the-park-b-smith-cellar-celebrating-california/abreu-cabernet-sauvignon-madrona-ranch-1999-4-mag</t>
  </si>
  <si>
    <t>Abreu Cabernet Sauvignon, Madrona Ranch 1999 (2 DM)</t>
  </si>
  <si>
    <t>https://www.sothebys.com/en/buy/auction/2020/vine-the-park-b-smith-cellar-celebrating-california/abreu-cabernet-sauvignon-madrona-ranch-1999-2-dm</t>
  </si>
  <si>
    <t>Abreu Cabernet Sauvignon, Madrona Ranch 1997 (4 MAG)</t>
  </si>
  <si>
    <t>https://www.sothebys.com/en/buy/auction/2020/vine-the-park-b-smith-cellar-celebrating-california/abreu-cabernet-sauvignon-madrona-ranch-1997-4-mag</t>
  </si>
  <si>
    <t>Abreu Cabernet Sauvignon, Madrona Ranch 2000 (10 BT)</t>
  </si>
  <si>
    <t>https://www.sothebys.com/en/buy/auction/2020/vine-the-park-b-smith-cellar-celebrating-california/abreu-cabernet-sauvignon-madrona-ranch-2000-10-bt</t>
  </si>
  <si>
    <t>Abreu Cabernet Sauvignon, Madrona Ranch 2000 (4 MAG)</t>
  </si>
  <si>
    <t>https://www.sothebys.com/en/buy/auction/2020/vine-the-park-b-smith-cellar-celebrating-california/abreu-cabernet-sauvignon-madrona-ranch-2000-4-mag</t>
  </si>
  <si>
    <t>Abreu Cabernet Sauvignon, Madrona Ranch 2000 (1 DM)</t>
  </si>
  <si>
    <t>https://www.sothebys.com/en/buy/auction/2020/vine-the-park-b-smith-cellar-celebrating-california/abreu-cabernet-sauvignon-madrona-ranch-2000-1-dm</t>
  </si>
  <si>
    <t>Abreu Cabernet Sauvignon, Madrona Ranch 2001 (10 BT)</t>
  </si>
  <si>
    <t>https://www.sothebys.com/en/buy/auction/2020/vine-the-park-b-smith-cellar-celebrating-california/abreu-cabernet-sauvignon-madrona-ranch-2001-10-bt</t>
  </si>
  <si>
    <t>Abreu Cabernet Sauvignon, Madrona Ranch 2001 (2 MAG)</t>
  </si>
  <si>
    <t>https://www.sothebys.com/en/buy/auction/2020/vine-the-park-b-smith-cellar-celebrating-california/abreu-cabernet-sauvignon-madrona-ranch-2001-2-mag</t>
  </si>
  <si>
    <t>Abreu Cabernet Sauvignon, Madrona Ranch 2001 (1 DM)</t>
  </si>
  <si>
    <t>https://www.sothebys.com/en/buy/auction/2020/vine-the-park-b-smith-cellar-celebrating-california/abreu-cabernet-sauvignon-madrona-ranch-2001-1-dm</t>
  </si>
  <si>
    <t>Abreu, Thorevilos 2000 (9 BT)</t>
  </si>
  <si>
    <t>https://www.sothebys.com/en/buy/auction/2020/vine-the-park-b-smith-cellar-celebrating-california/abreu-thorevilos-2000-9-bt</t>
  </si>
  <si>
    <t>Bryant Family, Pritchard, Cabernet Sauvignon 1992 (7 BT)</t>
  </si>
  <si>
    <t>https://www.sothebys.com/en/buy/auction/2020/vine-the-park-b-smith-cellar-celebrating-california/bryant-family-pritchard-cabernet-sauvignon-1992-7</t>
  </si>
  <si>
    <t>Bryant Family, Pritchard, Cabernet Sauvignon 1993 (7 BT)</t>
  </si>
  <si>
    <t>https://www.sothebys.com/en/buy/auction/2020/vine-the-park-b-smith-cellar-celebrating-california/bryant-family-pritchard-cabernet-sauvignon-1993-7</t>
  </si>
  <si>
    <t>Bryant Family, Pritchard, Cabernet Sauvignon 1993 (12 BT)</t>
  </si>
  <si>
    <t>https://www.sothebys.com/en/buy/auction/2020/vine-the-park-b-smith-cellar-celebrating-california/bryant-family-pritchard-cabernet-sauvignon-1993-12</t>
  </si>
  <si>
    <t>Bryant Family, Pritchard, Cabernet Sauvignon 1994 (12 BT)</t>
  </si>
  <si>
    <t>https://www.sothebys.com/en/buy/auction/2020/vine-the-park-b-smith-cellar-celebrating-california/bryant-family-pritchard-cabernet-sauvignon-1994-12</t>
  </si>
  <si>
    <t>Bryant Family, Pritchard, Cabernet Sauvignon 1994 (3 MAG)</t>
  </si>
  <si>
    <t>https://www.sothebys.com/en/buy/auction/2020/vine-the-park-b-smith-cellar-celebrating-california/bryant-family-pritchard-cabernet-sauvignon-1994-3</t>
  </si>
  <si>
    <t>Bryant Family, Pritchard, Cabernet Sauvignon 1995 (12 BT)</t>
  </si>
  <si>
    <t>https://www.sothebys.com/en/buy/auction/2020/vine-the-park-b-smith-cellar-celebrating-california/bryant-family-pritchard-cabernet-sauvignon-1995-12</t>
  </si>
  <si>
    <t>https://www.sothebys.com/en/buy/auction/2020/vine-the-park-b-smith-cellar-celebrating-california/bryant-family-pritchard-cabernet-sauvignon-1995-12-2</t>
  </si>
  <si>
    <t>Bryant Family, Pritchard, Cabernet Sauvignon 1995 (3 MAG)</t>
  </si>
  <si>
    <t>https://www.sothebys.com/en/buy/auction/2020/vine-the-park-b-smith-cellar-celebrating-california/bryant-family-pritchard-cabernet-sauvignon-1995-3</t>
  </si>
  <si>
    <t>Bryant Family, Pritchard, Cabernet Sauvignon 1996 (12 BT)</t>
  </si>
  <si>
    <t>https://www.sothebys.com/en/buy/auction/2020/vine-the-park-b-smith-cellar-celebrating-california/bryant-family-pritchard-cabernet-sauvignon-1996-12</t>
  </si>
  <si>
    <t>Bryant Family, Pritchard, Cabernet Sauvignon 1996 (2 MAG)</t>
  </si>
  <si>
    <t>https://www.sothebys.com/en/buy/auction/2020/vine-the-park-b-smith-cellar-celebrating-california/bryant-family-pritchard-cabernet-sauvignon-1996-2</t>
  </si>
  <si>
    <t>Bryant Family, Pritchard, Cabernet Sauvignon 1996 (6 MAG)</t>
  </si>
  <si>
    <t>https://www.sothebys.com/en/buy/auction/2020/vine-the-park-b-smith-cellar-celebrating-california/bryant-family-pritchard-cabernet-sauvignon-1996-6</t>
  </si>
  <si>
    <t>Bryant Family, Pritchard, Cabernet Sauvignon 1997 (10 BT)</t>
  </si>
  <si>
    <t>https://www.sothebys.com/en/buy/auction/2020/vine-the-park-b-smith-cellar-celebrating-california/bryant-family-pritchard-cabernet-sauvignon-1997-10</t>
  </si>
  <si>
    <t>Bryant Family, Pritchard, Cabernet Sauvignon 1997 (3 MAG)</t>
  </si>
  <si>
    <t>https://www.sothebys.com/en/buy/auction/2020/vine-the-park-b-smith-cellar-celebrating-california/bryant-family-pritchard-cabernet-sauvignon-1997-3</t>
  </si>
  <si>
    <t>Bryant Family, Pritchard, Cabernet Sauvignon 1997 (6 MAG)</t>
  </si>
  <si>
    <t>https://www.sothebys.com/en/buy/auction/2020/vine-the-park-b-smith-cellar-celebrating-california/bryant-family-pritchard-cabernet-sauvignon-1997-6</t>
  </si>
  <si>
    <t>Bryant Family, Pritchard, Cabernet Sauvignon 1998 (12 BT)</t>
  </si>
  <si>
    <t>https://www.sothebys.com/en/buy/auction/2020/vine-the-park-b-smith-cellar-celebrating-california/bryant-family-pritchard-cabernet-sauvignon-1998-12</t>
  </si>
  <si>
    <t>https://www.sothebys.com/en/buy/auction/2020/vine-the-park-b-smith-cellar-celebrating-california/bryant-family-pritchard-cabernet-sauvignon-1998-12-2</t>
  </si>
  <si>
    <t>Bryant Family, Pritchard, Cabernet Sauvignon 1998 (2 MAG)</t>
  </si>
  <si>
    <t>https://www.sothebys.com/en/buy/auction/2020/vine-the-park-b-smith-cellar-celebrating-california/bryant-family-pritchard-cabernet-sauvignon-1998-2</t>
  </si>
  <si>
    <t>Bryant Family, Pritchard, Cabernet Sauvignon 1998 (6 MAG)</t>
  </si>
  <si>
    <t>https://www.sothebys.com/en/buy/auction/2020/vine-the-park-b-smith-cellar-celebrating-california/bryant-family-pritchard-cabernet-sauvignon-1998-6</t>
  </si>
  <si>
    <t>Bryant Family, Pritchard, Cabernet Sauvignon 1999 (12 BT)</t>
  </si>
  <si>
    <t>https://www.sothebys.com/en/buy/auction/2020/vine-the-park-b-smith-cellar-celebrating-california/bryant-family-pritchard-cabernet-sauvignon-1999-12</t>
  </si>
  <si>
    <t>Bryant Family, Pritchard, Cabernet Sauvignon 1999 (3 MAG)</t>
  </si>
  <si>
    <t>https://www.sothebys.com/en/buy/auction/2020/vine-the-park-b-smith-cellar-celebrating-california/bryant-family-pritchard-cabernet-sauvignon-1999-3</t>
  </si>
  <si>
    <t>Bryant Family, Pritchard, Cabernet Sauvignon 1999 (6 MAG)</t>
  </si>
  <si>
    <t>https://www.sothebys.com/en/buy/auction/2020/vine-the-park-b-smith-cellar-celebrating-california/bryant-family-pritchard-cabernet-sauvignon-1999-6</t>
  </si>
  <si>
    <t>Bryant Family, Pritchard, Cabernet Sauvignon 2000 (7 BT)</t>
  </si>
  <si>
    <t>https://www.sothebys.com/en/buy/auction/2020/vine-the-park-b-smith-cellar-celebrating-california/bryant-family-pritchard-cabernet-sauvignon-2000-7</t>
  </si>
  <si>
    <t>Bryant Family, Pritchard, Cabernet Sauvignon 2000 (12 BT)</t>
  </si>
  <si>
    <t>https://www.sothebys.com/en/buy/auction/2020/vine-the-park-b-smith-cellar-celebrating-california/bryant-family-pritchard-cabernet-sauvignon-2000-12</t>
  </si>
  <si>
    <t>Bryant Family, Pritchard, Cabernet Sauvignon 2000 (3 MAG)</t>
  </si>
  <si>
    <t>https://www.sothebys.com/en/buy/auction/2020/vine-the-park-b-smith-cellar-celebrating-california/bryant-family-pritchard-cabernet-sauvignon-2000-3</t>
  </si>
  <si>
    <t>Bryant Family, Pritchard, Cabernet Sauvignon 2000 (6 MAG)</t>
  </si>
  <si>
    <t>https://www.sothebys.com/en/buy/auction/2020/vine-the-park-b-smith-cellar-celebrating-california/bryant-family-pritchard-cabernet-sauvignon-2000-6</t>
  </si>
  <si>
    <t>Bryant Family, Pritchard, Cabernet Sauvignon 2001 (8 BT)</t>
  </si>
  <si>
    <t>https://www.sothebys.com/en/buy/auction/2020/vine-the-park-b-smith-cellar-celebrating-california/bryant-family-pritchard-cabernet-sauvignon-2001-8</t>
  </si>
  <si>
    <t>Bryant Family, Pritchard, Cabernet Sauvignon 2001 (4 MAG)</t>
  </si>
  <si>
    <t>https://www.sothebys.com/en/buy/auction/2020/vine-the-park-b-smith-cellar-celebrating-california/bryant-family-pritchard-cabernet-sauvignon-2001-4</t>
  </si>
  <si>
    <t>Bryant Family, Pritchard, Cabernet Sauvignon 2002 (12 BT)</t>
  </si>
  <si>
    <t>https://www.sothebys.com/en/buy/auction/2020/vine-the-park-b-smith-cellar-celebrating-california/bryant-family-pritchard-cabernet-sauvignon-2002-12</t>
  </si>
  <si>
    <t>Bryant Family, Pritchard, Cabernet Sauvignon 2002 (3 MAG)</t>
  </si>
  <si>
    <t>https://www.sothebys.com/en/buy/auction/2020/vine-the-park-b-smith-cellar-celebrating-california/bryant-family-pritchard-cabernet-sauvignon-2002-3</t>
  </si>
  <si>
    <t>Bryant Family, Pritchard, Cabernet Sauvignon 2002 (8 BT)</t>
  </si>
  <si>
    <t>https://www.sothebys.com/en/buy/auction/2020/vine-the-park-b-smith-cellar-celebrating-california/bryant-family-pritchard-cabernet-sauvignon-2002-8</t>
  </si>
  <si>
    <t>Bryant Family, Pritchard, Cabernet Sauvignon 2003 (10 BT)</t>
  </si>
  <si>
    <t>https://www.sothebys.com/en/buy/auction/2020/vine-the-park-b-smith-cellar-celebrating-california/bryant-family-pritchard-cabernet-sauvignon-2003-10</t>
  </si>
  <si>
    <t>Bryant Family, Pritchard, Cabernet Sauvignon 2003 (2 MAG)</t>
  </si>
  <si>
    <t>https://www.sothebys.com/en/buy/auction/2020/vine-the-park-b-smith-cellar-celebrating-california/bryant-family-pritchard-cabernet-sauvignon-2003-2</t>
  </si>
  <si>
    <t>Bryant Family, Pritchard, Cabernet Sauvignon 2004 (10 BT)</t>
  </si>
  <si>
    <t>https://www.sothebys.com/en/buy/auction/2020/vine-the-park-b-smith-cellar-celebrating-california/bryant-family-pritchard-cabernet-sauvignon-2004-10</t>
  </si>
  <si>
    <t>Bryant Family, Pritchard, Cabernet Sauvignon 2004 (12 BT)</t>
  </si>
  <si>
    <t>https://www.sothebys.com/en/buy/auction/2020/vine-the-park-b-smith-cellar-celebrating-california/bryant-family-pritchard-cabernet-sauvignon-2004-12</t>
  </si>
  <si>
    <t>Bryant Family, Pritchard, Cabernet Sauvignon 2004 (2 MAG)</t>
  </si>
  <si>
    <t>https://www.sothebys.com/en/buy/auction/2020/vine-the-park-b-smith-cellar-celebrating-california/bryant-family-pritchard-cabernet-sauvignon-2004-2</t>
  </si>
  <si>
    <t>Bryant Family, Pritchard, Cabernet Sauvignon "Vertical" (7 BT)</t>
  </si>
  <si>
    <t>https://www.sothebys.com/en/buy/auction/2020/vine-the-park-b-smith-cellar-celebrating-california/bryant-family-pritchard-cabernet-sauvignon</t>
  </si>
  <si>
    <t>Shafer, Cabernet Sauvignon, Hillside Select 1992 (5 MAG)</t>
  </si>
  <si>
    <t>https://www.sothebys.com/en/buy/auction/2020/vine-the-park-b-smith-cellar-celebrating-california/shafer-cabernet-sauvignon-hillside-select-1992-5</t>
  </si>
  <si>
    <t>Shafer, Cabernet Sauvignon, Hillside Select "Vertical" (3 MAG)</t>
  </si>
  <si>
    <t>https://www.sothebys.com/en/buy/auction/2020/vine-the-park-b-smith-cellar-celebrating-california/shafer-cabernet-sauvignon-hillside-select-vertical</t>
  </si>
  <si>
    <t>Shafer, Cabernet Sauvignon, Hillside Select 1998 (6 BT)</t>
  </si>
  <si>
    <t>https://www.sothebys.com/en/buy/auction/2020/vine-the-park-b-smith-cellar-celebrating-california/561-shafer-cabernet-sauvignon-hillside-select-1998</t>
  </si>
  <si>
    <t>https://www.sothebys.com/en/buy/auction/2020/vine-the-park-b-smith-cellar-celebrating-california/shafer-cabernet-sauvignon-hillside-select-1998-6</t>
  </si>
  <si>
    <t>Shafer, Cabernet Sauvignon, Hillside Select 1998 (4 MAG)</t>
  </si>
  <si>
    <t>https://www.sothebys.com/en/buy/auction/2020/vine-the-park-b-smith-cellar-celebrating-california/shafer-cabernet-sauvignon-hillside-select-1998-4</t>
  </si>
  <si>
    <t>Shafer, Cabernet Sauvignon, Hillside Select 1999 (4 MAG)</t>
  </si>
  <si>
    <t>https://www.sothebys.com/en/buy/auction/2020/vine-the-park-b-smith-cellar-celebrating-california/shafer-cabernet-sauvignon-hillside-select-1999-4</t>
  </si>
  <si>
    <t>Shafer, Cabernet Sauvignon, Hillside Select 2000 (4 MAG)</t>
  </si>
  <si>
    <t>https://www.sothebys.com/en/buy/auction/2020/vine-the-park-b-smith-cellar-celebrating-california/shafer-cabernet-sauvignon-hillside-select-2000-4</t>
  </si>
  <si>
    <t>Shafer, Cabernet Sauvignon, Hillside Select 2001 (2 MAG)</t>
  </si>
  <si>
    <t>https://www.sothebys.com/en/buy/auction/2020/vine-the-park-b-smith-cellar-celebrating-california/shafer-cabernet-sauvignon-hillside-select-2001-2</t>
  </si>
  <si>
    <t>Shafer, Cabernet Sauvignon, Hillside Select 2002 (6 BT)</t>
  </si>
  <si>
    <t>https://www.sothebys.com/en/buy/auction/2020/vine-the-park-b-smith-cellar-celebrating-california/shafer-cabernet-sauvignon-hillside-select-2002-6</t>
  </si>
  <si>
    <t>Shafer, Cabernet Sauvignon, Hillside Select 2002 (2 MAG)</t>
  </si>
  <si>
    <t>https://www.sothebys.com/en/buy/auction/2020/vine-the-park-b-smith-cellar-celebrating-california/shafer-cabernet-sauvignon-hillside-select-2002-2</t>
  </si>
  <si>
    <t>Shafer, Cabernet Sauvignon, Hillside Select 2002 (6 MAG)</t>
  </si>
  <si>
    <t>https://www.sothebys.com/en/buy/auction/2020/vine-the-park-b-smith-cellar-celebrating-california/shafer-cabernet-sauvignon-hillside-select-2002-6-2</t>
  </si>
  <si>
    <t>Shafer, Cabernet Sauvignon, Hillside Select 2003 (6 BT)</t>
  </si>
  <si>
    <t>https://www.sothebys.com/en/buy/auction/2020/vine-the-park-b-smith-cellar-celebrating-california/shafer-cabernet-sauvignon-hillside-select-2003-6</t>
  </si>
  <si>
    <t>https://www.sothebys.com/en/buy/auction/2020/vine-the-park-b-smith-cellar-celebrating-california/shafer-cabernet-sauvignon-hillside-select-2003-6-2</t>
  </si>
  <si>
    <t>Shafer, Cabernet Sauvignon, Hillside Select 2003 (5 MAG)</t>
  </si>
  <si>
    <t>https://www.sothebys.com/en/buy/auction/2020/vine-the-park-b-smith-cellar-celebrating-california/shafer-cabernet-sauvignon-hillside-select-2003-5</t>
  </si>
  <si>
    <t>Shafer Cabernet Sauvignon, Sunspot Vineyard 2001 (4 MAG)</t>
  </si>
  <si>
    <t>https://www.sothebys.com/en/buy/auction/2020/vine-the-park-b-smith-cellar-celebrating-california/shafer-cabernet-sauvignon-sunspot-vineyard-2001-4</t>
  </si>
  <si>
    <t>Joseph Phelps Vineyards, Cabernet Sauvignon 1975 (12 BT)</t>
  </si>
  <si>
    <t>https://www.sothebys.com/en/buy/auction/2020/vine-the-park-b-smith-cellar-celebrating-california/joseph-phelps-vineyards-cabernet-sauvignon-1975-12</t>
  </si>
  <si>
    <t>Mixed lot (4 MAG, 3 BT)</t>
  </si>
  <si>
    <t>https://www.sothebys.com/en/buy/auction/2020/vine-the-park-b-smith-cellar-celebrating-california/mixed-lot-4-mag-3-bt</t>
  </si>
  <si>
    <t>Joseph Phelps Vineyards, Cabernet Sauvignon, Insignia "Vertical" (3 MAG)</t>
  </si>
  <si>
    <t>https://www.sothebys.com/en/buy/auction/2020/vine-the-park-b-smith-cellar-celebrating-california/joseph-phelps-vineyards-cabernet-sauvignon</t>
  </si>
  <si>
    <t>Joseph Phelps Vineyards, Cabernet Sauvignon, Insignia 1993 (6 MAG)</t>
  </si>
  <si>
    <t>https://www.sothebys.com/en/buy/auction/2020/vine-the-park-b-smith-cellar-celebrating-california/joseph-phelps-vineyards-cabernet-sauvignon-2</t>
  </si>
  <si>
    <t>https://www.sothebys.com/en/buy/auction/2020/vine-the-park-b-smith-cellar-celebrating-california/joseph-phelps-vineyards-cabernet-sauvignon-3</t>
  </si>
  <si>
    <t>Joseph Phelps Vineyards, Cabernet Sauvignon, Insignia 1994 (6 MAG)</t>
  </si>
  <si>
    <t>https://www.sothebys.com/en/buy/auction/2020/vine-the-park-b-smith-cellar-celebrating-california/joseph-phelps-vineyards-cabernet-sauvignon-4</t>
  </si>
  <si>
    <t>Joseph Phelps Vineyards, Cabernet Sauvignon, Insignia 1995 (4 MAG)</t>
  </si>
  <si>
    <t>https://www.sothebys.com/en/buy/auction/2020/vine-the-park-b-smith-cellar-celebrating-california/joseph-phelps-vineyards-cabernet-sauvignon-5</t>
  </si>
  <si>
    <t>Joseph Phelps Vineyards, Cabernet Sauvignon, Insignia 1995 (6 MAG)</t>
  </si>
  <si>
    <t>https://www.sothebys.com/en/buy/auction/2020/vine-the-park-b-smith-cellar-celebrating-california/joseph-phelps-vineyards-cabernet-sauvignon-6</t>
  </si>
  <si>
    <t>https://www.sothebys.com/en/buy/auction/2020/vine-the-park-b-smith-cellar-celebrating-california/joseph-phelps-vineyards-cabernet-sauvignon-7</t>
  </si>
  <si>
    <t>Joseph Phelps Vineyards, Cabernet Sauvignon, Insignia 1996 (3 MAG)</t>
  </si>
  <si>
    <t>https://www.sothebys.com/en/buy/auction/2020/vine-the-park-b-smith-cellar-celebrating-california/joseph-phelps-vineyards-cabernet-sauvignon-8</t>
  </si>
  <si>
    <t>Joseph Phelps Vineyards, Cabernet Sauvignon, Insignia 1996 (6 MAG)</t>
  </si>
  <si>
    <t>https://www.sothebys.com/en/buy/auction/2020/vine-the-park-b-smith-cellar-celebrating-california/joseph-phelps-vineyards-cabernet-sauvignon-9</t>
  </si>
  <si>
    <t>Joseph Phelps Vineyards, Cabernet Sauvignon, Insignia 1997 (6 MAG)</t>
  </si>
  <si>
    <t>https://www.sothebys.com/en/buy/auction/2020/vine-the-park-b-smith-cellar-celebrating-california/joseph-phelps-vineyards-cabernet-sauvignon-10</t>
  </si>
  <si>
    <t>https://www.sothebys.com/en/buy/auction/2020/vine-the-park-b-smith-cellar-celebrating-california/joseph-phelps-vineyards-cabernet-sauvignon-11</t>
  </si>
  <si>
    <t>https://www.sothebys.com/en/buy/auction/2020/vine-the-park-b-smith-cellar-celebrating-california/joseph-phelps-vineyards-cabernet-sauvignon-12</t>
  </si>
  <si>
    <t>https://www.sothebys.com/en/buy/auction/2020/vine-the-park-b-smith-cellar-celebrating-california/joseph-phelps-vineyards-cabernet-sauvignon-13</t>
  </si>
  <si>
    <t>https://www.sothebys.com/en/buy/auction/2020/vine-the-park-b-smith-cellar-celebrating-california/joseph-phelps-vineyards-cabernet-sauvignon-14</t>
  </si>
  <si>
    <t>https://www.sothebys.com/en/buy/auction/2020/vine-the-park-b-smith-cellar-celebrating-california/joseph-phelps-vineyards-cabernet-sauvignon-15</t>
  </si>
  <si>
    <t>https://www.sothebys.com/en/buy/auction/2020/vine-the-park-b-smith-cellar-celebrating-california/joseph-phelps-vineyards-cabernet-sauvignon-16</t>
  </si>
  <si>
    <t>https://www.sothebys.com/en/buy/auction/2020/vine-the-park-b-smith-cellar-celebrating-california/joseph-phelps-vineyards-cabernet-sauvignon-17</t>
  </si>
  <si>
    <t>Joseph Phelps Vineyards, Cabernet Sauvignon, Insignia 2001 (8 BT, 2 MAG)</t>
  </si>
  <si>
    <t>https://www.sothebys.com/en/buy/auction/2020/vine-the-park-b-smith-cellar-celebrating-california/joseph-phelps-vineyards-cabernet-sauvignon-18</t>
  </si>
  <si>
    <t>Joseph Phelps Vineyards, Cabernet Sauvignon, Insignia 2001 (6 MAG)</t>
  </si>
  <si>
    <t>https://www.sothebys.com/en/buy/auction/2020/vine-the-park-b-smith-cellar-celebrating-california/joseph-phelps-vineyards-cabernet-sauvignon-19</t>
  </si>
  <si>
    <t>https://www.sothebys.com/en/buy/auction/2020/vine-the-park-b-smith-cellar-celebrating-california/joseph-phelps-vineyards-cabernet-sauvignon-20</t>
  </si>
  <si>
    <t>Joseph Phelps Vineyards, Cabernet Sauvignon, Insignia 2002 (9 BT)</t>
  </si>
  <si>
    <t>https://www.sothebys.com/en/buy/auction/2020/vine-the-park-b-smith-cellar-celebrating-california/joseph-phelps-vineyards-cabernet-sauvignon-21</t>
  </si>
  <si>
    <t>Joseph Phelps Vineyards, Cabernet Sauvignon, Insignia 2004 (11 BT)</t>
  </si>
  <si>
    <t>https://www.sothebys.com/en/buy/auction/2020/vine-the-park-b-smith-cellar-celebrating-california/joseph-phelps-vineyards-cabernet-sauvignon-22</t>
  </si>
  <si>
    <t>Maya, Dalla Valle "Vertical" (4 MAG)</t>
  </si>
  <si>
    <t>https://www.sothebys.com/en/buy/auction/2020/vine-the-park-b-smith-cellar-celebrating-california/maya-dalla-valle-vertical-4-mag</t>
  </si>
  <si>
    <t>Maya, Dalla Valle 1991 (3 BT)</t>
  </si>
  <si>
    <t>https://www.sothebys.com/en/buy/auction/2020/vine-the-park-b-smith-cellar-celebrating-california/maya-dalla-valle-1991-3-bt</t>
  </si>
  <si>
    <t>Maya, Dalla Valle 1991 (5 MAG)</t>
  </si>
  <si>
    <t>https://www.sothebys.com/en/buy/auction/2020/vine-the-park-b-smith-cellar-celebrating-california/maya-dalla-valle-1991-5-mag</t>
  </si>
  <si>
    <t>Maya, Dalla Valle 1992 (5 BT)</t>
  </si>
  <si>
    <t>https://www.sothebys.com/en/buy/auction/2020/vine-the-park-b-smith-cellar-celebrating-california/maya-dalla-valle-1992-5-bt-wa-100</t>
  </si>
  <si>
    <t>Maya, Dalla Valle 1993 (7 BT)</t>
  </si>
  <si>
    <t>https://www.sothebys.com/en/buy/auction/2020/vine-the-park-b-smith-cellar-celebrating-california/maya-dalla-valle-1993-7-bt</t>
  </si>
  <si>
    <t>Maya, Dalla Valle 1994 (6 BT)</t>
  </si>
  <si>
    <t>https://www.sothebys.com/en/buy/auction/2020/vine-the-park-b-smith-cellar-celebrating-california/maya-dalla-valle-1994-6-bt</t>
  </si>
  <si>
    <t>Maya, Dalla Valle 1995 (6 BT)</t>
  </si>
  <si>
    <t>https://www.sothebys.com/en/buy/auction/2020/vine-the-park-b-smith-cellar-celebrating-california/maya-dalla-valle-1995-6-bt</t>
  </si>
  <si>
    <t>Maya, Dalla Valle 1995 (11 BT)</t>
  </si>
  <si>
    <t>https://www.sothebys.com/en/buy/auction/2020/vine-the-park-b-smith-cellar-celebrating-california/maya-dalla-valle-1995-11-bt</t>
  </si>
  <si>
    <t>Maya, Dalla Valle 2000 (10 BT)</t>
  </si>
  <si>
    <t>https://www.sothebys.com/en/buy/auction/2020/vine-the-park-b-smith-cellar-celebrating-california/maya-dalla-valle-2000-10-bt</t>
  </si>
  <si>
    <t>Maya, Dalla Valle 2001 (3 BT)</t>
  </si>
  <si>
    <t>https://www.sothebys.com/en/buy/auction/2020/vine-the-park-b-smith-cellar-celebrating-california/maya-dalla-valle-2001-3-bt</t>
  </si>
  <si>
    <t>Maya, Dalla Valle 2002 (2 BT)</t>
  </si>
  <si>
    <t>https://www.sothebys.com/en/buy/auction/2020/vine-the-park-b-smith-cellar-celebrating-california/maya-dalla-valle-2002-2-bt-wa-100</t>
  </si>
  <si>
    <t>Dalla Valle, Cabernet Sauvignon 2000 (6 BT)</t>
  </si>
  <si>
    <t>https://www.sothebys.com/en/buy/auction/2020/vine-the-park-b-smith-cellar-celebrating-california/dalla-valle-cabernet-sauvignon-2000-6-bt</t>
  </si>
  <si>
    <t>Dalla Valle, Cabernet Sauvignon 2000 (12 BT)</t>
  </si>
  <si>
    <t>https://www.sothebys.com/en/buy/auction/2020/vine-the-park-b-smith-cellar-celebrating-california/dalla-valle-cabernet-sauvignon-2000-12-bt</t>
  </si>
  <si>
    <t>Dalla Valle, Cabernet Sauvignon 2004 (7 BT)</t>
  </si>
  <si>
    <t>https://www.sothebys.com/en/buy/auction/2020/vine-the-park-b-smith-cellar-celebrating-california/dalla-valle-cabernet-sauvignon-2004-7-bt</t>
  </si>
  <si>
    <t>https://www.sothebys.com/en/buy/auction/2020/vine-the-park-b-smith-cellar-celebrating-california/mixed-case-2-mag</t>
  </si>
  <si>
    <t>Schrader Cabernet Sauvignon, Old Sparky Beckstoffer 2003 (1 MAG)</t>
  </si>
  <si>
    <t>https://www.sothebys.com/en/buy/auction/2020/vine-the-park-b-smith-cellar-celebrating-california/schrader-cabernet-sauvignon-old-sparky-beckstoffer</t>
  </si>
  <si>
    <t>Schrader Cabernet Sauvignon, Old Sparky Beckstoffer 2006 (3 MAG)</t>
  </si>
  <si>
    <t>https://www.sothebys.com/en/buy/auction/2020/vine-the-park-b-smith-cellar-celebrating-california/schrader-cabernet-sauvignon-old-sparky-beckstoffer-2</t>
  </si>
  <si>
    <t>Schrader CCS, Cabernet Sauvignon, Beckstofer, To Kalon Vineyard 2006 (4 MAG)</t>
  </si>
  <si>
    <t>https://www.sothebys.com/en/buy/auction/2020/vine-the-park-b-smith-cellar-celebrating-california/schrader-ccs-cabernet-sauvignon-beckstofer-to</t>
  </si>
  <si>
    <t>Schrader RBS, Cabernet Sauvignon, Beckstofer, To Kalon Vineyard 2006 (10 BT)</t>
  </si>
  <si>
    <t>https://www.sothebys.com/en/buy/auction/2020/vine-the-park-b-smith-cellar-celebrating-california/schrader-rbs-cabernet-sauvignon-beckstofer-to</t>
  </si>
  <si>
    <t>Schrader RBS, Cabernet Sauvignon, Beckstofer, To Kalon Vineyard 2006 (2 MAG)</t>
  </si>
  <si>
    <t>https://www.sothebys.com/en/buy/auction/2020/vine-the-park-b-smith-cellar-celebrating-california/schrader-rbs-cabernet-sauvignon-beckstofer-to-2</t>
  </si>
  <si>
    <t>Schrader RBS, Cabernet Sauvignon, Beckstofer, To Kalon Vineyard 2006 (3 MAG)</t>
  </si>
  <si>
    <t>https://www.sothebys.com/en/buy/auction/2020/vine-the-park-b-smith-cellar-celebrating-california/schrader-rbs-cabernet-sauvignon-beckstofer-to-3</t>
  </si>
  <si>
    <t>https://www.sothebys.com/en/buy/auction/2020/vine-the-park-b-smith-cellar-celebrating-california/mixed-case-3-mag</t>
  </si>
  <si>
    <t>Sloan Proprietary Red "Vertical" (10 BT)</t>
  </si>
  <si>
    <t>https://www.sothebys.com/en/buy/auction/2020/vine-the-park-b-smith-cellar-celebrating-california/sloan-proprietary-red-vertical-10-bt</t>
  </si>
  <si>
    <t>Hundred Acre Cabernet Sauvignon, Kayli Morgan Vineyard 2002 (1 MAG)</t>
  </si>
  <si>
    <t>https://www.sothebys.com/en/buy/auction/2020/vine-the-park-b-smith-cellar-celebrating-california/hundred-acre-cabernet-sauvignon-kayli-morgan</t>
  </si>
  <si>
    <t>Lokoya Cabernet Sauvignon, Diamond Mountain 2002 (4 MAG)</t>
  </si>
  <si>
    <t>https://www.sothebys.com/en/buy/auction/2020/vine-the-park-b-smith-cellar-celebrating-california/lokoya-cabernet-sauvignon-diamond-mountain-2002-4</t>
  </si>
  <si>
    <t>Lokoya, Cabernet Sauvignon, Mount Veeder 2002 (7 BT)</t>
  </si>
  <si>
    <t>https://www.sothebys.com/en/buy/auction/2020/vine-the-park-b-smith-cellar-celebrating-california/lokoya-cabernet-sauvignon-mount-veeder-2002-7-bt</t>
  </si>
  <si>
    <t>Lokoya, Cabernet Sauvignon, Mount Veeder 2002 (6 MAG)</t>
  </si>
  <si>
    <t>https://www.sothebys.com/en/buy/auction/2020/vine-the-park-b-smith-cellar-celebrating-california/lokoya-cabernet-sauvignon-mount-veeder-2002-6-mag</t>
  </si>
  <si>
    <t>Pahlmeyer Blend, Proprietary Reserve 1995 (4 MAG)</t>
  </si>
  <si>
    <t>https://www.sothebys.com/en/buy/auction/2020/vine-the-park-b-smith-cellar-celebrating-california/pahlmeyer-blend-proprietary-reserve-1995-4-mag</t>
  </si>
  <si>
    <t>Pahlmeyer Blend, Proprietary Reserve 1996 (4 MAG)</t>
  </si>
  <si>
    <t>https://www.sothebys.com/en/buy/auction/2020/vine-the-park-b-smith-cellar-celebrating-california/pahlmeyer-blend-proprietary-reserve-1996-4-mag</t>
  </si>
  <si>
    <t>Pahlmeyer Blend, Proprietary Reserve 1997 (2 MAG)</t>
  </si>
  <si>
    <t>https://www.sothebys.com/en/buy/auction/2020/vine-the-park-b-smith-cellar-celebrating-california/pahlmeyer-blend-proprietary-reserve-1997-2-mag</t>
  </si>
  <si>
    <t>Pahlmeyer Blend, Proprietary Reserve 1997 (6 MAG)</t>
  </si>
  <si>
    <t>https://www.sothebys.com/en/buy/auction/2020/vine-the-park-b-smith-cellar-celebrating-california/pahlmeyer-blend-proprietary-reserve-1997-6-mag</t>
  </si>
  <si>
    <t>La Jota Cabernet Sauvignon Anniversary "Vertical" (6 MAG)</t>
  </si>
  <si>
    <t>https://www.sothebys.com/en/buy/auction/2020/vine-the-park-b-smith-cellar-celebrating-california/la-jota-cabernet-sauvignon-anniversary-vertical-6</t>
  </si>
  <si>
    <t>La Jota Cabernet Sauvignon Anniversary 1994 (3 MAG)</t>
  </si>
  <si>
    <t>https://www.sothebys.com/en/buy/auction/2020/vine-the-park-b-smith-cellar-celebrating-california/la-jota-cabernet-sauvignon-anniversary-1994-3-mag</t>
  </si>
  <si>
    <t>La Jota Cabernet Sauvignon Anniversary 1994 (1 IMP)</t>
  </si>
  <si>
    <t>https://www.sothebys.com/en/buy/auction/2020/vine-the-park-b-smith-cellar-celebrating-california/la-jota-cabernet-sauvignon-anniversary-1994-1-imp</t>
  </si>
  <si>
    <t>La Jota Cabernet Sauvignon Anniversary 1995 (5 MAG)</t>
  </si>
  <si>
    <t>https://www.sothebys.com/en/buy/auction/2020/vine-the-park-b-smith-cellar-celebrating-california/la-jota-cabernet-sauvignon-anniversary-1995-5-mag</t>
  </si>
  <si>
    <t>La Jota Cabernet Sauvignon Anniversary 1996 (4 MAG)</t>
  </si>
  <si>
    <t>https://www.sothebys.com/en/buy/auction/2020/vine-the-park-b-smith-cellar-celebrating-california/la-jota-cabernet-sauvignon-anniversary-1996-4-mag</t>
  </si>
  <si>
    <t>La Jota Cabernet Sauvignon Anniversary 1996 (6 MAG)</t>
  </si>
  <si>
    <t>https://www.sothebys.com/en/buy/auction/2020/vine-the-park-b-smith-cellar-celebrating-california/la-jota-cabernet-sauvignon-anniversary-1996-6-mag</t>
  </si>
  <si>
    <t>La Jota Cabernet Sauvignon Anniversary 1997 (6 MAG)</t>
  </si>
  <si>
    <t>https://www.sothebys.com/en/buy/auction/2020/vine-the-park-b-smith-cellar-celebrating-california/la-jota-cabernet-sauvignon-anniversary-1997-6-mag</t>
  </si>
  <si>
    <t>Blankiet Estate Cabernet Sauvignon, Paradise Hills Vineyard 1999 (8 BT)</t>
  </si>
  <si>
    <t>https://www.sothebys.com/en/buy/auction/2020/vine-the-park-b-smith-cellar-celebrating-california/blankiet-estate-cabernet-sauvignon-paradise-hills</t>
  </si>
  <si>
    <t>Blankiet Estate Cabernet Sauvignon, Paradise Hills Vineyard 2000 (9 BT)</t>
  </si>
  <si>
    <t>https://www.sothebys.com/en/buy/auction/2020/vine-the-park-b-smith-cellar-celebrating-california/blankiet-estate-cabernet-sauvignon-paradise-hills-2</t>
  </si>
  <si>
    <t>Blankiet Estate Cabernet Sauvignon, Paradise Hills Vineyard 2001 (10 BT)</t>
  </si>
  <si>
    <t>https://www.sothebys.com/en/buy/auction/2020/vine-the-park-b-smith-cellar-celebrating-california/blankiet-estate-cabernet-sauvignon-paradise-hills-3</t>
  </si>
  <si>
    <t>Blankiet Estate Cabernet Sauvignon, Paradise Hills Vineyard 2001 (12 BT)</t>
  </si>
  <si>
    <t>https://www.sothebys.com/en/buy/auction/2020/vine-the-park-b-smith-cellar-celebrating-california/blankiet-estate-cabernet-sauvignon-paradise-hills-4</t>
  </si>
  <si>
    <t>Blankiet Estate Cabernet Sauvignon, Paradise Hills Vineyard "Vertical" (12 BT)</t>
  </si>
  <si>
    <t>https://www.sothebys.com/en/buy/auction/2020/vine-the-park-b-smith-cellar-celebrating-california/blankiet-estate-cabernet-sauvignon-paradise-hills-5</t>
  </si>
  <si>
    <t>Blankiet Estate Cabernet Sauvignon, Paradise Hills Vineyard "Vertical" (3 MAG)</t>
  </si>
  <si>
    <t>https://www.sothebys.com/en/buy/auction/2020/vine-the-park-b-smith-cellar-celebrating-california/blankiet-estate-cabernet-sauvignon-paradise-hills-6</t>
  </si>
  <si>
    <t>Mixed case (11 BT)</t>
  </si>
  <si>
    <t>https://www.sothebys.com/en/buy/auction/2020/vine-the-park-b-smith-cellar-celebrating-california/mixed-case-11-bt</t>
  </si>
  <si>
    <t>Château Montelena Estate Cabernet Sauvignon "Vertical" (4 MAG)</t>
  </si>
  <si>
    <t>https://www.sothebys.com/en/buy/auction/2020/vine-the-park-b-smith-cellar-celebrating-california/chateau-montelena-estate-cabernet-sauvignon</t>
  </si>
  <si>
    <t>Château Montelena Estate Cabernet Sauvignon 1986 (6 MAG)</t>
  </si>
  <si>
    <t>https://www.sothebys.com/en/buy/auction/2020/vine-the-park-b-smith-cellar-celebrating-california/chateau-montelena-estate-cabernet-sauvignon-1986-6</t>
  </si>
  <si>
    <t>Château Montelena Estate Cabernet Sauvignon 1990 (4 MAG)</t>
  </si>
  <si>
    <t>https://www.sothebys.com/en/buy/auction/2020/vine-the-park-b-smith-cellar-celebrating-california/chateau-montelena-estate-cabernet-sauvignon-1990-4</t>
  </si>
  <si>
    <t>Château Montelena Estate Cabernet Sauvignon 1991 (4 MAG)</t>
  </si>
  <si>
    <t>https://www.sothebys.com/en/buy/auction/2020/vine-the-park-b-smith-cellar-celebrating-california/chateau-montelena-estate-cabernet-sauvignon-1991-4</t>
  </si>
  <si>
    <t>Château Montelena Estate Cabernet Sauvignon 1992 (3 MAG)</t>
  </si>
  <si>
    <t>https://www.sothebys.com/en/buy/auction/2020/vine-the-park-b-smith-cellar-celebrating-california/chateau-montelena-estate-cabernet-sauvignon-1992-3</t>
  </si>
  <si>
    <t>Château Montelena Estate Cabernet Sauvignon 1995 (3 MAG)</t>
  </si>
  <si>
    <t>https://www.sothebys.com/en/buy/auction/2020/vine-the-park-b-smith-cellar-celebrating-california/chateau-montelena-estate-cabernet-sauvignon-1995-3</t>
  </si>
  <si>
    <t>Château Montelena Estate Cabernet Sauvignon 1996 (6 MAG)</t>
  </si>
  <si>
    <t>https://www.sothebys.com/en/buy/auction/2020/vine-the-park-b-smith-cellar-celebrating-california/chateau-montelena-estate-cabernet-sauvignon-1996-6</t>
  </si>
  <si>
    <t>Château Montelena Estate Cabernet Sauvignon 1997 (3 MAG)</t>
  </si>
  <si>
    <t>https://www.sothebys.com/en/buy/auction/2020/vine-the-park-b-smith-cellar-celebrating-california/chateau-montelena-estate-cabernet-sauvignon-1997-3</t>
  </si>
  <si>
    <t>Château Montelena Estate Cabernet Sauvignon 1997 (6 MAG)</t>
  </si>
  <si>
    <t>https://www.sothebys.com/en/buy/auction/2020/vine-the-park-b-smith-cellar-celebrating-california/chateau-montelena-estate-cabernet-sauvignon-1997-6</t>
  </si>
  <si>
    <t>Château Montelena Estate Cabernet Sauvignon 1998 (4 MAG)</t>
  </si>
  <si>
    <t>https://www.sothebys.com/en/buy/auction/2020/vine-the-park-b-smith-cellar-celebrating-california/chateau-montelena-estate-cabernet-sauvignon-1998-4</t>
  </si>
  <si>
    <t>Château Montelena Estate Cabernet Sauvignon 1998 (6 MAG)</t>
  </si>
  <si>
    <t>https://www.sothebys.com/en/buy/auction/2020/vine-the-park-b-smith-cellar-celebrating-california/chateau-montelena-estate-cabernet-sauvignon-1998-6</t>
  </si>
  <si>
    <t>Château Montelena Estate Cabernet Sauvignon 2000 (2 MAG)</t>
  </si>
  <si>
    <t>https://www.sothebys.com/en/buy/auction/2020/vine-the-park-b-smith-cellar-celebrating-california/chateau-montelena-estate-cabernet-sauvignon-2000-2</t>
  </si>
  <si>
    <t>Château Montelena Estate Cabernet Sauvignon 2001 (4 MAG)</t>
  </si>
  <si>
    <t>https://www.sothebys.com/en/buy/auction/2020/vine-the-park-b-smith-cellar-celebrating-california/chateau-montelena-estate-cabernet-sauvignon-2001-4</t>
  </si>
  <si>
    <t>Château Montelena Estate Cabernet Sauvignon 2001 (6 MAG)</t>
  </si>
  <si>
    <t>https://www.sothebys.com/en/buy/auction/2020/vine-the-park-b-smith-cellar-celebrating-california/chateau-montelena-estate-cabernet-sauvignon-2001-6</t>
  </si>
  <si>
    <t>Château Montelena Estate Cabernet Sauvignon 2003 (4 MAG)</t>
  </si>
  <si>
    <t>https://www.sothebys.com/en/buy/auction/2020/vine-the-park-b-smith-cellar-celebrating-california/chateau-montelena-estate-cabernet-sauvignon-2003-4</t>
  </si>
  <si>
    <t>Philip Togni Vineyard, Cabernet Sauvignon "Vertical" (5 MAG)</t>
  </si>
  <si>
    <t>https://www.sothebys.com/en/buy/auction/2020/vine-the-park-b-smith-cellar-celebrating-california/philip-togni-vineyard-cabernet-sauvignon-vertical</t>
  </si>
  <si>
    <t>Philip Togni Vineyard, Cabernet Sauvignon 1992 (6 MAG)</t>
  </si>
  <si>
    <t>https://www.sothebys.com/en/buy/auction/2020/vine-the-park-b-smith-cellar-celebrating-california/philip-togni-vineyard-cabernet-sauvignon-1992-6</t>
  </si>
  <si>
    <t>Philip Togni Vineyard, Cabernet Sauvignon 1993 (4 MAG)</t>
  </si>
  <si>
    <t>https://www.sothebys.com/en/buy/auction/2020/vine-the-park-b-smith-cellar-celebrating-california/philip-togni-vineyard-cabernet-sauvignon-1993-4</t>
  </si>
  <si>
    <t>Philip Togni Vineyard, Cabernet Sauvignon 1993 (6 MAG)</t>
  </si>
  <si>
    <t>https://www.sothebys.com/en/buy/auction/2020/vine-the-park-b-smith-cellar-celebrating-california/philip-togni-vineyard-cabernet-sauvignon-1993-6</t>
  </si>
  <si>
    <t>Philip Togni Vineyard, Cabernet Sauvignon 1995 (6 MAG)</t>
  </si>
  <si>
    <t>https://www.sothebys.com/en/buy/auction/2020/vine-the-park-b-smith-cellar-celebrating-california/philip-togni-vineyard-cabernet-sauvignon-1995-6</t>
  </si>
  <si>
    <t>Philip Togni Vineyard, Cabernet Sauvignon 1996 (5 MAG)</t>
  </si>
  <si>
    <t>https://www.sothebys.com/en/buy/auction/2020/vine-the-park-b-smith-cellar-celebrating-california/philip-togni-vineyard-cabernet-sauvignon-1996-5</t>
  </si>
  <si>
    <t>Philip Togni Vineyard, Cabernet Sauvignon 1998 (4 MAG)</t>
  </si>
  <si>
    <t>https://www.sothebys.com/en/buy/auction/2020/vine-the-park-b-smith-cellar-celebrating-california/philip-togni-vineyard-cabernet-sauvignon-1998-4</t>
  </si>
  <si>
    <t>Philip Togni Vineyard, Cabernet Sauvignon 1998 (6 MAG)</t>
  </si>
  <si>
    <t>https://www.sothebys.com/en/buy/auction/2020/vine-the-park-b-smith-cellar-celebrating-california/philip-togni-vineyard-cabernet-sauvignon-1998-6</t>
  </si>
  <si>
    <t>https://www.sothebys.com/en/buy/auction/2020/vine-the-park-b-smith-cellar-celebrating-california/philip-togni-vineyard-cabernet-sauvignon-1998-6-2</t>
  </si>
  <si>
    <t>https://www.sothebys.com/en/buy/auction/2020/vine-the-park-b-smith-cellar-celebrating-california/philip-togni-vineyard-cabernet-sauvignon-1998-6-3</t>
  </si>
  <si>
    <t>https://www.sothebys.com/en/buy/auction/2020/vine-the-park-b-smith-cellar-celebrating-california/philip-togni-vineyard-cabernet-sauvignon-1998-6-4</t>
  </si>
  <si>
    <t>Philip Togni Vineyard, Cabernet Sauvignon 1999 (1 DM)</t>
  </si>
  <si>
    <t>https://www.sothebys.com/en/buy/auction/2020/vine-the-park-b-smith-cellar-celebrating-california/philip-togni-vineyard-cabernet-sauvignon-1999-1-dm</t>
  </si>
  <si>
    <t>Philip Togni Vineyard, Cabernet Sauvignon 2003 (4 MAG)</t>
  </si>
  <si>
    <t>https://www.sothebys.com/en/buy/auction/2020/vine-the-park-b-smith-cellar-celebrating-california/philip-togni-vineyard-cabernet-sauvignon-2003-4</t>
  </si>
  <si>
    <t>Pride Mountain Reserve Claret 1999 (1 DM)</t>
  </si>
  <si>
    <t>https://www.sothebys.com/en/buy/auction/2020/vine-the-park-b-smith-cellar-celebrating-california/pride-mountain-reserve-claret-1999-1-dm</t>
  </si>
  <si>
    <t>Pride Mountain Reserve Claret 2003 (9 BT)</t>
  </si>
  <si>
    <t>https://www.sothebys.com/en/buy/auction/2020/vine-the-park-b-smith-cellar-celebrating-california/pride-mountain-reserve-claret-2003-9-bt</t>
  </si>
  <si>
    <t>Pride Mountain Reserve Claret 2004 (8 BT)</t>
  </si>
  <si>
    <t>https://www.sothebys.com/en/buy/auction/2020/vine-the-park-b-smith-cellar-celebrating-california/pride-mountain-reserve-claret-2004-8-bt</t>
  </si>
  <si>
    <t>Pride Mountain Reserve Claret 2004 (5 MAG)</t>
  </si>
  <si>
    <t>https://www.sothebys.com/en/buy/auction/2020/vine-the-park-b-smith-cellar-celebrating-california/pride-mountain-reserve-claret-2004-5-mag</t>
  </si>
  <si>
    <t>Pride Mountain Reserve Claret 2005 (10 BT)</t>
  </si>
  <si>
    <t>https://www.sothebys.com/en/buy/auction/2020/vine-the-park-b-smith-cellar-celebrating-california/pride-mountain-reserve-claret-2005-10-bt</t>
  </si>
  <si>
    <t>Pride Mountain Reserve Claret 2006 (10 BT)</t>
  </si>
  <si>
    <t>https://www.sothebys.com/en/buy/auction/2020/vine-the-park-b-smith-cellar-celebrating-california/pride-mountain-reserve-claret-2006-10-bt</t>
  </si>
  <si>
    <t>Pride Mountain Reserve Claret 2007 (10 BT)</t>
  </si>
  <si>
    <t>https://www.sothebys.com/en/buy/auction/2020/vine-the-park-b-smith-cellar-celebrating-california/pride-mountain-reserve-claret-2007-10-bt</t>
  </si>
  <si>
    <t>Pride Mountain Reserve Claret 2009 (4 BT)</t>
  </si>
  <si>
    <t>https://www.sothebys.com/en/buy/auction/2020/vine-the-park-b-smith-cellar-celebrating-california/pride-mountain-reserve-claret-2009-4-bt</t>
  </si>
  <si>
    <t>Pride Mountain Reserve Claret 2010 (10 BT)</t>
  </si>
  <si>
    <t>https://www.sothebys.com/en/buy/auction/2020/vine-the-park-b-smith-cellar-celebrating-california/pride-mountain-reserve-claret-2010-10-bt</t>
  </si>
  <si>
    <t>Pride Mountain Reserve Claret 2010 (12 BT)</t>
  </si>
  <si>
    <t>https://www.sothebys.com/en/buy/auction/2020/vine-the-park-b-smith-cellar-celebrating-california/pride-mountain-reserve-claret-2010-12-bt</t>
  </si>
  <si>
    <t>Pride Mountain Reserve Claret "Vertical" (5 MAG)</t>
  </si>
  <si>
    <t>https://www.sothebys.com/en/buy/auction/2020/vine-the-park-b-smith-cellar-celebrating-california/pride-mountain-reserve-claret-vertical-5-mag</t>
  </si>
  <si>
    <t>Pride Mountain Reserve Claret "Vertical" (6 MAG)</t>
  </si>
  <si>
    <t>https://www.sothebys.com/en/buy/auction/2020/vine-the-park-b-smith-cellar-celebrating-california/pride-mountain-reserve-claret-vertical-6-mag</t>
  </si>
  <si>
    <t>https://www.sothebys.com/en/buy/auction/2020/vine-the-park-b-smith-cellar-celebrating-california/pride-mountain-reserve-claret-vertical-6-mag-2</t>
  </si>
  <si>
    <t>Pride Mountain Vineyards Reserve Cabernet Sauvignon "Vertical" (6 MAG)</t>
  </si>
  <si>
    <t>https://www.sothebys.com/en/buy/auction/2020/vine-the-park-b-smith-cellar-celebrating-california/pride-mountain-vineyards-reserve-cabernet</t>
  </si>
  <si>
    <t>Pride Mountain Vineyards Reserve Cabernet Sauvignon 1999 (1 DM)</t>
  </si>
  <si>
    <t>https://www.sothebys.com/en/buy/auction/2020/vine-the-park-b-smith-cellar-celebrating-california/pride-mountain-vineyards-reserve-cabernet-2</t>
  </si>
  <si>
    <t>Pride Mountain Vineyards Reserve Cabernet Sauvignon 2000 (3 BT)</t>
  </si>
  <si>
    <t>https://www.sothebys.com/en/buy/auction/2020/vine-the-park-b-smith-cellar-celebrating-california/pride-mountain-vineyards-reserve-cabernet-3</t>
  </si>
  <si>
    <t>Pride Mountain Vineyards Reserve Cabernet Sauvignon 2003 (5 BT)</t>
  </si>
  <si>
    <t>https://www.sothebys.com/en/buy/auction/2020/vine-the-park-b-smith-cellar-celebrating-california/pride-mountain-vineyards-reserve-cabernet-4</t>
  </si>
  <si>
    <t>Pride Mountain Vineyards Reserve Cabernet Sauvignon 2003 (4 MAG)</t>
  </si>
  <si>
    <t>https://www.sothebys.com/en/buy/auction/2020/vine-the-park-b-smith-cellar-celebrating-california/pride-mountain-vineyards-reserve-cabernet-5</t>
  </si>
  <si>
    <t>Pride Mountain Vineyards Reserve Cabernet Sauvignon 2004 (6 BT)</t>
  </si>
  <si>
    <t>https://www.sothebys.com/en/buy/auction/2020/vine-the-park-b-smith-cellar-celebrating-california/pride-mountain-vineyards-reserve-cabernet-6</t>
  </si>
  <si>
    <t>Pride Mountain Vineyards Reserve Cabernet Sauvignon 2004 (4 MAG)</t>
  </si>
  <si>
    <t>https://www.sothebys.com/en/buy/auction/2020/vine-the-park-b-smith-cellar-celebrating-california/pride-mountain-vineyards-reserve-cabernet-7</t>
  </si>
  <si>
    <t>Pride Mountain Vineyards Reserve Cabernet Sauvignon 2005 (6 BT)</t>
  </si>
  <si>
    <t>https://www.sothebys.com/en/buy/auction/2020/vine-the-park-b-smith-cellar-celebrating-california/pride-mountain-vineyards-reserve-cabernet-8</t>
  </si>
  <si>
    <t>Pride Mountain Vineyards Reserve Cabernet Sauvignon 2005 (4 MAG)</t>
  </si>
  <si>
    <t>https://www.sothebys.com/en/buy/auction/2020/vine-the-park-b-smith-cellar-celebrating-california/pride-mountain-vineyards-reserve-cabernet-9</t>
  </si>
  <si>
    <t>Pride Mountain Vineyards Reserve Cabernet Sauvignon 2006 (8 BT)</t>
  </si>
  <si>
    <t>https://www.sothebys.com/en/buy/auction/2020/vine-the-park-b-smith-cellar-celebrating-california/pride-mountain-vineyards-reserve-cabernet-10</t>
  </si>
  <si>
    <t>Pride Mountain Vineyards Reserve Cabernet Sauvignon 2006 (3 MAG)</t>
  </si>
  <si>
    <t>https://www.sothebys.com/en/buy/auction/2020/vine-the-park-b-smith-cellar-celebrating-california/pride-mountain-vineyards-reserve-cabernet-11</t>
  </si>
  <si>
    <t>Pride Mountain Vineyards Reserve Cabernet Sauvignon 2007 (6 BT)</t>
  </si>
  <si>
    <t>https://www.sothebys.com/en/buy/auction/2020/vine-the-park-b-smith-cellar-celebrating-california/pride-mountain-vineyards-reserve-cabernet-12</t>
  </si>
  <si>
    <t>Pride Mountain Vineyards Reserve Cabernet Sauvignon 2009 (10 BT)</t>
  </si>
  <si>
    <t>https://www.sothebys.com/en/buy/auction/2020/vine-the-park-b-smith-cellar-celebrating-california/pride-mountain-vineyards-reserve-cabernet-13</t>
  </si>
  <si>
    <t>Mixed case (4 MAG)</t>
  </si>
  <si>
    <t>https://www.sothebys.com/en/buy/auction/2020/vine-the-park-b-smith-cellar-celebrating-california/mixed-case-4-mag</t>
  </si>
  <si>
    <t>Fisher, Cabernet Sauvignon, Lamb Vineyard 1993 (4 MAG)</t>
  </si>
  <si>
    <t>https://www.sothebys.com/en/buy/auction/2020/vine-the-park-b-smith-cellar-celebrating-california/fisher-cabernet-sauvignon-lamb-vineyard-1993-4-mag</t>
  </si>
  <si>
    <t>Fisher, Cabernet Sauvignon, Wedding Vineyard 1996 (6 MAG)</t>
  </si>
  <si>
    <t>https://www.sothebys.com/en/buy/auction/2020/vine-the-park-b-smith-cellar-celebrating-california/fisher-cabernet-sauvignon-wedding-vineyard-1996-6</t>
  </si>
  <si>
    <t>https://www.sothebys.com/en/buy/auction/2020/vine-the-park-b-smith-cellar-celebrating-california/mixed-case-3-bt</t>
  </si>
  <si>
    <t>Etude, Cabernet Sauvignon 1994 (6 MAG)</t>
  </si>
  <si>
    <t>https://www.sothebys.com/en/buy/auction/2020/vine-the-park-b-smith-cellar-celebrating-california/etude-cabernet-sauvignon-1994-6-mag</t>
  </si>
  <si>
    <t>Etude, Cabernet Sauvignon 1995 (6 MAG)</t>
  </si>
  <si>
    <t>https://www.sothebys.com/en/buy/auction/2020/vine-the-park-b-smith-cellar-celebrating-california/etude-cabernet-sauvignon-1995-6-mag</t>
  </si>
  <si>
    <t>Etude, Cabernet Sauvignon 1996 (6 MAG)</t>
  </si>
  <si>
    <t>https://www.sothebys.com/en/buy/auction/2020/vine-the-park-b-smith-cellar-celebrating-california/etude-cabernet-sauvignon-1996-6-mag</t>
  </si>
  <si>
    <t>Etude, Cabernet Sauvignon "Vertical" (5 MAG)</t>
  </si>
  <si>
    <t>https://www.sothebys.com/en/buy/auction/2020/vine-the-park-b-smith-cellar-celebrating-california/etude-cabernet-sauvignon-vertical-5-mag</t>
  </si>
  <si>
    <t>Metisse Napa Red 1998 (11 BT)</t>
  </si>
  <si>
    <t>https://www.sothebys.com/en/buy/auction/2020/vine-the-park-b-smith-cellar-celebrating-california/metisse-napa-red-1998-11-bt</t>
  </si>
  <si>
    <t>Mixed lot (9 BT, 3 MAG)</t>
  </si>
  <si>
    <t>https://www.sothebys.com/en/buy/auction/2020/vine-the-park-b-smith-cellar-celebrating-california/mixed-lot-9-bt-3-mag</t>
  </si>
  <si>
    <t>Seavey, Cabernet Sauvignon "Vertical" (5 MAG, 3 BT)</t>
  </si>
  <si>
    <t>https://www.sothebys.com/en/buy/auction/2020/vine-the-park-b-smith-cellar-celebrating-california/seavey-cabernet-sauvignon-vertical-5-mag-3-bt</t>
  </si>
  <si>
    <t>Mayacamas, Cabernet Sauvignon 1976 (10 BT)</t>
  </si>
  <si>
    <t>https://www.sothebys.com/en/buy/auction/2020/vine-the-park-b-smith-cellar-celebrating-california/mayacamas-cabernet-sauvignon-1976-10-bt</t>
  </si>
  <si>
    <t>Dunn Vineyards, Cabernet Sauvignon, Howell Mountain 1998 (8 BT)</t>
  </si>
  <si>
    <t>https://www.sothebys.com/en/buy/auction/2020/vine-the-park-b-smith-cellar-celebrating-california/dunn-vineyards-cabernet-sauvignon-howell-mountain</t>
  </si>
  <si>
    <t>Dunn Vineyards, Cabernet Sauvignon, Howell Mountain "Vertical" (6 MAG)</t>
  </si>
  <si>
    <t>https://www.sothebys.com/en/buy/auction/2020/vine-the-park-b-smith-cellar-celebrating-california/dunn-vineyards-cabernet-sauvignon-howell-mountain-2</t>
  </si>
  <si>
    <t>https://www.sothebys.com/en/buy/auction/2020/vine-the-park-b-smith-cellar-celebrating-california/mixed-case-6-bt</t>
  </si>
  <si>
    <t>Mixed lot (9 BT, 1 MAG)</t>
  </si>
  <si>
    <t>https://www.sothebys.com/en/buy/auction/2020/vine-the-park-b-smith-cellar-celebrating-california/mixed-lot-9-bt-1-mag</t>
  </si>
  <si>
    <t>Sterling Vineyards, Cabernet Sauvignon, Sterling Reserve "Vertical" (13 BT)</t>
  </si>
  <si>
    <t>https://www.sothebys.com/en/buy/auction/2020/vine-the-park-b-smith-cellar-celebrating-california/sterling-vineyards-cabernet-sauvignon-sterling</t>
  </si>
  <si>
    <t>Chappellet Vineyard, Cabernet Sauvignon "Vertical" (5 BT)</t>
  </si>
  <si>
    <t>https://www.sothebys.com/en/buy/auction/2020/vine-the-park-b-smith-cellar-celebrating-california/chappellet-vineyard-cabernet-sauvignon-vertical-5</t>
  </si>
  <si>
    <t>Inglenook, Cabernet Sauvignon, Cask D6 1974 (6 BT)</t>
  </si>
  <si>
    <t>https://www.sothebys.com/en/buy/auction/2020/vine-the-park-b-smith-cellar-celebrating-california/inglenook-cabernet-sauvignon-cask-d6-1974-6-bt</t>
  </si>
  <si>
    <t>Diamond Creek, Cabernet Sauvignon, Lake "Vertical" (6 BT)</t>
  </si>
  <si>
    <t>https://www.sothebys.com/en/buy/auction/2020/vine-the-park-b-smith-cellar-celebrating-california/diamond-creek-cabernet-sauvignon-lake-vertical-6</t>
  </si>
  <si>
    <t>Groth Cabernet Sauvignon, Reserve 1985 (3 BT)</t>
  </si>
  <si>
    <t>https://www.sothebys.com/en/buy/auction/2020/vine-the-park-b-smith-cellar-celebrating-california/groth-cabernet-sauvignon-reserve-1985-3-bt</t>
  </si>
  <si>
    <t>Grace Family Vineyards, Cabernet Sauvignon 1988 (2 BT)</t>
  </si>
  <si>
    <t>https://www.sothebys.com/en/buy/auction/2020/vine-the-park-b-smith-cellar-celebrating-california/grace-family-vineyards-cabernet-sauvignon-1988-2</t>
  </si>
  <si>
    <t>Caymus Vineyards, Cabernet Sauvignon, Grace Family Vineyards 1982 (1 DM)</t>
  </si>
  <si>
    <t>https://www.sothebys.com/en/buy/auction/2020/vine-the-park-b-smith-cellar-celebrating-california/caymus-vineyards-cabernet-sauvignon-grace-family</t>
  </si>
  <si>
    <t>Caymus Vineyards, Cabernet Sauvignon, Grace Family Vineyards "Vertical" (3 BT)</t>
  </si>
  <si>
    <t>https://www.sothebys.com/en/buy/auction/2020/vine-the-park-b-smith-cellar-celebrating-california/caymus-vineyards-cabernet-sauvignon-grace-family-2</t>
  </si>
  <si>
    <t>Caymus Vineyards, Special Selection, Cabernet Sauvignon "Vertical" (6 MAG)</t>
  </si>
  <si>
    <t>https://www.sothebys.com/en/buy/auction/2020/vine-the-park-b-smith-cellar-celebrating-california/caymus-vineyards-special-selection-cabernet</t>
  </si>
  <si>
    <t>https://www.sothebys.com/en/buy/auction/2020/vine-the-park-b-smith-cellar-celebrating-california/caymus-vineyards-special-selection-cabernet-2</t>
  </si>
  <si>
    <t>https://www.sothebys.com/en/buy/auction/2020/vine-the-park-b-smith-cellar-celebrating-california/mixed-case-3-mag-2</t>
  </si>
  <si>
    <t>Silver Oak, Cabernet Sauvignon, Bonny's Vineyard "Vertical" (6 MAG)</t>
  </si>
  <si>
    <t>https://www.sothebys.com/en/buy/auction/2020/vine-the-park-b-smith-cellar-celebrating-california/silver-oak-cabernet-sauvignon-bonnys-vineyard</t>
  </si>
  <si>
    <t>Jordan Cabernet Sauvignon, Alexander Valley 1976 (9 BT)</t>
  </si>
  <si>
    <t>https://www.sothebys.com/en/buy/auction/2020/vine-the-park-b-smith-cellar-celebrating-california/jordan-cabernet-sauvignon-alexander-valley-1976</t>
  </si>
  <si>
    <t>Jordan Cabernet Sauvignon, Alexander Valley 1978 (11 BT)</t>
  </si>
  <si>
    <t>https://www.sothebys.com/en/buy/auction/2020/vine-the-park-b-smith-cellar-celebrating-california/jordan-cabernet-sauvignon-alexander-valley-1978-11</t>
  </si>
  <si>
    <t>Marcassin Pinot Noir, Marcassin Vineyard 2000 (4 BT)</t>
  </si>
  <si>
    <t>https://www.sothebys.com/en/buy/auction/2020/vine-the-park-b-smith-cellar-celebrating-california/marcassin-pinot-noir-marcassin-vineyard-2000-4-bt</t>
  </si>
  <si>
    <t>Marcassin Pinot Noir, Marcassin Vineyard 2001 (5 BT)</t>
  </si>
  <si>
    <t>https://www.sothebys.com/en/buy/auction/2020/vine-the-park-b-smith-cellar-celebrating-california/marcassin-pinot-noir-marcassin-vineyard-2001-5-bt</t>
  </si>
  <si>
    <t>Marcassin Pinot Noir, Marcassin Vineyard 2002 (9 BT)</t>
  </si>
  <si>
    <t>https://www.sothebys.com/en/buy/auction/2020/vine-the-park-b-smith-cellar-celebrating-california/marcassin-pinot-noir-marcassin-vineyard-2002-9-bt</t>
  </si>
  <si>
    <t>Marcassin Pinot Noir, Marcassin Vineyard 2003 (7 BT)</t>
  </si>
  <si>
    <t>https://www.sothebys.com/en/buy/auction/2020/vine-the-park-b-smith-cellar-celebrating-california/marcassin-pinot-noir-marcassin-vineyard-2003-7-bt</t>
  </si>
  <si>
    <t>Marcassin Pinot Noir, Marcassin Vineyard 2004 (7 BT)</t>
  </si>
  <si>
    <t>https://www.sothebys.com/en/buy/auction/2020/vine-the-park-b-smith-cellar-celebrating-california/marcassin-pinot-noir-marcassin-vineyard-2004-7-bt</t>
  </si>
  <si>
    <t>Marcassin Pinot Noir, Marcassin Vineyard 2004 (12 BT)</t>
  </si>
  <si>
    <t>https://www.sothebys.com/en/buy/auction/2020/vine-the-park-b-smith-cellar-celebrating-california/marcassin-pinot-noir-marcassin-vineyard-2004-12-bt</t>
  </si>
  <si>
    <t>Marcassin Pinot Noir, Marcassin Vineyard 2006 (5 BT)</t>
  </si>
  <si>
    <t>https://www.sothebys.com/en/buy/auction/2020/vine-the-park-b-smith-cellar-celebrating-california/marcassin-pinot-noir-marcassin-vineyard-2006-5-bt</t>
  </si>
  <si>
    <t>Marcassin Pinot Noir, Marcassin Vineyard 2007 (10 BT)</t>
  </si>
  <si>
    <t>https://www.sothebys.com/en/buy/auction/2020/vine-the-park-b-smith-cellar-celebrating-california/marcassin-pinot-noir-marcassin-vineyard-2007-10-bt</t>
  </si>
  <si>
    <t>Marcassin Pinot Noir, Three Sisters Vineyard "Vertical" (7 BT)</t>
  </si>
  <si>
    <t>https://www.sothebys.com/en/buy/auction/2020/vine-the-park-b-smith-cellar-celebrating-california/marcassin-pinot-noir-three-sisters-vineyard</t>
  </si>
  <si>
    <t>Marcassin Chardonnay, Marcassin Vineyard 2000 (7 BT)</t>
  </si>
  <si>
    <t>https://www.sothebys.com/en/buy/auction/2020/vine-the-park-b-smith-cellar-celebrating-california/marcassin-chardonnay-marcassin-vineyard-2000-7-bt</t>
  </si>
  <si>
    <t>Marcassin Chardonnay, Marcassin Vineyard 2000 (12 BT)</t>
  </si>
  <si>
    <t>https://www.sothebys.com/en/buy/auction/2020/vine-the-park-b-smith-cellar-celebrating-california/marcassin-chardonnay-marcassin-vineyard-2000-12-bt</t>
  </si>
  <si>
    <t>Marcassin Chardonnay, Marcassin Vineyard 2001 (6 BT)</t>
  </si>
  <si>
    <t>https://www.sothebys.com/en/buy/auction/2020/vine-the-park-b-smith-cellar-celebrating-california/marcassin-chardonnay-marcassin-vineyard-2001-6-bt</t>
  </si>
  <si>
    <t>Marcassin Chardonnay, Marcassin Vineyard 2001 (12 BT)</t>
  </si>
  <si>
    <t>https://www.sothebys.com/en/buy/auction/2020/vine-the-park-b-smith-cellar-celebrating-california/marcassin-chardonnay-marcassin-vineyard-2001-12-bt</t>
  </si>
  <si>
    <t>Marcassin Chardonnay, Marcassin Vineyard 2002 (7 BT)</t>
  </si>
  <si>
    <t>https://www.sothebys.com/en/buy/auction/2020/vine-the-park-b-smith-cellar-celebrating-california/marcassin-chardonnay-marcassin-vineyard-2002-7-bt</t>
  </si>
  <si>
    <t>Marcassin Chardonnay, Marcassin Vineyard 2002 (12 BT)</t>
  </si>
  <si>
    <t>https://www.sothebys.com/en/buy/auction/2020/vine-the-park-b-smith-cellar-celebrating-california/marcassin-chardonnay-marcassin-vineyard-2002-12-bt</t>
  </si>
  <si>
    <t>Marcassin Chardonnay, Marcassin Vineyard 2003 (3 BT)</t>
  </si>
  <si>
    <t>https://www.sothebys.com/en/buy/auction/2020/vine-the-park-b-smith-cellar-celebrating-california/marcassin-chardonnay-marcassin-vineyard-2003-3-bt</t>
  </si>
  <si>
    <t>Marcassin Chardonnay, Marcassin Vineyard 2003 (12 BT)</t>
  </si>
  <si>
    <t>https://www.sothebys.com/en/buy/auction/2020/vine-the-park-b-smith-cellar-celebrating-california/marcassin-chardonnay-marcassin-vineyard-2003-12-bt</t>
  </si>
  <si>
    <t>Marcassin Chardonnay, Marcassin Vineyard 2004 (4 BT)</t>
  </si>
  <si>
    <t>https://www.sothebys.com/en/buy/auction/2020/vine-the-park-b-smith-cellar-celebrating-california/marcassin-chardonnay-marcassin-vineyard-2004-4-bt</t>
  </si>
  <si>
    <t>Marcassin Chardonnay, Marcassin Vineyard 2004 (12 BT)</t>
  </si>
  <si>
    <t>https://www.sothebys.com/en/buy/auction/2020/vine-the-park-b-smith-cellar-celebrating-california/marcassin-chardonnay-marcassin-vineyard-2004-12-bt</t>
  </si>
  <si>
    <t>Marcassin Chardonnay, Marcassin Vineyard 2005 (6 BT)</t>
  </si>
  <si>
    <t>https://www.sothebys.com/en/buy/auction/2020/vine-the-park-b-smith-cellar-celebrating-california/marcassin-chardonnay-marcassin-vineyard-2005-6-bt</t>
  </si>
  <si>
    <t>Marcassin Chardonnay, Marcassin Vineyard 2006 (10 BT)</t>
  </si>
  <si>
    <t>https://www.sothebys.com/en/buy/auction/2020/vine-the-park-b-smith-cellar-celebrating-california/marcassin-chardonnay-marcassin-vineyard-2006-10-bt</t>
  </si>
  <si>
    <t>Marcassin Chardonnay, Marcassin Vineyard 2007 (5 BT)</t>
  </si>
  <si>
    <t>https://www.sothebys.com/en/buy/auction/2020/vine-the-park-b-smith-cellar-celebrating-california/marcassin-chardonnay-marcassin-vineyard-2007-5-bt</t>
  </si>
  <si>
    <t>Marcassin Chardonnay, Marcassin Vineyard 2008 (8 BT)</t>
  </si>
  <si>
    <t>https://www.sothebys.com/en/buy/auction/2020/vine-the-park-b-smith-cellar-celebrating-california/marcassin-chardonnay-marcassin-vineyard-2008-8-bt</t>
  </si>
  <si>
    <t>Marcassin Chardonnay, Marcassin Vineyard 2009 (12 BT)</t>
  </si>
  <si>
    <t>https://www.sothebys.com/en/buy/auction/2020/vine-the-park-b-smith-cellar-celebrating-california/marcassin-chardonnay-marcassin-vineyard-2009-12-bt</t>
  </si>
  <si>
    <t>Marcassin Chardonnay, Zio Tony Ranch 2004 (2 BT)</t>
  </si>
  <si>
    <t>https://www.sothebys.com/en/buy/auction/2020/vine-the-park-b-smith-cellar-celebrating-california/marcassin-chardonnay-zio-tony-ranch-2004-2-bt</t>
  </si>
  <si>
    <t>Marcassin Chardonnay, Zio Tony Ranch 2004 (12 BT)</t>
  </si>
  <si>
    <t>https://www.sothebys.com/en/buy/auction/2020/vine-the-park-b-smith-cellar-celebrating-california/marcassin-chardonnay-zio-tony-ranch-2004-12-bt</t>
  </si>
  <si>
    <t>Marcassin Pinot Noir, Blue Slide Ridge Vineyard 2003 (6 BT)</t>
  </si>
  <si>
    <t>https://www.sothebys.com/en/buy/auction/2020/vine-the-park-b-smith-cellar-celebrating-california/marcassin-pinot-noir-blue-slide-ridge-vineyard</t>
  </si>
  <si>
    <t>Marcassin, Three Sisters Vineyard, Chardonnay 2000 (9 BT)</t>
  </si>
  <si>
    <t>https://www.sothebys.com/en/buy/auction/2020/vine-the-park-b-smith-cellar-celebrating-california/marcassin-three-sisters-vineyard-chardonnay-2000-9</t>
  </si>
  <si>
    <t>Marcassin, Three Sisters Vineyard, Chardonnay 2001 (4 BT)</t>
  </si>
  <si>
    <t>https://www.sothebys.com/en/buy/auction/2020/vine-the-park-b-smith-cellar-celebrating-california/marcassin-three-sisters-vineyard-chardonnay-2001-4</t>
  </si>
  <si>
    <t>Marcassin, Three Sisters Vineyard, Chardonnay 2001 (12 BT)</t>
  </si>
  <si>
    <t>https://www.sothebys.com/en/buy/auction/2020/vine-the-park-b-smith-cellar-celebrating-california/marcassin-three-sisters-vineyard-chardonnay-2001</t>
  </si>
  <si>
    <t>Marcassin, Three Sisters Vineyard, Chardonnay 2002 (9 BT)</t>
  </si>
  <si>
    <t>https://www.sothebys.com/en/buy/auction/2020/vine-the-park-b-smith-cellar-celebrating-california/marcassin-three-sisters-vineyard-chardonnay-2002-9</t>
  </si>
  <si>
    <t>Marcassin, Three Sisters Vineyard, Chardonnay 2002 (12 BT)</t>
  </si>
  <si>
    <t>https://www.sothebys.com/en/buy/auction/2020/vine-the-park-b-smith-cellar-celebrating-california/marcassin-three-sisters-vineyard-chardonnay-2002</t>
  </si>
  <si>
    <t>Marcassin, Three Sisters Vineyard, Chardonnay 2003 (4 BT)</t>
  </si>
  <si>
    <t>https://www.sothebys.com/en/buy/auction/2020/vine-the-park-b-smith-cellar-celebrating-california/marcassin-three-sisters-vineyard-chardonnay-2003-4</t>
  </si>
  <si>
    <t>Marcassin, Three Sisters Vineyard, Chardonnay 2003 (12 BT)</t>
  </si>
  <si>
    <t>https://www.sothebys.com/en/buy/auction/2020/vine-the-park-b-smith-cellar-celebrating-california/marcassin-three-sisters-vineyard-chardonnay-2003</t>
  </si>
  <si>
    <t>Marcassin, Three Sisters Vineyard, Chardonnay 2004 (12 BT)</t>
  </si>
  <si>
    <t>https://www.sothebys.com/en/buy/auction/2020/vine-the-park-b-smith-cellar-celebrating-california/marcassin-three-sisters-vineyard-chardonnay-2004</t>
  </si>
  <si>
    <t>Marcassin, Three Sisters Vineyard, Chardonnay 2005 (6 BT)</t>
  </si>
  <si>
    <t>https://www.sothebys.com/en/buy/auction/2020/vine-the-park-b-smith-cellar-celebrating-california/marcassin-three-sisters-vineyard-chardonnay-2005-6</t>
  </si>
  <si>
    <t>Marcassin, Three Sisters Vineyard, Chardonnay 2009 (4 BT)</t>
  </si>
  <si>
    <t>https://www.sothebys.com/en/buy/auction/2020/vine-the-park-b-smith-cellar-celebrating-california/marcassin-three-sisters-vineyard-chardonnay-2009-4</t>
  </si>
  <si>
    <t>Marcassin, Three Sisters Vineyard, Chardonnay "Vertical" (5 BT)</t>
  </si>
  <si>
    <t>https://www.sothebys.com/en/buy/auction/2020/vine-the-park-b-smith-cellar-celebrating-california/marcassin-three-sisters-vineyard-chardonnay</t>
  </si>
  <si>
    <t>Marcassin, Three Sisters Vineyard, Chardonnay "Vertical" (9 BT)</t>
  </si>
  <si>
    <t>https://www.sothebys.com/en/buy/auction/2020/vine-the-park-b-smith-cellar-celebrating-california/marcassin-three-sisters-vineyard-chardonnay-2</t>
  </si>
  <si>
    <t>Aubert Chardonnay, Lauren Vineyard 2006 (2 MAG)</t>
  </si>
  <si>
    <t>https://www.sothebys.com/en/buy/auction/2020/vine-the-park-b-smith-cellar-celebrating-california/aubert-chardonnay-lauren-vineyard-2006-2-mag</t>
  </si>
  <si>
    <t>Aubert Chardonnay, Lauren Vineyard 2007 (12 BT)</t>
  </si>
  <si>
    <t>https://www.sothebys.com/en/buy/auction/2020/vine-the-park-b-smith-cellar-celebrating-california/aubert-chardonnay-lauren-vineyard-2007-12-bt</t>
  </si>
  <si>
    <t>Aubert Chardonnay, Lauren Vineyard 2007 (6 MAG)</t>
  </si>
  <si>
    <t>https://www.sothebys.com/en/buy/auction/2020/vine-the-park-b-smith-cellar-celebrating-california/aubert-chardonnay-lauren-vineyard-2007-6-mag</t>
  </si>
  <si>
    <t>Aubert Chardonnay, Lauren Vineyard 2009 (6 BT)</t>
  </si>
  <si>
    <t>https://www.sothebys.com/en/buy/auction/2020/vine-the-park-b-smith-cellar-celebrating-california/aubert-chardonnay-lauren-vineyard-2009-6-bt</t>
  </si>
  <si>
    <t>Aubert Chardonnay, Lauren Vineyard 2009 (4 MAG)</t>
  </si>
  <si>
    <t>https://www.sothebys.com/en/buy/auction/2020/vine-the-park-b-smith-cellar-celebrating-california/aubert-chardonnay-lauren-vineyard-2009-4-mag</t>
  </si>
  <si>
    <t>Aubert Chardonnay, Lauren Vineyard 2010 (10 BT)</t>
  </si>
  <si>
    <t>https://www.sothebys.com/en/buy/auction/2020/vine-the-park-b-smith-cellar-celebrating-california/aubert-chardonnay-lauren-vineyard-2010-10-bt</t>
  </si>
  <si>
    <t>Aubert Chardonnay, Lauren Vineyard 2012 (4 MAG)</t>
  </si>
  <si>
    <t>https://www.sothebys.com/en/buy/auction/2020/vine-the-park-b-smith-cellar-celebrating-california/aubert-chardonnay-lauren-vineyard-2012-4-mag</t>
  </si>
  <si>
    <t>https://www.sothebys.com/en/buy/auction/2020/vine-the-park-b-smith-cellar-celebrating-california/mixed-case-4-mag-2</t>
  </si>
  <si>
    <t>Aubert Chardonnay, Reuling 2005 (6 MAG)</t>
  </si>
  <si>
    <t>https://www.sothebys.com/en/buy/auction/2020/vine-the-park-b-smith-cellar-celebrating-california/aubert-chardonnay-reuling-2005-6-mag</t>
  </si>
  <si>
    <t>Aubert Chardonnay, Reuling 2007 (6 MAG)</t>
  </si>
  <si>
    <t>https://www.sothebys.com/en/buy/auction/2020/vine-the-park-b-smith-cellar-celebrating-california/aubert-chardonnay-reuling-2007-6-mag</t>
  </si>
  <si>
    <t>Aubert Chardonnay, Reuling 2008 (6 MAG)</t>
  </si>
  <si>
    <t>https://www.sothebys.com/en/buy/auction/2020/vine-the-park-b-smith-cellar-celebrating-california/aubert-chardonnay-reuling-2008-6-mag</t>
  </si>
  <si>
    <t>Aubert Chardonnay, Reuling 2009 (6 MAG)</t>
  </si>
  <si>
    <t>https://www.sothebys.com/en/buy/auction/2020/vine-the-park-b-smith-cellar-celebrating-california/aubert-chardonnay-reuling-2009-6-mag</t>
  </si>
  <si>
    <t>Aubert Chardonnay, Reuling 2010 (6 MAG)</t>
  </si>
  <si>
    <t>https://www.sothebys.com/en/buy/auction/2020/vine-the-park-b-smith-cellar-celebrating-california/aubert-chardonnay-reuling-2010-6-mag</t>
  </si>
  <si>
    <t>Mixed case (6 MAG)</t>
  </si>
  <si>
    <t>https://www.sothebys.com/en/buy/auction/2020/vine-the-park-b-smith-cellar-celebrating-california/mixed-case-6-mag</t>
  </si>
  <si>
    <t>Aubert Chardonnay, Ritchie 2005 (6 MAG)</t>
  </si>
  <si>
    <t>https://www.sothebys.com/en/buy/auction/2020/vine-the-park-b-smith-cellar-celebrating-california/aubert-chardonnay-ritchie-2005-6-mag</t>
  </si>
  <si>
    <t>Aubert Chardonnay, Ritchie 2006 (6 MAG)</t>
  </si>
  <si>
    <t>https://www.sothebys.com/en/buy/auction/2020/vine-the-park-b-smith-cellar-celebrating-california/aubert-chardonnay-ritchie-2006-6-mag</t>
  </si>
  <si>
    <t>Aubert Chardonnay, Ritchie 2007 (4 MAG)</t>
  </si>
  <si>
    <t>https://www.sothebys.com/en/buy/auction/2020/vine-the-park-b-smith-cellar-celebrating-california/aubert-chardonnay-ritchie-2007-4-mag</t>
  </si>
  <si>
    <t>Aubert Chardonnay, Ritchie 2008 (6 MAG)</t>
  </si>
  <si>
    <t>https://www.sothebys.com/en/buy/auction/2020/vine-the-park-b-smith-cellar-celebrating-california/aubert-chardonnay-ritchie-2008-6-mag</t>
  </si>
  <si>
    <t>Aubert Chardonnay, Ritchie 2009 (6 MAG)</t>
  </si>
  <si>
    <t>https://www.sothebys.com/en/buy/auction/2020/vine-the-park-b-smith-cellar-celebrating-california/aubert-chardonnay-ritchie-2009-6-mag</t>
  </si>
  <si>
    <t>Aubert Chardonnay, Ritchie 2010 (4 BT)</t>
  </si>
  <si>
    <t>https://www.sothebys.com/en/buy/auction/2020/vine-the-park-b-smith-cellar-celebrating-california/aubert-chardonnay-ritchie-2010-4-bt</t>
  </si>
  <si>
    <t>Aubert Chardonnay, Ritchie 2010 (12 BT)</t>
  </si>
  <si>
    <t>https://www.sothebys.com/en/buy/auction/2020/vine-the-park-b-smith-cellar-celebrating-california/aubert-chardonnay-ritchie-2010-12-bt</t>
  </si>
  <si>
    <t>Aubert Chardonnay, Ritchie 2012 (4 MAG)</t>
  </si>
  <si>
    <t>https://www.sothebys.com/en/buy/auction/2020/vine-the-park-b-smith-cellar-celebrating-california/aubert-chardonnay-ritchie-2012-4-mag</t>
  </si>
  <si>
    <t>Aubert Chardonnay, Ritchie "Vertical" (10 BT)</t>
  </si>
  <si>
    <t>https://www.sothebys.com/en/buy/auction/2020/vine-the-park-b-smith-cellar-celebrating-california/aubert-chardonnay-ritchie-vertical-10-bt</t>
  </si>
  <si>
    <t>Aubert Chardonnay, Ritchie "Vertical" (11 BT)</t>
  </si>
  <si>
    <t>https://www.sothebys.com/en/buy/auction/2020/vine-the-park-b-smith-cellar-celebrating-california/aubert-chardonnay-ritchie-vertical-11-bt</t>
  </si>
  <si>
    <t>Aubert Chardonnay, Ritchie "Vertical" (6 BT)</t>
  </si>
  <si>
    <t>https://www.sothebys.com/en/buy/auction/2020/vine-the-park-b-smith-cellar-celebrating-california/aubert-chardonnay-ritchie-vertical-6-bt</t>
  </si>
  <si>
    <t>Aubert Chardonnay, Ritchie "Vertical" (9 BT)</t>
  </si>
  <si>
    <t>https://www.sothebys.com/en/buy/auction/2020/vine-the-park-b-smith-cellar-celebrating-california/aubert-chardonnay-ritchie-vertical-9-bt</t>
  </si>
  <si>
    <t>https://www.sothebys.com/en/buy/auction/2020/vine-the-park-b-smith-cellar-celebrating-california/mixed-case-5-mag</t>
  </si>
  <si>
    <t>Aubert Chardonnay, The Quarry 2005 (3 MAG)</t>
  </si>
  <si>
    <t>https://www.sothebys.com/en/buy/auction/2020/vine-the-park-b-smith-cellar-celebrating-california/aubert-chardonnay-the-quarry-2005-3-mag</t>
  </si>
  <si>
    <t>Aubert Chardonnay, The Quarry 2005 (6 MAG)</t>
  </si>
  <si>
    <t>https://www.sothebys.com/en/buy/auction/2020/vine-the-park-b-smith-cellar-celebrating-california/aubert-chardonnay-the-quarry-2005-6-mag</t>
  </si>
  <si>
    <t>Mixed case (10 BT)</t>
  </si>
  <si>
    <t>https://www.sothebys.com/en/buy/auction/2020/vine-the-park-b-smith-cellar-celebrating-california/mixed-case-10-bt</t>
  </si>
  <si>
    <t>Aubert Larry Hyde &amp; Sons Chardonnay 2008 (4 MAG)</t>
  </si>
  <si>
    <t>https://www.sothebys.com/en/buy/auction/2020/vine-the-park-b-smith-cellar-celebrating-california/aubert-larry-hyde-sons-chardonnay-2008-4-mag</t>
  </si>
  <si>
    <t>https://www.sothebys.com/en/buy/auction/2020/vine-the-park-b-smith-cellar-celebrating-california/mixed-case-4-mag-3</t>
  </si>
  <si>
    <t>https://www.sothebys.com/en/buy/auction/2020/vine-the-park-b-smith-cellar-celebrating-california/mixed-case-6-mag-2</t>
  </si>
  <si>
    <t>Aubert Chardonnay, UV-SL "Vertical" (4 BT)</t>
  </si>
  <si>
    <t>https://www.sothebys.com/en/buy/auction/2020/vine-the-park-b-smith-cellar-celebrating-california/aubert-chardonnay-uv-sl-vertical-4-bt</t>
  </si>
  <si>
    <t>Aubert Chardonnay, UV-SL 2009 (4 MAG)</t>
  </si>
  <si>
    <t>https://www.sothebys.com/en/buy/auction/2020/vine-the-park-b-smith-cellar-celebrating-california/aubert-chardonnay-uv-sl-2009-4-mag</t>
  </si>
  <si>
    <t>Aubert Chardonnay, UV-SL 2009 (6 MAG)</t>
  </si>
  <si>
    <t>https://www.sothebys.com/en/buy/auction/2020/vine-the-park-b-smith-cellar-celebrating-california/aubert-chardonnay-uv-sl-2009-6-mag</t>
  </si>
  <si>
    <t>Aubert Chardonnay, UV-SL 2010 (10 BT)</t>
  </si>
  <si>
    <t>https://www.sothebys.com/en/buy/auction/2020/vine-the-park-b-smith-cellar-celebrating-california/aubert-chardonnay-uv-sl-2010-10-bt</t>
  </si>
  <si>
    <t>Aubert Chardonnay, UV-SL 2010 (3 MAG)</t>
  </si>
  <si>
    <t>https://www.sothebys.com/en/buy/auction/2020/vine-the-park-b-smith-cellar-celebrating-california/aubert-chardonnay-uv-sl-2010-3-mag</t>
  </si>
  <si>
    <t>Aubert Chardonnay, The Quarry "Vertical" (11 BT)</t>
  </si>
  <si>
    <t>https://www.sothebys.com/en/buy/auction/2020/vine-the-park-b-smith-cellar-celebrating-california/aubert-chardonnay-the-quarry-vertical-11-bt</t>
  </si>
  <si>
    <t>https://www.sothebys.com/en/buy/auction/2020/vine-the-park-b-smith-cellar-celebrating-california/mixed-case-6-mag-3</t>
  </si>
  <si>
    <t>Aubert Pinot Noir, UV-SL Vineyard 2007 (2 MAG)</t>
  </si>
  <si>
    <t>https://www.sothebys.com/en/buy/auction/2020/vine-the-park-b-smith-cellar-celebrating-california/aubert-pinot-noir-uv-sl-vineyard-2007-2-mag</t>
  </si>
  <si>
    <t>Aubert Pinot Noir, Reuling Vineyard 2007 (3 MAG)</t>
  </si>
  <si>
    <t>Peter Michael Chardonnay, Belle Côte 2004 (5 MAG)</t>
  </si>
  <si>
    <t>https://www.sothebys.com/en/buy/auction/2020/vine-the-park-b-smith-cellar-celebrating-california/peter-michael-chardonnay-belle-cote-2004-5-mag</t>
  </si>
  <si>
    <t>Peter Michael Chardonnay, Belle Côte 2005 (4 MAG)</t>
  </si>
  <si>
    <t>https://www.sothebys.com/en/buy/auction/2020/vine-the-park-b-smith-cellar-celebrating-california/peter-michael-chardonnay-belle-cote-2005-4-mag</t>
  </si>
  <si>
    <t>Peter Michael Chardonnay, Cuvée Indigène 2003 (4 MAG)</t>
  </si>
  <si>
    <t>https://www.sothebys.com/en/buy/auction/2020/vine-the-park-b-smith-cellar-celebrating-california/peter-michael-chardonnay-cuvee-indigene-2003-4-mag</t>
  </si>
  <si>
    <t>Peter Michael Chardonnay, Cuvée Indigène 2004 (5 MAG)</t>
  </si>
  <si>
    <t>https://www.sothebys.com/en/buy/auction/2020/vine-the-park-b-smith-cellar-celebrating-california/peter-michael-chardonnay-cuvee-indigene-2004-5-mag</t>
  </si>
  <si>
    <t>Peter Michael Chardonnay, Cuvée Indigène 2005 (5 MAG)</t>
  </si>
  <si>
    <t>https://www.sothebys.com/en/buy/auction/2020/vine-the-park-b-smith-cellar-celebrating-california/peter-michael-chardonnay-cuvee-indigene-2005-5-mag</t>
  </si>
  <si>
    <t>Peter Michael Chardonnay, La Carrière 2004 (6 MAG)</t>
  </si>
  <si>
    <t>https://www.sothebys.com/en/buy/auction/2020/vine-the-park-b-smith-cellar-celebrating-california/peter-michael-chardonnay-la-carriere-2004-6-mag</t>
  </si>
  <si>
    <t>Peter Michael Chardonnay, La Carrière 2005 (3 MAG)</t>
  </si>
  <si>
    <t>https://www.sothebys.com/en/buy/auction/2020/vine-the-park-b-smith-cellar-celebrating-california/peter-michael-chardonnay-la-carriere-2005-3-mag</t>
  </si>
  <si>
    <t>Peter Michael Chardonnay, La Carrière "Vertical" (6 MAG)</t>
  </si>
  <si>
    <t>https://www.sothebys.com/en/buy/auction/2020/vine-the-park-b-smith-cellar-celebrating-california/peter-michael-chardonnay-la-carriere-vertical-6</t>
  </si>
  <si>
    <t>Peter Michael Chardonnay, Ma Belle Fille 2004 (4 MAG)</t>
  </si>
  <si>
    <t>https://www.sothebys.com/en/buy/auction/2020/vine-the-park-b-smith-cellar-celebrating-california/peter-michael-chardonnay-ma-belle-fille-2004-4-mag</t>
  </si>
  <si>
    <t>Peter Michael Chardonnay, Ma Belle Fille 2005 (4 MAG)</t>
  </si>
  <si>
    <t>https://www.sothebys.com/en/buy/auction/2020/vine-the-park-b-smith-cellar-celebrating-california/peter-michael-chardonnay-ma-belle-fille-2005-4-mag</t>
  </si>
  <si>
    <t>Peter Michael Chardonnay, Mon Plaisir 2003 (3 MAG)</t>
  </si>
  <si>
    <t>https://www.sothebys.com/en/buy/auction/2020/vine-the-park-b-smith-cellar-celebrating-california/peter-michael-chardonnay-mon-plaisir-2003-3-mag</t>
  </si>
  <si>
    <t>Peter Michael Chardonnay, Mon Plaisir 2004 (3 MAG)</t>
  </si>
  <si>
    <t>https://www.sothebys.com/en/buy/auction/2020/vine-the-park-b-smith-cellar-celebrating-california/peter-michael-chardonnay-mon-plaisir-2004-3-mag</t>
  </si>
  <si>
    <t>Peter Michael Chardonnay, Mon Plaisir 2005 (4 MAG)</t>
  </si>
  <si>
    <t>https://www.sothebys.com/en/buy/auction/2020/vine-the-park-b-smith-cellar-celebrating-california/peter-michael-chardonnay-mon-plaisir-2005-4-mag</t>
  </si>
  <si>
    <t>Peter Michael Chardonnay, Mon Plaisir 2006 (5 MAG)</t>
  </si>
  <si>
    <t>https://www.sothebys.com/en/buy/auction/2020/vine-the-park-b-smith-cellar-celebrating-california/peter-michael-chardonnay-mon-plaisir-2006-5-mag</t>
  </si>
  <si>
    <t>Peter Michael, Chardonnay, Point Rouge 2004 (5 MAG)</t>
  </si>
  <si>
    <t>https://www.sothebys.com/en/buy/auction/2020/vine-the-park-b-smith-cellar-celebrating-california/peter-michael-chardonnay-point-rouge-2004-5-mag</t>
  </si>
  <si>
    <t>Peter Michael, Chardonnay, Point Rouge 2005 (3 MAG)</t>
  </si>
  <si>
    <t>https://www.sothebys.com/en/buy/auction/2020/vine-the-park-b-smith-cellar-celebrating-california/peter-michael-chardonnay-point-rouge-2005-3-mag</t>
  </si>
  <si>
    <t>Peter Michael, Chardonnay, Point Rouge 2006 (5 MAG)</t>
  </si>
  <si>
    <t>https://www.sothebys.com/en/buy/auction/2020/vine-the-park-b-smith-cellar-celebrating-california/peter-michael-chardonnay-point-rouge-2006-5-mag</t>
  </si>
  <si>
    <t>Peter Michael, Cabernet Sauvignon, Les Pavots 2002 (6 MAG)</t>
  </si>
  <si>
    <t>https://www.sothebys.com/en/buy/auction/2020/vine-the-park-b-smith-cellar-celebrating-california/peter-michael-cabernet-sauvignon-les-pavots-2002-6</t>
  </si>
  <si>
    <t>Peter Michael, Cabernet Sauvignon, Les Pavots 2003 (12 BT)</t>
  </si>
  <si>
    <t>https://www.sothebys.com/en/buy/auction/2020/vine-the-park-b-smith-cellar-celebrating-california/peter-michael-cabernet-sauvignon-les-pavots-2003</t>
  </si>
  <si>
    <t>Peter Michael, Cabernet Sauvignon, Les Pavots 2003 (4 MAG)</t>
  </si>
  <si>
    <t>https://www.sothebys.com/en/buy/auction/2020/vine-the-park-b-smith-cellar-celebrating-california/peter-michael-cabernet-sauvignon-les-pavots-2003-4</t>
  </si>
  <si>
    <t>Peter Michael, Cabernet Sauvignon, Les Pavots 2003 (6 MAG)</t>
  </si>
  <si>
    <t>https://www.sothebys.com/en/buy/auction/2020/vine-the-park-b-smith-cellar-celebrating-california/peter-michael-cabernet-sauvignon-les-pavots-2003-6</t>
  </si>
  <si>
    <t>Peter Michael, Cabernet Sauvignon, Les Pavots 2004 (2 MAG)</t>
  </si>
  <si>
    <t>https://www.sothebys.com/en/buy/auction/2020/vine-the-park-b-smith-cellar-celebrating-california/peter-michael-cabernet-sauvignon-les-pavots-2004-2</t>
  </si>
  <si>
    <t>Peter Michael, Cabernet Sauvignon, Les Pavots "Vertical" (9 BT)</t>
  </si>
  <si>
    <t>https://www.sothebys.com/en/buy/auction/2020/vine-the-park-b-smith-cellar-celebrating-california/peter-michael-cabernet-sauvignon-les-pavots</t>
  </si>
  <si>
    <t>Peter Michael, Cabernet Sauvignon, Les Pavots "Vertical" (3 MAG)</t>
  </si>
  <si>
    <t>https://www.sothebys.com/en/buy/auction/2020/vine-the-park-b-smith-cellar-celebrating-california/peter-michael-cabernet-sauvignon-les-pavots-2</t>
  </si>
  <si>
    <t>Peter Michael Pinot Noir, Moulin Rouge "Vertical" (5 MAG)</t>
  </si>
  <si>
    <t>https://www.sothebys.com/en/buy/auction/2020/vine-the-park-b-smith-cellar-celebrating-california/peter-michael-pinot-noir-moulin-rouge-vertical-5</t>
  </si>
  <si>
    <t>Stony Hill Chardonnay 1996 (5 MAG)</t>
  </si>
  <si>
    <t>https://www.sothebys.com/en/buy/auction/2020/vine-the-park-b-smith-cellar-celebrating-california/stony-hill-chardonnay-1996-5-mag</t>
  </si>
  <si>
    <t>Stony Hill Chardonnay 1996 (6 MAG)</t>
  </si>
  <si>
    <t>https://www.sothebys.com/en/buy/auction/2020/vine-the-park-b-smith-cellar-celebrating-california/stony-hill-chardonnay-1996-6-mag</t>
  </si>
  <si>
    <t>Stony Hill Chardonnay 1998 (6 MAG)</t>
  </si>
  <si>
    <t>https://www.sothebys.com/en/buy/auction/2020/vine-the-park-b-smith-cellar-celebrating-california/stony-hill-chardonnay-1998-6-mag</t>
  </si>
  <si>
    <t>https://www.sothebys.com/en/buy/auction/2020/vine-the-park-b-smith-cellar-celebrating-california/stony-hill-chardonnay-1998-6-mag-2</t>
  </si>
  <si>
    <t>Stony Hill Chardonnay 1999 (6 MAG)</t>
  </si>
  <si>
    <t>https://www.sothebys.com/en/buy/auction/2020/vine-the-park-b-smith-cellar-celebrating-california/stony-hill-chardonnay-1999-6-mag</t>
  </si>
  <si>
    <t>https://www.sothebys.com/en/buy/auction/2020/vine-the-park-b-smith-cellar-celebrating-california/stony-hill-chardonnay-1999-6-mag-2</t>
  </si>
  <si>
    <t>https://www.sothebys.com/en/buy/auction/2020/vine-the-park-b-smith-cellar-celebrating-california/stony-hill-chardonnay-1999-6-mag-3</t>
  </si>
  <si>
    <t>Stony Hill Chardonnay "Vertical" (4 MAG)</t>
  </si>
  <si>
    <t>https://www.sothebys.com/en/buy/auction/2020/vine-the-park-b-smith-cellar-celebrating-california/stony-hill-chardonnay-vertical-4-mag</t>
  </si>
  <si>
    <t>Quilceda Creek Cabernet Sauvignon 1997 (5 MAG)</t>
  </si>
  <si>
    <t>https://www.sothebys.com/en/buy/auction/2020/vine-the-park-b-smith-cellar-celebrating-california/quilceda-creek-cabernet-sauvignon-1997-5-mag</t>
  </si>
  <si>
    <t>Quilceda Creek Cabernet Sauvignon 2000 (5 MAG)</t>
  </si>
  <si>
    <t>https://www.sothebys.com/en/buy/auction/2020/vine-the-park-b-smith-cellar-celebrating-california/quilceda-creek-cabernet-sauvignon-2000-5-mag</t>
  </si>
  <si>
    <t>Quilceda Creek Cabernet Sauvignon 2002 (3 MAG)</t>
  </si>
  <si>
    <t>https://www.sothebys.com/en/buy/auction/2020/vine-the-park-b-smith-cellar-celebrating-california/quilceda-creek-cabernet-sauvignon-2002-3-mag</t>
  </si>
  <si>
    <t>Quilceda Creek Cabernet Sauvignon 2005 (12 BT)</t>
  </si>
  <si>
    <t>https://www.sothebys.com/en/buy/auction/2020/vine-the-park-b-smith-cellar-celebrating-california/quilceda-creek-cabernet-sauvignon-2005-12-bt-wa</t>
  </si>
  <si>
    <t>Quilceda Creek Cabernet Sauvignon 2005 (6 MAG)</t>
  </si>
  <si>
    <t>https://www.sothebys.com/en/buy/auction/2020/vine-the-park-b-smith-cellar-celebrating-california/quilceda-creek-cabernet-sauvignon-2005-6-mag-wa</t>
  </si>
  <si>
    <t>Quilceda Creek Cabernet Sauvignon, Champoux Vineyard 1997 (4 BT)</t>
  </si>
  <si>
    <t>https://www.sothebys.com/en/buy/auction/2020/vine-the-park-b-smith-cellar-celebrating-california/quilceda-creek-cabernet-sauvignon-champoux</t>
  </si>
  <si>
    <t>Beaux Frères Pinot Noir 1994 (4 MAG)</t>
  </si>
  <si>
    <t>https://www.sothebys.com/en/buy/auction/2020/vine-the-park-b-smith-cellar-celebrating-california/beaux-freres-pinot-noir-1994-4-mag</t>
  </si>
  <si>
    <t>Beaux Frères Pinot Noir 1995 (3 MAG)</t>
  </si>
  <si>
    <t>https://www.sothebys.com/en/buy/auction/2020/vine-the-park-b-smith-cellar-celebrating-california/beaux-freres-pinot-noir-1995-3-mag</t>
  </si>
  <si>
    <t>Beaux Frères Pinot Noir 1995 (6 MAG)</t>
  </si>
  <si>
    <t>https://www.sothebys.com/en/buy/auction/2020/vine-the-park-b-smith-cellar-celebrating-california/beaux-freres-pinot-noir-1995-6-mag</t>
  </si>
  <si>
    <t>Beaux Frères Pinot Noir 1996 (3 MAG)</t>
  </si>
  <si>
    <t>https://www.sothebys.com/en/buy/auction/2020/vine-the-park-b-smith-cellar-celebrating-california/beaux-freres-pinot-noir-1996-3-mag</t>
  </si>
  <si>
    <t>Beaux Frères Pinot Noir 1996 (6 MAG)</t>
  </si>
  <si>
    <t>https://www.sothebys.com/en/buy/auction/2020/vine-the-park-b-smith-cellar-celebrating-california/beaux-freres-pinot-noir-1996-6-mag</t>
  </si>
  <si>
    <t>Beaux Frères Pinot Noir 1997 (6 MAG)</t>
  </si>
  <si>
    <t>https://www.sothebys.com/en/buy/auction/2020/vine-the-park-b-smith-cellar-celebrating-california/beaux-freres-pinot-noir-1997-6-mag</t>
  </si>
  <si>
    <t>Beaux Frères Pinot Noir 1998 (2 DM)</t>
  </si>
  <si>
    <t>https://www.sothebys.com/en/buy/auction/2020/vine-the-park-b-smith-cellar-celebrating-california/beaux-freres-pinot-noir-1998-2-dm</t>
  </si>
  <si>
    <t>Beaux Frères Pinot Noir 1998 (3 DM)</t>
  </si>
  <si>
    <t>https://www.sothebys.com/en/buy/auction/2020/vine-the-park-b-smith-cellar-celebrating-california/beaux-freres-pinot-noir-1998-3-dm</t>
  </si>
  <si>
    <t>Beaux Frères Pinot Noir 1998 (6 MAG)</t>
  </si>
  <si>
    <t>https://www.sothebys.com/en/buy/auction/2020/vine-the-park-b-smith-cellar-celebrating-california/beaux-freres-pinot-noir-1998-6-mag</t>
  </si>
  <si>
    <t>Beaux Frères Pinot Noir 1999 (6 MAG)</t>
  </si>
  <si>
    <t>https://www.sothebys.com/en/buy/auction/2020/vine-the-park-b-smith-cellar-celebrating-california/beaux-freres-pinot-noir-1999-6-mag</t>
  </si>
  <si>
    <t>Beaux Frères Pinot Noir, Beaux Frères Vineyard 2000 (6 MAG)</t>
  </si>
  <si>
    <t>https://www.sothebys.com/en/buy/auction/2020/vine-the-park-b-smith-cellar-celebrating-california/beaux-freres-pinot-noir-beaux-freres-vineyard-2000</t>
  </si>
  <si>
    <t>https://www.sothebys.com/en/buy/auction/2020/vine-the-park-b-smith-cellar-celebrating-california/beaux-freres-pinot-noir-beaux-freres-vineyard-2000-2</t>
  </si>
  <si>
    <t>Beaux Frères Willamette Valley Pinot Noir 2000 (6 MAG)</t>
  </si>
  <si>
    <t>https://www.sothebys.com/en/buy/auction/2020/vine-the-park-b-smith-cellar-celebrating-california/beaux-freres-willamette-valley-pinot-noir-2000-6</t>
  </si>
  <si>
    <t>https://www.sothebys.com/en/buy/auction/2020/vine-the-park-b-smith-cellar-celebrating-california/beaux-freres-willamette-valley-pinot-noir-2000-6-2</t>
  </si>
  <si>
    <t>Beaux Frères Willamette Valley Pinot Noir 2000 (1 DM)</t>
  </si>
  <si>
    <t>https://www.sothebys.com/en/buy/auction/2020/vine-the-park-b-smith-cellar-celebrating-california/beaux-freres-willamette-valley-pinot-noir-2000-1</t>
  </si>
  <si>
    <t>Beaux Frères Pinot Noir, The Upper Terraces "Vertical" (11 BT)</t>
  </si>
  <si>
    <t>https://www.sothebys.com/en/buy/auction/2020/vine-the-park-b-smith-cellar-celebrating-california/beaux-freres-pinot-noir-the-upper-terraces</t>
  </si>
  <si>
    <t>Beaux Frères Pinot Noir, The Upper Terraces "Vertical" (6 MAG)</t>
  </si>
  <si>
    <t>https://www.sothebys.com/en/buy/auction/2020/vine-the-park-b-smith-cellar-celebrating-california/beaux-freres-pinot-noir-the-upper-terraces-2</t>
  </si>
  <si>
    <t>Beaux Frères Pinot Noir, The Upper Terraces "Vertical" (8 BT)</t>
  </si>
  <si>
    <t>https://www.sothebys.com/en/buy/auction/2020/vine-the-park-b-smith-cellar-celebrating-california/beaux-freres-pinot-noir-the-upper-terraces-3</t>
  </si>
  <si>
    <t>Beaux Frères Pinot Noir, The Upper Terraces 2002 (3 MAG)</t>
  </si>
  <si>
    <t>https://www.sothebys.com/en/buy/auction/2020/vine-the-park-b-smith-cellar-celebrating-california/beaux-freres-pinot-noir-the-upper-terraces-2002-3</t>
  </si>
  <si>
    <t>Beaux Frères Pinot Noir, The Upper Terraces 2002 (6 MAG)</t>
  </si>
  <si>
    <t>https://www.sothebys.com/en/buy/auction/2020/vine-the-park-b-smith-cellar-celebrating-california/beaux-freres-pinot-noir-the-upper-terraces-2002-6</t>
  </si>
  <si>
    <t>https://www.sothebys.com/en/buy/auction/2020/vine-the-park-b-smith-cellar-celebrating-california/beaux-freres-pinot-noir-the-upper-terraces-2002-6-2</t>
  </si>
  <si>
    <t>Beaux Frères Pinot Noir, The Upper Terraces 2004 (6 MAG)</t>
  </si>
  <si>
    <t>https://www.sothebys.com/en/buy/auction/2020/vine-the-park-b-smith-cellar-celebrating-california/beaux-freres-pinot-noir-the-upper-terraces-2004-6</t>
  </si>
  <si>
    <t>Beaux Frères Pinot Noir, The Upper Terraces 2005 (4 MAG)</t>
  </si>
  <si>
    <t>https://www.sothebys.com/en/buy/auction/2020/vine-the-park-b-smith-cellar-celebrating-california/beaux-freres-pinot-noir-the-upper-terraces-2005-4</t>
  </si>
  <si>
    <t>Beaux Frères Pinot Noir, The Upper Terraces 2005 (6 MAG)</t>
  </si>
  <si>
    <t>https://www.sothebys.com/en/buy/auction/2020/vine-the-park-b-smith-cellar-celebrating-california/beaux-freres-pinot-noir-the-upper-terraces-2005-6</t>
  </si>
  <si>
    <t>Beaux Frères Pinot Noir, The Upper Terraces 2005 (8 BT)</t>
  </si>
  <si>
    <t>https://www.sothebys.com/en/buy/auction/2020/vine-the-park-b-smith-cellar-celebrating-california/beaux-freres-pinot-noir-the-upper-terraces-2005-8</t>
  </si>
  <si>
    <t>Beaux Frères Pinot Noir, The Upper Terraces 2006 (4 MAG)</t>
  </si>
  <si>
    <t>https://www.sothebys.com/en/buy/auction/2020/vine-the-park-b-smith-cellar-celebrating-california/beaux-freres-pinot-noir-the-upper-terraces-2006-4</t>
  </si>
  <si>
    <t>Beaux Frères Pinot Noir, The Upper Terraces 2006 (5 BT)</t>
  </si>
  <si>
    <t>https://www.sothebys.com/en/buy/auction/2020/vine-the-park-b-smith-cellar-celebrating-california/beaux-freres-pinot-noir-the-upper-terraces-2006-5</t>
  </si>
  <si>
    <t>Beaux Frères Pinot Noir, The Upper Terraces 2006 (6 MAG)</t>
  </si>
  <si>
    <t>https://www.sothebys.com/en/buy/auction/2020/vine-the-park-b-smith-cellar-celebrating-california/beaux-freres-pinot-noir-the-upper-terraces-2006-6</t>
  </si>
  <si>
    <t>Beaux Frères Pinot Noir, The Upper Terraces 2007 (10 BT)</t>
  </si>
  <si>
    <t>https://www.sothebys.com/en/buy/auction/2020/vine-the-park-b-smith-cellar-celebrating-california/beaux-freres-pinot-noir-the-upper-terraces-2007-10</t>
  </si>
  <si>
    <t>Beaux Frères Pinot Noir, The Upper Terraces 2007 (4 MAG)</t>
  </si>
  <si>
    <t>https://www.sothebys.com/en/buy/auction/2020/vine-the-park-b-smith-cellar-celebrating-california/beaux-freres-pinot-noir-the-upper-terraces-2007-4</t>
  </si>
  <si>
    <t>Beaux Frères Pinot Noir, The Upper Terraces 2007 (6 MAG)</t>
  </si>
  <si>
    <t>https://www.sothebys.com/en/buy/auction/2020/vine-the-park-b-smith-cellar-celebrating-california/beaux-freres-pinot-noir-the-upper-terraces-2007-6</t>
  </si>
  <si>
    <t>Beaux Frères Pinot Noir, The Upper Terraces 2008 (11 BT)</t>
  </si>
  <si>
    <t>https://www.sothebys.com/en/buy/auction/2020/vine-the-park-b-smith-cellar-celebrating-california/beaux-freres-pinot-noir-the-upper-terraces-2008-11</t>
  </si>
  <si>
    <t>Beaux Frères Pinot Noir, The Upper Terraces 2008 (4 MAG)</t>
  </si>
  <si>
    <t>https://www.sothebys.com/en/buy/auction/2020/vine-the-park-b-smith-cellar-celebrating-california/beaux-freres-pinot-noir-the-upper-terraces-2008-4</t>
  </si>
  <si>
    <t>Beaux Frères Pinot Noir, The Upper Terraces 2009 (4 MAG)</t>
  </si>
  <si>
    <t>https://www.sothebys.com/en/buy/auction/2020/vine-the-park-b-smith-cellar-celebrating-california/beaux-freres-pinot-noir-the-upper-terraces-2009-4</t>
  </si>
  <si>
    <t>Beaux Frères Pinot Noir, The Upper Terraces 2010 (3 MAG)</t>
  </si>
  <si>
    <t>https://www.sothebys.com/en/buy/auction/2020/vine-the-park-b-smith-cellar-celebrating-california/beaux-freres-pinot-noir-the-upper-terraces-2010-3</t>
  </si>
  <si>
    <t>Beaux Frères Pinot Noir, The Upper Terraces 2012 (12 BT)</t>
  </si>
  <si>
    <t>https://www.sothebys.com/en/buy/auction/2020/vine-the-park-b-smith-cellar-celebrating-california/beaux-freres-pinot-noir-the-upper-terraces-2012-12</t>
  </si>
  <si>
    <t>Beaux Frères Pinot Noir, The Upper Terraces 2012 (4 MAG)</t>
  </si>
  <si>
    <t>https://www.sothebys.com/en/buy/auction/2020/vine-the-park-b-smith-cellar-celebrating-california/beaux-freres-pinot-noir-the-upper-terraces-2012-4</t>
  </si>
  <si>
    <t>Beaux Frères Willamette Valley Pinot Noir "Vertical" (8 BT)</t>
  </si>
  <si>
    <t>https://www.sothebys.com/en/buy/auction/2020/vine-the-park-b-smith-cellar-celebrating-california/beaux-freres-willamette-valley-pinot-noir-vertical</t>
  </si>
  <si>
    <t>https://www.sothebys.com/en/buy/auction/2020/vine-the-park-b-smith-cellar-celebrating-california/mixed-case-4-mag-4</t>
  </si>
  <si>
    <t>Mixed Lot</t>
  </si>
  <si>
    <t>Lot Number</t>
  </si>
  <si>
    <t>Wine</t>
  </si>
  <si>
    <t>Winery</t>
  </si>
  <si>
    <t>Vintage</t>
  </si>
  <si>
    <t># of Bottles</t>
  </si>
  <si>
    <t>Bottle Size</t>
  </si>
  <si>
    <t>Case Type</t>
  </si>
  <si>
    <t>Condition/Ullage</t>
  </si>
  <si>
    <t>Wine/Spirits Categor</t>
  </si>
  <si>
    <t>Description</t>
  </si>
  <si>
    <t>Manfred Krankl &amp; Havens Wine Cellars, Black &amp; Blue</t>
  </si>
  <si>
    <t>Sine Qua Non</t>
  </si>
  <si>
    <t>BT</t>
  </si>
  <si>
    <t>sc</t>
  </si>
  <si>
    <t>Pen-inscribed label signed by Robert Parker, wax capsule and ribbon fully attached, sc</t>
  </si>
  <si>
    <t>United States Red</t>
  </si>
  <si>
    <t>Sine Qua Non, Queen of Spades, Syrah</t>
  </si>
  <si>
    <t>1 slightly scuffed label, 1 nicked inner label, 1 chipped wax capsule and missing at top, sc</t>
  </si>
  <si>
    <t>Sine Qua Non, The Other Hand, Syrah</t>
  </si>
  <si>
    <t>DM</t>
  </si>
  <si>
    <t>cn</t>
  </si>
  <si>
    <t>Etched bottle, Bottle # 3 of 6 made, cn</t>
  </si>
  <si>
    <t>Sine Qua Non, Red Handed, Grenache</t>
  </si>
  <si>
    <t>Etched bottle, Bottle # 1 of 6 made, cn</t>
  </si>
  <si>
    <t>X</t>
  </si>
  <si>
    <t>MAG</t>
  </si>
  <si>
    <t>owc</t>
  </si>
  <si>
    <t>In a custom 6-magnum original wooden case, owc</t>
  </si>
  <si>
    <t>Sine Qua Non, Red Handed, Grenache 1995 (1 MAG)</t>
  </si>
  <si>
    <t>Sine Qua Non, The Other Hand, Syrah 1995 (4 MAG)</t>
  </si>
  <si>
    <t>Manfred Krankl and John Alban, Tant Pis!</t>
  </si>
  <si>
    <t>#35 of 148, slightly bin-soiled label, cn</t>
  </si>
  <si>
    <t>#36 of 148, slightly bin-soiled label, cn</t>
  </si>
  <si>
    <t>Sine Qua Non, Against The Wall, Syrah</t>
  </si>
  <si>
    <t>3 torn labels, sc</t>
  </si>
  <si>
    <t>Bottle #1 of 22, original wooden case signed by Elaine and Manfred Krankl, owc</t>
  </si>
  <si>
    <t>Bottle # 3 of 22, cn</t>
  </si>
  <si>
    <t>Sine Qua Non, Imposter McCoy, Syrah</t>
  </si>
  <si>
    <t>Sine Qua Non, The Antagonists, Grenache</t>
  </si>
  <si>
    <t>nicked label, missing wax capsule, sc</t>
  </si>
  <si>
    <t>Slightly torn label, missing wax capsule, sc</t>
  </si>
  <si>
    <t>nicked label, missing wax capsule, cn</t>
  </si>
  <si>
    <t>nicked label, 1 with missing wax capsule, cn</t>
  </si>
  <si>
    <t>Sine Qua Non, E-raised, Syrah</t>
  </si>
  <si>
    <t>Sine Qua Non, Veiled, Pinot Noir</t>
  </si>
  <si>
    <t>Sine Qua Non, The Marauder, Syrah</t>
  </si>
  <si>
    <t>Sine Qua Non, In Flagrante, Syrah</t>
  </si>
  <si>
    <t>Sine Qua Non, Incognito, Grenache</t>
  </si>
  <si>
    <t>1 slightly nicked label, cn</t>
  </si>
  <si>
    <t>Sine Qua Non, A*Capella, Pinot Noir</t>
  </si>
  <si>
    <t>Sine Qua Non, Midnight Oil, Syrah</t>
  </si>
  <si>
    <t>Sine Qua Non, On Your Toes, Syrah</t>
  </si>
  <si>
    <t>torn labels, cn</t>
  </si>
  <si>
    <t>1 cracked waxed capsule, 1 slightly torn label, cn</t>
  </si>
  <si>
    <t>Sine Qua Non, Heart Chorea, Syrah</t>
  </si>
  <si>
    <t>slightly torn label, chipped wax capsule, cn</t>
  </si>
  <si>
    <t>Sine Qua Non, Just for the Love of it, Syrah</t>
  </si>
  <si>
    <t>1 nicked label, cn</t>
  </si>
  <si>
    <t>1 cracked wax capsule, cn</t>
  </si>
  <si>
    <t>Slightly torn label, cn</t>
  </si>
  <si>
    <t>Sine Qua Non, More Than Just a Number, Grenache</t>
  </si>
  <si>
    <t>Sine Qua Non, The Inaugural, Eleven Confessions Vineyard, Syrah</t>
  </si>
  <si>
    <t>1 nicked label, 1 missing wax capsule, sc</t>
  </si>
  <si>
    <t>Sine Qua Non, The Inaugural, Eleven Confessions Vineyard, Syrah 2003 (5 BT)</t>
  </si>
  <si>
    <t>Sine Qua Non, The Inaugural, Eleven Confessions Vineyard, Grenache</t>
  </si>
  <si>
    <t>Sine Qua Non, The Inaugural, Eleven Confessions Vineyard, Grenache 2003 (1 BT)</t>
  </si>
  <si>
    <t>Sine Qua Non, Papa, Syrah</t>
  </si>
  <si>
    <t>slightly nicked label, cn</t>
  </si>
  <si>
    <t>Sine Qua Non, L'il E, Grenache</t>
  </si>
  <si>
    <t>Sine Qua Non, L'il E, Grenache 2003 (1 MAG)</t>
  </si>
  <si>
    <t>Sine Qua Non, Ode To E, Eleven Confessions Grenache</t>
  </si>
  <si>
    <t>Sine Qua Non, Ode To E, Eleven Confessions Grenache 2004 (1 BT)</t>
  </si>
  <si>
    <t>Sine Qua Non, Ode to E, Eleven Confession Vineyard Syrah</t>
  </si>
  <si>
    <t>Sine Qua Non, Ode to E, Eleven Confession Vineyard Syrah 2004 (1 BT)</t>
  </si>
  <si>
    <t>Sine Qua Non, Ode To E, Eleven Confessions Grenache 2004 (3 BT)</t>
  </si>
  <si>
    <t>Sine Qua Non, Ode to E, Eleven Confession Vineyard Syrah 2004 (3 BT)</t>
  </si>
  <si>
    <t>Packed in a 2-magnum original wooden case, owc</t>
  </si>
  <si>
    <t>Box # 68 of 130, cn</t>
  </si>
  <si>
    <t>Sine Qua Non, Ode To E, Eleven Confessions Grenache 2004 (1 MAG)</t>
  </si>
  <si>
    <t>Box # 42 of 130, cn</t>
  </si>
  <si>
    <t>Box # 67 of 130, cn</t>
  </si>
  <si>
    <t>Box # 33 of 130, cn</t>
  </si>
  <si>
    <t>Sine Qua Non, Poker Face, Syrah</t>
  </si>
  <si>
    <t>Sine Qua Non, Into The Dark, Grenache</t>
  </si>
  <si>
    <t>1 with chipped wax capsule, sc</t>
  </si>
  <si>
    <t>Sine Qua Non, Into The Dark, Grenache 2004 (1 MAG)</t>
  </si>
  <si>
    <t>Sine Qua Non, Poker Face, Syrah 2004 (1 DM)</t>
  </si>
  <si>
    <t>Sine Qua Non, Into The Dark, Grenache 2004 (1 DM)</t>
  </si>
  <si>
    <t>Sine Qua Non, The 17th Nail In My Cranium, Eleven Confessions Vineyard, Syrah</t>
  </si>
  <si>
    <t>Sine Qua Non, The Naked Truth, Eleven Confessions Vineyard, Grenache</t>
  </si>
  <si>
    <t>Slightly wrinkled label, sc</t>
  </si>
  <si>
    <t>Sine Qua Non, The Naked Truth, Eleven Confessions Vineyard, Grenache 2005 (2 BT)</t>
  </si>
  <si>
    <t>Sine Qua Non, The 17th Nail In My Cranium, Eleven Confessions Vineyard, Syrah 2005 (4 BT)</t>
  </si>
  <si>
    <t>Sine Qua Non, The Naked Truth, Eleven Confessions Vineyard, Grenache 2005 (1 MAG)</t>
  </si>
  <si>
    <t>Sine Qua Non, Body and Soul, White</t>
  </si>
  <si>
    <t>United States White</t>
  </si>
  <si>
    <t>Sine Qua Non, Body and Soul, White 2007 (1 MAG)</t>
  </si>
  <si>
    <t>Sine Qua Non, Atlantis Fe2 O3-1a, Syrah</t>
  </si>
  <si>
    <t>Sine Qua Non, Atlantis Fe2 O3-1a, Syrah 2005 (3 BT)</t>
  </si>
  <si>
    <t>Sine Qua Non, Atlantis Fe2 O3-1c, Syrah</t>
  </si>
  <si>
    <t>Sine Qua Non, Atlantis Fe2 O3-1c, Syrah 2005 (1 BT)</t>
  </si>
  <si>
    <t>Sine Qua Non, Atlantis Fe2 O3-1c, Syrah 2005 (2 BT)</t>
  </si>
  <si>
    <t>Sine Qua Non, Atlantis Fe2 O3-1a, Syrah 2005 (2 BT)</t>
  </si>
  <si>
    <t>Sine Qua Non, Atlantis Fe2 03-1b, Syrah</t>
  </si>
  <si>
    <t>Sine Qua Non, Atlantis Fe2 03-1b, Syrah 2005 (2 BT)</t>
  </si>
  <si>
    <t>Sine Qua Non, Atlantis Fe2 03-2c, Grenache</t>
  </si>
  <si>
    <t>torn labels, sc</t>
  </si>
  <si>
    <t>Sine Qua Non, Atlantis Fe2 03-2c, Grenache 2005 (3 BT)</t>
  </si>
  <si>
    <t>Sine Qua Non, Atlantis Fe2 O3-2b, Grenache</t>
  </si>
  <si>
    <t>torn label, sc</t>
  </si>
  <si>
    <t>Sine Qua Non, Atlantis Fe2 O3-2b, Grenache 2005 (1 BT)</t>
  </si>
  <si>
    <t>Sine Qua Non, Atlantis Fe2 O3-2a, Grenache</t>
  </si>
  <si>
    <t>Sine Qua Non, Atlantis Fe2 O3-2a, Grenache 2005 (1 BT)</t>
  </si>
  <si>
    <t>Sine Qua Non, Atlantis Fe2 03-2c, Grenache 2005 (2 BT)</t>
  </si>
  <si>
    <t>Sine Qua Non, Atlantis Fe2 O3-2a, Grenache 2005 (2 BT)</t>
  </si>
  <si>
    <t>Sine Qua Non, Atlantis Fe2 O3-2b, Grenache 2005 (2 BT)</t>
  </si>
  <si>
    <t>Sine Qua Non, Atlantis Fe2 O3-1a, Syrah 2005 (1 MAG)</t>
  </si>
  <si>
    <t>Sine Qua Non, Atlantis Fe2 O3-2a, Grenache 2005 (1 MAG)</t>
  </si>
  <si>
    <t>Soiled original wooden case, owc</t>
  </si>
  <si>
    <t>Sine Qua Non, Atlantis Fe2 O3-1a, Syrah 2005 (1 DM)</t>
  </si>
  <si>
    <t>Sine Qua Non, Atlantis Fe2 O3-2a, Grenache 2005 (1 DM)</t>
  </si>
  <si>
    <t>Sine Qua Non, A Shot In The Dark, Eleven Confessions Vineyard, Syrah</t>
  </si>
  <si>
    <t>Sine Qua Non, A Shot In The Dark, Eleven Confessions Vineyard, Syrah 2006 (4 BT)</t>
  </si>
  <si>
    <t>Sine Qua Non, In The Crosshairs, Eleven Confessions Vineyard, Grenache</t>
  </si>
  <si>
    <t>Sine Qua Non, In The Crosshairs, Eleven Confessions Vineyard, Grenache 2006 (2 BT)</t>
  </si>
  <si>
    <t>Sine Qua Non, A Shot In The Dark, Eleven Confessions Vineyard, Syrah 2006 (2 BT)</t>
  </si>
  <si>
    <t>Sine Qua Non, In The Crosshairs, Eleven Confessions Vineyard, Grenache 2006 (1 BT)</t>
  </si>
  <si>
    <t>case 53 of 125, owc</t>
  </si>
  <si>
    <t>Sine Qua Non, In The Crosshairs, Eleven Confessions Vineyard, Grenache 2006 (1 MAG)</t>
  </si>
  <si>
    <t>Sine Qua Non, A Shot In The Dark, Eleven Confessions Vineyard, Syrah 2006 (1 MAG)</t>
  </si>
  <si>
    <t>case 57 of 125, owc</t>
  </si>
  <si>
    <t>case #47 of 125, owc</t>
  </si>
  <si>
    <t>case 20 of 125, owc</t>
  </si>
  <si>
    <t>case 6 of 12, owc</t>
  </si>
  <si>
    <t>Sine Qua Non, In The Crosshairs, Eleven Confessions Vineyard, Grenache 2006 (1 DM)</t>
  </si>
  <si>
    <t>Sine Qua Non, A Shot In The Dark, Eleven Confessions Vineyard, Syrah 2006 (1 DM)</t>
  </si>
  <si>
    <t>case 7 of 12, owc</t>
  </si>
  <si>
    <t>Sine Qua Non, The Raven No. 3, Syrah</t>
  </si>
  <si>
    <t>Sine Qua Non, The Raven No. 4, Syrah</t>
  </si>
  <si>
    <t>Sine Qua Non, The Raven No. 1, Grenache</t>
  </si>
  <si>
    <t>Sine Qua Non, The Raven No. 9, Grenache</t>
  </si>
  <si>
    <t>Sine Qua Non, The Raven Nos. 6+7, Grenache</t>
  </si>
  <si>
    <t>Sine Qua Non, The Raven Nos. 6+7, Grenache 2006 (1 BT)</t>
  </si>
  <si>
    <t>Sine Qua Non, The Raven No. 1, Grenache 2006 (1 BT)</t>
  </si>
  <si>
    <t>Sine Qua Non, The Raven No. 4, Syrah 2006 (1 BT)</t>
  </si>
  <si>
    <t>Sine Qua Non, The Raven No. 5, Syrah</t>
  </si>
  <si>
    <t>Sine Qua Non, The Raven No. 5, Syrah 2006 (1 BT)</t>
  </si>
  <si>
    <t>Sine Qua Non, The Raven No. 3, Syrah 2006 (1 BT)</t>
  </si>
  <si>
    <t>Sine Qua Non, The Raven No. 9, Grenache 2006 (1 BT)</t>
  </si>
  <si>
    <t>Heavily tissue-stained labels, 2 torn and partially missing labels, sc</t>
  </si>
  <si>
    <t>Sine Qua Non, The Raven Nos. 6+7, Grenache 2006 (3 BT)</t>
  </si>
  <si>
    <t>Heavily tissue-stained label, sc</t>
  </si>
  <si>
    <t>Heavily tissue-stained labels, sc</t>
  </si>
  <si>
    <t>Sine Qua Non, The Raven No. 9, Grenache 2006 (2 BT)</t>
  </si>
  <si>
    <t>Sine Qua Non, The Raven No. 10, Syrah</t>
  </si>
  <si>
    <t>Sine Qua Non, The Raven No. 10, Syrah 2006 (1 MAG)</t>
  </si>
  <si>
    <t>Sine Qua Non, The Raven No. 8, Grenache</t>
  </si>
  <si>
    <t>Sine Qua Non, The Raven No. 8, Grenache 2006 (1 MAG)</t>
  </si>
  <si>
    <t>Sine Qua Non, The Raven No. 11, Grenache</t>
  </si>
  <si>
    <t>Sine Qua Non, The Raven No. 11, Grenache 2006 (1 DM)</t>
  </si>
  <si>
    <t>Sine Qua Non, The Raven No. 2, Syrah</t>
  </si>
  <si>
    <t>Sine Qua Non, The Raven No. 2, Syrah 2006 (1 DM)</t>
  </si>
  <si>
    <t>Sine Qua Non, Dangerous Birds, Eleven Confessions Syrah</t>
  </si>
  <si>
    <t>Sine Qua Non, Dangerous Birds, Eleven Confessions Grenache</t>
  </si>
  <si>
    <t>Sine Qua Non, Dangerous Birds, Eleven Confessions Grenache 2007 (2 BT)</t>
  </si>
  <si>
    <t>Sine Qua Non, Dangerous Birds, Eleven Confessions Syrah 2007 (4 BT)</t>
  </si>
  <si>
    <t>Sine Qua Non, Dangerous Birds, Eleven Confessions Grenache 2007 (1 MAG)</t>
  </si>
  <si>
    <t>Sine Qua Non, Dangerous Birds, Eleven Confessions Syrah 2007 (1 MAG)</t>
  </si>
  <si>
    <t>Sine Qua Non, Labels, Syrah</t>
  </si>
  <si>
    <t>Sine Qua Non, Pictures, Grenache</t>
  </si>
  <si>
    <t>Sine Qua Non, Pictures, Grenache 2007 (1 MAG)</t>
  </si>
  <si>
    <t>Sine Qua Non, Pictures, Grenache 2007 (1 DM)</t>
  </si>
  <si>
    <t>Sine Qua Non, Labels, Syrah 2007 (1 DM)</t>
  </si>
  <si>
    <t>slighlty wrinkled label, owc</t>
  </si>
  <si>
    <t>Sine Qua Non, Stockholm Syndrome, Eleven Confessions Vineyard, Grenache</t>
  </si>
  <si>
    <t>Sine Qua Non, Stockholm Syndrome, Eleven Confessions Vineyard, Grenache 2010 (3 BT)</t>
  </si>
  <si>
    <t>Sine Qua Non, Stockholm Syndrome, Eleven Confessions Vineyard, Syrah</t>
  </si>
  <si>
    <t>Sine Qua Non, Stockholm Syndrome, Eleven Confessions Vineyard, Syrah 2010 (3 BT)</t>
  </si>
  <si>
    <t>Sine Qua Non, Stockholm Syndrome, Eleven Confessions Vineyard, Syrah 2010 (1 MAG)</t>
  </si>
  <si>
    <t>Sine Qua Non, Stockholm Syndrome, Eleven Confessions Vineyard, Grenache 2010 (1 MAG)</t>
  </si>
  <si>
    <t>Sine Qua Non The Duel, Eleven Confessions Vineyard, Grenache</t>
  </si>
  <si>
    <t>Sine Qua Non The Duel, Eleven Confessions Vineyard, Grenache 2008 (3 BT)</t>
  </si>
  <si>
    <t>Sine Qua Non, The Duel, Eleven Confessions Vineyard, Syrah</t>
  </si>
  <si>
    <t>Sine Qua Non, The Duel, Eleven Confessions Vineyard, Syrah 2008 (3 BT)</t>
  </si>
  <si>
    <t>Sine Qua Non, The Duel, Eleven Confessions Vineyard, Syrah 2008 (1 MAG)</t>
  </si>
  <si>
    <t>Sine Qua Non The Duel, Eleven Confessions Vineyard, Grenache 2008 (1 MAG)</t>
  </si>
  <si>
    <t>Sine Qua Non, B 20, Syrah</t>
  </si>
  <si>
    <t>Sine Qua Non, The Line Grenache</t>
  </si>
  <si>
    <t>Sine Qua Non, This Is Not an Exit, Eleven Confessions Vineyard, Syrah</t>
  </si>
  <si>
    <t>Sine Qua Non, This Is Not an Exit, Eleven Confessions Vineyard, Syrah 2009 (4 BT)</t>
  </si>
  <si>
    <t>Sine Qua Non, Esto No Es Una Salida, Eleven Confessions Vineyard, Grenache</t>
  </si>
  <si>
    <t>Sine Qua Non, Esto No Es Una Salida, Eleven Confessions Vineyard, Grenache 2009 (2 BT)</t>
  </si>
  <si>
    <t>Sine Qua Non, Esto No Es Una Salida, Eleven Confessions Vineyard, Grenache 2009 (1 DM)</t>
  </si>
  <si>
    <t>Sine Qua Non, This Is Not an Exit, Eleven Confessions Vineyard, Syrah 2009 (1 DM)</t>
  </si>
  <si>
    <t>Sine Qua Non, The Thrill of Stamp Collecting, Syrah</t>
  </si>
  <si>
    <t>Sine Qua Non, The Thrill of Stamp Collecting, Syrah 2009 (4 BT)</t>
  </si>
  <si>
    <t>Sine Qua Non, The Thrill of Stamp Collecting, Syrah 2009 (6 BT)</t>
  </si>
  <si>
    <t>Sine Qua Non, Turn The Whole Thing Upside Down, Grenache</t>
  </si>
  <si>
    <t>Sine Qua Non, Turn The Whole Thing Upside Down, Grenache 2009 (1 MAG)</t>
  </si>
  <si>
    <t>Sine Qua Non, The Thrill of Stamp Collecting, Syrah 2009 (1 MAG)</t>
  </si>
  <si>
    <t>Sine Qua Non, Five Shooter, Syrah</t>
  </si>
  <si>
    <t>Sine Qua Non, Five Shooter, Grenache</t>
  </si>
  <si>
    <t>Sine Qua Non, Five Shooter, Syrah 2010 (1 MAG)</t>
  </si>
  <si>
    <t>Sine Qua Non, Five Shooter, Grenache 2010 (1 MAG)</t>
  </si>
  <si>
    <t>Sine Qua Non, Patine, Eleven Confessions Vineyard, Grenache</t>
  </si>
  <si>
    <t>Sine Qua Non, Patine, Eleven Confessions Vineyard, Grenache 2011 (3 BT)</t>
  </si>
  <si>
    <t>Sine Qua Non, Patine, Eleven Confessions Vineyard, Syrah</t>
  </si>
  <si>
    <t>Sine Qua Non, Patine, Eleven Confessions Vineyard, Syrah 2011 (3 BT)</t>
  </si>
  <si>
    <t>Sine Qua Non, Patine, Eleven Confessions Vineyard, Grenache 2011 (1 MAG)</t>
  </si>
  <si>
    <t>Sine Qua Non, Patine, Eleven Confessions Vineyard, Syrah 2011 (1 MAG)</t>
  </si>
  <si>
    <t>Sine Qua Non, Dark Blossom, Syrah</t>
  </si>
  <si>
    <t>Sine Qua Non, Dark Blossom, Grenache</t>
  </si>
  <si>
    <t>Sine Qua Non, Dark Blossom, Syrah 2011 (1 MAG)</t>
  </si>
  <si>
    <t>Sine Qua Non, Dark Blossom, Grenache 2011 (1 MAG)</t>
  </si>
  <si>
    <t>Sine Qua Non, Rattrapante, Eleven Confessions Vineyard, Grenache</t>
  </si>
  <si>
    <t>Sine Qua Non, Rattrapante, Eleven Confessions Vineyard, Grenache 2012 (3 BT)</t>
  </si>
  <si>
    <t>Sine Qua Non, Touché, Eleven Confessions Vineyard, Syrah</t>
  </si>
  <si>
    <t>Sine Qua Non, Touché, Eleven Confessions Vineyard, Syrah 2012 (3 BT)</t>
  </si>
  <si>
    <t>Sine Qua Non, Rattrapante, Eleven Confessions Vineyard, Grenache 2012 (1 MAG)</t>
  </si>
  <si>
    <t>Sine Qua Non, Touché, Eleven Confessions Vineyard, Syrah 2012 (1 MAG)</t>
  </si>
  <si>
    <t>Sine Qua Non, Stock, Syrah</t>
  </si>
  <si>
    <t>Sine Qua Non, Stock, Syrah 2012 (3 BT)</t>
  </si>
  <si>
    <t>Sine Qua Non, Stock, Syrah 2012 (9 BT)</t>
  </si>
  <si>
    <t>Sine Qua Non, Stein, Grenache</t>
  </si>
  <si>
    <t>Sine Qua Non, Stein, Grenache 2012 (1 MAG)</t>
  </si>
  <si>
    <t>Sine Qua Non, Stock, Syrah 2012 (1 MAG)</t>
  </si>
  <si>
    <t>Sine Qua Non, Le Supplément, Eleven Confessions Vineyard, Syrah</t>
  </si>
  <si>
    <t>Sine Qua Non, Le Supplément, Eleven Confessions Vineyard, Syrah 2013 (3 BT)</t>
  </si>
  <si>
    <t>Sine Qua Non, Jusqu'à L'Os, Eleven Confessions Vineyard, Grenache</t>
  </si>
  <si>
    <t>Sine Qua Non, Jusqu'à L'Os, Eleven Confessions Vineyard, Grenache 2013 (3 BT)</t>
  </si>
  <si>
    <t>Sine Qua Non, Le Supplément, Eleven Confessions Vineyard, Syrah 2013 (1 MAG)</t>
  </si>
  <si>
    <t>Sine Qua Non, Jusqu'à L'Os, Eleven Confessions Vineyard, Grenache 2013 (1 MAG)</t>
  </si>
  <si>
    <t>Sine Qua Non, Male, Syrah</t>
  </si>
  <si>
    <t>Sine Qua Non, Male, Syrah 2013 (6 BT)</t>
  </si>
  <si>
    <t>Sine Qua Non, Female, Grenache</t>
  </si>
  <si>
    <t>Sine Qua Non, Female, Grenache 2013 (9 BT)</t>
  </si>
  <si>
    <t>Sine Qua Non, Female, Grenache 2013 (3 BT)</t>
  </si>
  <si>
    <t>Sine Qua Non, Male, Syrah 2013 (1 MAG)</t>
  </si>
  <si>
    <t>Sine Qua Non, Female, Grenache 2013 (1 MAG)</t>
  </si>
  <si>
    <t>Sine Qua Non, Capo Dei Putti, Eleven Confessions Vineyard, Syrah</t>
  </si>
  <si>
    <t>Sine Qua Non, Capo Dei Putti, Eleven Confessions Vineyard, Syrah 2014 (3 BT)</t>
  </si>
  <si>
    <t>Sine Qua Non, Testa Dei Cherubini, Eleven Confessions Vineyard, Grenache</t>
  </si>
  <si>
    <t>Sine Qua Non, Testa Dei Cherubini, Eleven Confessions Vineyard, Grenache 2014 (3 BT)</t>
  </si>
  <si>
    <t>Sine Qua Non, Capo Dei Putti, Eleven Confessions Vineyard, Syrah 2014 (1 MAG)</t>
  </si>
  <si>
    <t>Sine Qua Non, Testa Dei Cherubini, Eleven Confessions Vineyard, Grenache 2014 (1 MAG)</t>
  </si>
  <si>
    <t>Sine Qua Non, Shakti, Grenache</t>
  </si>
  <si>
    <t>Sine Qua Non, Shakti, Grenache 2014 (1 MAG)</t>
  </si>
  <si>
    <t>Sine Qua Non, Piranha Waterdance, Syrah</t>
  </si>
  <si>
    <t>Sine Qua Non, Piranha Waterdance, Syrah 2014 (1 MAG)</t>
  </si>
  <si>
    <t>Sine Qua Non, Trouver L'Arène, Syrah</t>
  </si>
  <si>
    <t>Sine Qua Non, Le Chemin Vers L'Herésie, Grenache</t>
  </si>
  <si>
    <t>Sine Qua Non, Le Chemin Vers L'Herésie, Grenache 2015 (1 MAG)</t>
  </si>
  <si>
    <t>Sine Qua Non, Trouver L'Arène, Syrah 2015 (1 MAG)</t>
  </si>
  <si>
    <t>Sine Qua Non, Dirt Vernacular, Grenache</t>
  </si>
  <si>
    <t>Sine Qua Non, Dirt Vernacular, Grenache 2016 (1 MAG)</t>
  </si>
  <si>
    <t>Sine Qua Non, Capo Dei Putti, Eleven Confessions Vineyard, Syrah 2016 (1 MAG)</t>
  </si>
  <si>
    <t>Sine Qua Non, Strapless, Rosé</t>
  </si>
  <si>
    <t>Bottle # 167 of 201, sc</t>
  </si>
  <si>
    <t>Sine Qua Non, Autrement Dit, Rosé</t>
  </si>
  <si>
    <t>United States Rose</t>
  </si>
  <si>
    <t>Sine Qua Non, Stripes and Stars, Rosé</t>
  </si>
  <si>
    <t>one slightly chipped wax capsule, sc</t>
  </si>
  <si>
    <t>Sine Qua Non The Pontiff, Rosé</t>
  </si>
  <si>
    <t>Sine Qua Non, ...And An Eight Track, Rosé</t>
  </si>
  <si>
    <t>Sine Qua Non, The Bride, White</t>
  </si>
  <si>
    <t>Sine Qua Non, Backward and Forward, White</t>
  </si>
  <si>
    <t>bin-soiled and slightly torn labels, sc</t>
  </si>
  <si>
    <t>Sine Qua Non, Omadhaum &amp; Poltroon, White</t>
  </si>
  <si>
    <t>Case # 10 of 16, signed by Elaine and Manfred Krankl, owc</t>
  </si>
  <si>
    <t>Case # 8 of 16, signed by Elaine and Manfred Krankl, owc</t>
  </si>
  <si>
    <t>Sine Qua Non, Twisted and Bent, White</t>
  </si>
  <si>
    <t>Sine Qua Non, Tarantella, White</t>
  </si>
  <si>
    <t>7 with white capsules, 2 with red capsules, 2 torn labels, all with wires attached around neck, sc</t>
  </si>
  <si>
    <t>2 with white capsules, 1 with red capsule, all with wires attached around neck, 2 torn labels, cn</t>
  </si>
  <si>
    <t>Sine Qua Non, The Boot, White</t>
  </si>
  <si>
    <t>1 chipped wax capsule, sc</t>
  </si>
  <si>
    <t>Torn labels, 1 heavily torn label, cn</t>
  </si>
  <si>
    <t>Slightly torn labels, cn</t>
  </si>
  <si>
    <t>Sine Qua Non, The Hussy, White</t>
  </si>
  <si>
    <t>bin-soiled labels, sc</t>
  </si>
  <si>
    <t>Stained label, cn</t>
  </si>
  <si>
    <t>Sine Qua Non, Rien Ne Va Plus, Roussanne</t>
  </si>
  <si>
    <t>4 torn labels, sc</t>
  </si>
  <si>
    <t>Sine Qua Non, Albino, White</t>
  </si>
  <si>
    <t>Torn labels, cn</t>
  </si>
  <si>
    <t>Sine Qua Non, Sublime Isolation, White</t>
  </si>
  <si>
    <t>1 slightly chipped wax capsule, sc</t>
  </si>
  <si>
    <t>Sine Qua Non, Whisperin' E, White</t>
  </si>
  <si>
    <t>Sine Qua Non, The Rejuvenators, White</t>
  </si>
  <si>
    <t>Sine Qua Non, The Petition, White</t>
  </si>
  <si>
    <t>Sine Qua Non The Hoodoo Man, White</t>
  </si>
  <si>
    <t>Sine Qua Non, Kolibri, White</t>
  </si>
  <si>
    <t>Sine Qua Non, On the Lam, White</t>
  </si>
  <si>
    <t>Sine Qua Non, The Monkey, White</t>
  </si>
  <si>
    <t>Sine Qua Non, Lightmotif, White</t>
  </si>
  <si>
    <t>Sine Qua Non, Suey, Roussanne</t>
  </si>
  <si>
    <t>HB</t>
  </si>
  <si>
    <t>Bottle #254, sc</t>
  </si>
  <si>
    <t>Bottle # 257 and 258, sc</t>
  </si>
  <si>
    <t>Bottle # 513 and 514, original wooden case custom branded with "This box was filled for our friend Park Smith", owc</t>
  </si>
  <si>
    <t>Sine Qua Non, Inamorata</t>
  </si>
  <si>
    <t>Bottle # 65-66, original wooden case branded with "Made for our friend... Dr. Park B. Smith", owc</t>
  </si>
  <si>
    <t>Bottle # 127-128, original wooden case branded with "Made for our friend... Dr. Park B. Smith", owc</t>
  </si>
  <si>
    <t>Sine Qua Non, Boots, Pasties, Scanty-Panties and a Ten Gallon Hat, Roussanne</t>
  </si>
  <si>
    <t>original wooden case branded with "Made for our friend Park Smith", owc</t>
  </si>
  <si>
    <t>original wooden case branded with "Made for our friend Linda Smith", owc</t>
  </si>
  <si>
    <t>Sine Qua Non, Atlantis Fe2 03-3e, Roussanne</t>
  </si>
  <si>
    <t>original wooden case branded with "this box was filled for our friend The Parkster", sc</t>
  </si>
  <si>
    <t>United States Sweet</t>
  </si>
  <si>
    <t>Sine Qua Non, Atlantis Fe2 03-3e, Roussanne 2005 (2 HB)</t>
  </si>
  <si>
    <t>Sine Qua Non, Atlantis Fe2 03-2d, Grenache</t>
  </si>
  <si>
    <t>Sine Qua Non, Atlantis Fe2 03-2d, Grenache 2005 (1 HB)</t>
  </si>
  <si>
    <t>Sine Qua Non, To The Rescue, Roussanne</t>
  </si>
  <si>
    <t>Banded prior to inspection, owc</t>
  </si>
  <si>
    <t>Sine Qua Non, To The Rescue, Roussanne 2006 (2 HB)</t>
  </si>
  <si>
    <t>Sine Qua Non, To The Rescue, Grenache</t>
  </si>
  <si>
    <t>Sine Qua Non, To The Rescue, Grenache 2007 (2 HB)</t>
  </si>
  <si>
    <t>Sine Qua Non, Mr. K, DBS Dried Berry Selection, Viognier</t>
  </si>
  <si>
    <t>wc</t>
  </si>
  <si>
    <t>Packed in a 3-half bottle Mr. K TBA wooden case, wc</t>
  </si>
  <si>
    <t>Sine Qua Non, Mr. K, Vin de Paille, Semillon</t>
  </si>
  <si>
    <t>Sine Qua Non, Mr. K, Eiswein, Gewürtztraminer</t>
  </si>
  <si>
    <t>Sine Qua Non, Mr. K, Eiswein, Gewürtztraminer 1999 Manfred Krankl and Alois Kracher (2 HB)</t>
  </si>
  <si>
    <t>signs of seepage, owc</t>
  </si>
  <si>
    <t>Sine Qua Non, Mr. K, Eiswein, Gewürtztraminer 1998 Manfred Krankl and Alois Kracher (1 HB)</t>
  </si>
  <si>
    <t>Sine Qua Non, Mr. K, TBA, Viognier</t>
  </si>
  <si>
    <t>Sine Qua Non, Mr. K, Vin de Glace, Gewürtztraminer</t>
  </si>
  <si>
    <t>Sine Qua Non, Mr. K, The Noble Man, Viognier</t>
  </si>
  <si>
    <t>Sine Qua Non, Mr. K, The Noble Man, Viognier 2000 Manfred Krankl &amp; Alois Kracher (2 HB)</t>
  </si>
  <si>
    <t>Sine Qua Non, Mr. K, The Straw Man, Semillon</t>
  </si>
  <si>
    <t>Sine Qua Non, Mr. K, The Straw Man, Semillon 2000 Manfred Krankl &amp; Alois Kracher (1 HB)</t>
  </si>
  <si>
    <t>Sine Qua Non, Mr. K, The Ice Man, Gewürtztraminer</t>
  </si>
  <si>
    <t>Sine Qua Non, Mr. K, The Noble Man, Chardonnay</t>
  </si>
  <si>
    <t>Sine Qua Non, Mr. K, The Noble Man, Chardonnay 2001 Manfred Krankl &amp; Alois Kracher (2 HB)</t>
  </si>
  <si>
    <t>Sine Qua Non, Mr. K, The Straw Man, Semillon 2001 Manfred Krankl &amp; Alois Kracher (1 HB)</t>
  </si>
  <si>
    <t>Sine Qua Non, Mr. K, The Noble Man, Chardonnay 2002 Manfred Krankl &amp; Alois Kracher (2 HB)</t>
  </si>
  <si>
    <t>Sine Qua Non, Mr. K, The Straw Man, Semillon 2002 Manfred Krankl &amp; Alois Kracher (1 HB)</t>
  </si>
  <si>
    <t>Sine Qua Non, Mr. K, The Straw Man, Semillon 2003 Manfred Krankl &amp; Alois Kracher (1 HB)</t>
  </si>
  <si>
    <t>Sine Qua Non, Mr. K, The Noble Man, Chardonnay 2003 Manfred Krankl &amp; Alois Kracher (2 HB)</t>
  </si>
  <si>
    <t>Sine Qua Non, Mr. K, The Straw Man, Marsanne</t>
  </si>
  <si>
    <t>Sine Qua Non, Mr. K, The Straw Man, Marsanne 2005 Manfred Krankl &amp; Alois Kracher (1 HB)</t>
  </si>
  <si>
    <t>Sine Qua Non, Mr. K, The Noble Man, Chardonnay 2005 Manfred Krankl &amp; Alois Kracher (2 HB)</t>
  </si>
  <si>
    <t>Sine Qua Non, Mr. K, The Straw Man, Marsanne 2006 Manfred Krankl &amp; Alois Kracher (1 HB)</t>
  </si>
  <si>
    <t>Sine Qua Non, Mr. K, The Noble Man, Chardonnay 2006 Manfred Krankl &amp; Alois Kracher (2 HB)</t>
  </si>
  <si>
    <t>Sine Qua Non, Mr. K, The Straw Man, Semillon 2004 Manfred Krankl &amp; Alois Kracher (2 HB)</t>
  </si>
  <si>
    <t>Sine Qua Non, Mr. K, The Ice Man, Viognier</t>
  </si>
  <si>
    <t>Sine Qua Non, Mr. K, The Ice Man, Viognier 2006 Manfred Krankl &amp; Alois Kracher (1 HB)</t>
  </si>
  <si>
    <t>Chimère, Châteauneuf-du-Pape</t>
  </si>
  <si>
    <t>Next of Kyn No. 1, Cumulus Vineyard, Syrah</t>
  </si>
  <si>
    <t>Next of Kyn (Manfred Krankl)</t>
  </si>
  <si>
    <t>Packed in a 1-magnum and 3-bottle original wooden case, broken rubber strap, owc</t>
  </si>
  <si>
    <t>Next of Kyn No. 1, Cumulus Vineyard, Syrah 2007 Manfred Krankl (3 BT)</t>
  </si>
  <si>
    <t>Next of Kyn No. 2, Cumulus Vineyard, Syrah</t>
  </si>
  <si>
    <t>Packed in 1-magnum and 3-bottle orignal wooden case, owc</t>
  </si>
  <si>
    <t>Next of Kyn No. 2, Cumulus Vineyard, Syrah 2008 Manfred Krankl (1 MAG)</t>
  </si>
  <si>
    <t>Next of Kyn No. 2, Cumulus Vineyard, Syrah 2008 Manfred Krankl (1 BT)</t>
  </si>
  <si>
    <t>Next of Kyn No. 3, Cumulus Vineyard, Syrah</t>
  </si>
  <si>
    <t>Next of Kyn No. 3, Cumulus Vineyard, Syrah 2009 Manfred Krankl (3 BT)</t>
  </si>
  <si>
    <t>Next of Kyn No. 3, Cumulus Vineyard, Syrah 2009 Manfred Krankl (1 MAG)</t>
  </si>
  <si>
    <t>Next of Kyn No. 4, Cumulus Vineyard, Syrah</t>
  </si>
  <si>
    <t>Next of Kyn No. 4, Cumulus Vineyard, Syrah 2010 Manfred Krankl (3 BT)</t>
  </si>
  <si>
    <t>Next of Kyn No. 4, Cumulus Vineyard, Syrah 2010 Manfred Krankl (1 MAG)</t>
  </si>
  <si>
    <t>Next of Kyn No. 5, Cumulus Vineyard, Syrah</t>
  </si>
  <si>
    <t>Next of Kyn No. 5, Cumulus Vineyard, Syrah 2011 Manfred Krankl (3 BT)</t>
  </si>
  <si>
    <t>Next of Kyn No. 5, Cumulus Vineyard, Syrah 2011 Manfred Krankl (1 MAG)</t>
  </si>
  <si>
    <t>Next of Kyn No. 6, Cumulus Vineyard, Syrah</t>
  </si>
  <si>
    <t>Next of Kyn No. 6, Cumulus Vineyard, Syrah 2012 Manfred Krankl (1 MAG)</t>
  </si>
  <si>
    <t>Next of Kyn No. 6, Cumulus Vineyard, Syrah 2012 Manfred Krankl (3 BT)</t>
  </si>
  <si>
    <t>Slighlty damaged original wooden case, owc</t>
  </si>
  <si>
    <t>Next of Kyn No. 7, Cumulus Vineyard, Syrah</t>
  </si>
  <si>
    <t>Next of Kyn No. 7, Cumulus Vineyard, Syrah 2013 Manfred Krankl (1 MAG)</t>
  </si>
  <si>
    <t>Next of Kyn No. 7, Cumulus Vineyard, Syrah 2013 Manfred Krankl (3 BT)</t>
  </si>
  <si>
    <t>Next of Kyn No. 7, Cumulus Vineyard, Syrah 2014 Manfred Krankl (1 MAG)</t>
  </si>
  <si>
    <t>Next of Kyn No. 7, Cumulus Vineyard, Syrah 2014 Manfred Krankl (3 BT)</t>
  </si>
  <si>
    <t>Next of Kyn, Touriga Nacional, Número Um</t>
  </si>
  <si>
    <t>Next of Kyn, Touriga Nacional, Número Um 2015 Manfred Krankl (1 BT)</t>
  </si>
  <si>
    <t>Next of Kyn No. 9, Cumulus Vineyard, Syrah</t>
  </si>
  <si>
    <t>Next of Kyn No. 9, Cumulus Vineyard, Syrah 2015 Manfred Krankl (1 MAG)</t>
  </si>
  <si>
    <t>Next of Kyn No. 9, Cumulus Vineyard, Syrah 2015 Manfred Krankl (2 BT)</t>
  </si>
  <si>
    <t>Screaming Eagle, Cabernet Sauvignon</t>
  </si>
  <si>
    <t>Screaming Eagle</t>
  </si>
  <si>
    <t>u. bn, slighlty nicked labels, slightly scuffed capsules, sc</t>
  </si>
  <si>
    <t>Harlan Estate</t>
  </si>
  <si>
    <t>Original tissue, owc</t>
  </si>
  <si>
    <t>Colgin, Cabernet Sauvignon, Herb Lamb</t>
  </si>
  <si>
    <t>Colgin</t>
  </si>
  <si>
    <t>Levels bn or into the neck, slightly bin-soiled and nicked labels, sc</t>
  </si>
  <si>
    <t>Levels bn or into the neck, slightly bin-soiled and scuffed labels and wax capsules, hand-inscribed bottle numbers, slightly raised corks, cn</t>
  </si>
  <si>
    <t>u.2vts, 2bn, 1 level into the neck, slightly nicked and bin-soiled labels, sc</t>
  </si>
  <si>
    <t>Levels bn or into the neck, bin-soiled and scuffed labels and wax capsules, hand-inscribed bottle numbers, very slightly raised corks, cn</t>
  </si>
  <si>
    <t>Level into the neck, hand-numbered, "13/24," slightly bin-soiled label, slightly scuffed capsule, slightly raised cork, cn</t>
  </si>
  <si>
    <t>Colgin, Cabernet Sauvignon, Herb Lamb 1993 (1 DM)</t>
  </si>
  <si>
    <t>Colgin, Cabernet Sauvignon, Herb Lamb 1993 (2 MAG)</t>
  </si>
  <si>
    <t>IMP</t>
  </si>
  <si>
    <t>u.bn, pen-inscribed, "1L/1L," slightly bin-soiled label, slightly scuffed wax capsule, slightly sunken cork, cn</t>
  </si>
  <si>
    <t>Levels bn or into the neck, bin-soiled and scuffed labels and wax capsules, hand-inscribed bottle numbers, cn</t>
  </si>
  <si>
    <t>u.3bn, 1vts, bin-soiled and scuffed labels, very slightly sunken corks, sc</t>
  </si>
  <si>
    <t>u.6bn, bin-soiled and scuffed labels, very slightly sunken corks, sc</t>
  </si>
  <si>
    <t>Levels bn or into the neck, bin-soiled and slightly torn labels, slightly bin-soiled and discolored wax capsules, slightly raised corks, cn</t>
  </si>
  <si>
    <t>Levels bn or into the neck, bin-soiled and scuffed labels, slightly bin-soiled and discolored wax capsules, slightly raised corks, cn</t>
  </si>
  <si>
    <t>Levels bn or into the neck, sc</t>
  </si>
  <si>
    <t>Levels bn or into the neck, slightly bin-soiled labels, 1 slightly torn label, sc</t>
  </si>
  <si>
    <t>Slightly bin-soiled and scuffed labels and wax capsules, very slightly raised corks, cn</t>
  </si>
  <si>
    <t>Slightly bin-soiled and scuffed labels and wax capsules, 1 chipped and partially missing wax capsule, very slightly raised corks, cn</t>
  </si>
  <si>
    <t>Levels bn or into the neck, tissue-stained labels, 1 slightly torn label, sc</t>
  </si>
  <si>
    <t>Levels bn or into the neck, bin-soiled and scuffed labels and wax capsules, hand-inscribed bottle numbers, slightly raised corks, cn</t>
  </si>
  <si>
    <t>Etched bottles, Magnum # 33, 35, 36, cn</t>
  </si>
  <si>
    <t>Levels bn or into the neck, very slightly sunken corks, sc</t>
  </si>
  <si>
    <t>Etched bottles, Magnum # 34, 36, 37, cn</t>
  </si>
  <si>
    <t>Etched bottles, Magnum # 35, 37, 38, cn</t>
  </si>
  <si>
    <t>Etched bottles, Magnum # 33, 34, 35, 38, cn</t>
  </si>
  <si>
    <t>Original tissues, owc</t>
  </si>
  <si>
    <t>Magnum #s 33, 34, 36, 37, 38, etched bottles, 1 chipped wax capsule, cn</t>
  </si>
  <si>
    <t>Magnum #s 33-38, etched bottles, signs of seepage, cn</t>
  </si>
  <si>
    <t>Etched bottle, Magnum # 33-38, cn</t>
  </si>
  <si>
    <t>Colgin, Cabernet Sauvignon, Herb Lamb 2007 (3 BT)</t>
  </si>
  <si>
    <t>Packed in a 3-bottle owc, owc</t>
  </si>
  <si>
    <t>Colgin, Cabernet Sauvignon, Herb Lamb 2007 (1 BT)</t>
  </si>
  <si>
    <t>Levels bn or into the neck, owc</t>
  </si>
  <si>
    <t>Colgin, Cabernet Sauvignon, Herb Lamb 2005 (2 BT)</t>
  </si>
  <si>
    <t>Packed in a 2-bottle owc, owc</t>
  </si>
  <si>
    <t>Colgin, Cabernet Sauvignon, Herb Lamb 2006 (2 BT)</t>
  </si>
  <si>
    <t>Colgin, Cabernet Sauvignon, Herb Lamb 2002 (2 BT)</t>
  </si>
  <si>
    <t>Levels into the neck, sc</t>
  </si>
  <si>
    <t>Colgin, Cabernet Sauvignon, Herb Lamb 1999 (2 BT)</t>
  </si>
  <si>
    <t>Colgin, Cabernet Sauvignon, Herb Lamb 1996 (2 BT)</t>
  </si>
  <si>
    <t>Colgin, Cabernet Sauvignon, Herb Lamb 2001 (1 BT)</t>
  </si>
  <si>
    <t>Colgin, Cabernet Sauvignon, Herb Lamb 2003 (1 BT)</t>
  </si>
  <si>
    <t>Colgin, Cabernet Sauvignon, Herb Lamb 2000 (1 BT)</t>
  </si>
  <si>
    <t>Colgin, Cariad</t>
  </si>
  <si>
    <t>Packed in 6-BT 2003 IX Estate Original Wooden Case, wc</t>
  </si>
  <si>
    <t>Packed in a 6-bottle owc, owc</t>
  </si>
  <si>
    <t>Colgin, Cariad 2008 (3 BT)</t>
  </si>
  <si>
    <t>Colgin, IX Estate Red Wine</t>
  </si>
  <si>
    <t>1 slightly sunken cork, 1 slightly nicked label, owc</t>
  </si>
  <si>
    <t>original tissues, owc</t>
  </si>
  <si>
    <t>Colgin, IX Estate Red Wine 2003 (2 BT)</t>
  </si>
  <si>
    <t>Bin-soiled label and capsule, slightly torn label, sc</t>
  </si>
  <si>
    <t>Colgin, IX Estate Red Wine 2002 (1 BT)</t>
  </si>
  <si>
    <t>Colgin, IX Estate Red Wine 2005 (2 BT)</t>
  </si>
  <si>
    <t>Colgin, IX Estate Red Wine 2006 (3 BT)</t>
  </si>
  <si>
    <t>Each MAG #240, in a custom 5-magnum original wooden case, owc</t>
  </si>
  <si>
    <t>Colgin, IX Estate Red Wine 2007 (1 MAG)</t>
  </si>
  <si>
    <t>Colgin, IX Estate Red Wine 2003 (1 MAG)</t>
  </si>
  <si>
    <t>Colgin, IX Estate Red Wine 2004 (1 MAG)</t>
  </si>
  <si>
    <t>Colgin, IX Estate Red Wine 2005 (1 MAG)</t>
  </si>
  <si>
    <t>Colgin, IX Estate Red Wine 2006 (1 MAG)</t>
  </si>
  <si>
    <t>Colgin Cabernet Sauvignon, Tychson Hill</t>
  </si>
  <si>
    <t>1 slightly soiled bottle, sc</t>
  </si>
  <si>
    <t>Colgin Cabernet Sauvignon, Tychson Hill 2004 (3 BT)</t>
  </si>
  <si>
    <t>slightly soiled case, owc</t>
  </si>
  <si>
    <t>Colgin Cabernet Sauvignon, Tychson Hill 2008 (3 BT)</t>
  </si>
  <si>
    <t>Colgin Cabernet Sauvignon, Tychson Hill 2009 (3 BT)</t>
  </si>
  <si>
    <t>Colgin Cabernet Sauvignon, Tychson Hill 2006 (1 BT)</t>
  </si>
  <si>
    <t>Slightly bin-soiled label, sc</t>
  </si>
  <si>
    <t>Colgin Cabernet Sauvignon, Tychson Hill 2000 (1 BT)</t>
  </si>
  <si>
    <t>Slightly sunken cork, sc</t>
  </si>
  <si>
    <t>Colgin Cabernet Sauvignon, Tychson Hill 2007 (1 BT)</t>
  </si>
  <si>
    <t>Araujo Cabernet Sauvignon, Eisele Vineyard</t>
  </si>
  <si>
    <t>Araujo</t>
  </si>
  <si>
    <t>1 scuffed label, owc</t>
  </si>
  <si>
    <t>Araujo Cabernet Sauvignon, Eisele Vineyard 1991 (1 MAG)</t>
  </si>
  <si>
    <t>Slightly bin-soiled labels, sc</t>
  </si>
  <si>
    <t>Araujo Cabernet Sauvignon, Eisele Vineyard 1992 (2 BT)</t>
  </si>
  <si>
    <t>Araujo Cabernet Sauvignon, Eisele Vineyard 1992 (1 MAG)</t>
  </si>
  <si>
    <t>Scuffed labels, cn</t>
  </si>
  <si>
    <t>Bottle # 138, cn</t>
  </si>
  <si>
    <t>Winery Direct Cuvée, 1 nicked label, sc</t>
  </si>
  <si>
    <t>Slightly scuffed labels, cn</t>
  </si>
  <si>
    <t>Winery Direct Cuvée, Bottle # 41, cn</t>
  </si>
  <si>
    <t>Winery Direct Cuvée, cn</t>
  </si>
  <si>
    <t>Winery Direct Cuvée, owc</t>
  </si>
  <si>
    <t>Araujo Cabernet Sauvignon, Eisele Vineyard 1997 (1 MAG)</t>
  </si>
  <si>
    <t>Winery Direct Cuvée, 1 nicked label, owc</t>
  </si>
  <si>
    <t>Winery Direct Cuvée, Bottle #34, cn</t>
  </si>
  <si>
    <t>Winery Direct Cuvée , sc</t>
  </si>
  <si>
    <t>Winery Direct Cuvée, sc</t>
  </si>
  <si>
    <t>Winery Direct Cuvée, bottle #32, cn</t>
  </si>
  <si>
    <t>Araujo Cabernet Sauvignon, Eisele Vineyard 1998 (1 DM)</t>
  </si>
  <si>
    <t>Winery Direct Cuvée , cn</t>
  </si>
  <si>
    <t>Araujo Cabernet Sauvignon, Eisele Vineyard 1998 (1 BT)</t>
  </si>
  <si>
    <t>Bottle # 32, owc</t>
  </si>
  <si>
    <t>Bottle #29, etched bottle, cn</t>
  </si>
  <si>
    <t>slightly torn label, owc</t>
  </si>
  <si>
    <t>Araujo Cabernet Sauvignon, Eisele Vineyard 2001 (1 MAG)</t>
  </si>
  <si>
    <t>Bottle # 33, etched bottle, cn</t>
  </si>
  <si>
    <t>Slightly nicked label, owc</t>
  </si>
  <si>
    <t>Araujo Cabernet Sauvignon, Eisele Vineyard 2002 (1 MAG)</t>
  </si>
  <si>
    <t>Bottle #12 ,etched bottle, owc</t>
  </si>
  <si>
    <t>Araujo Cabernet Sauvignon, Eisele Vineyard 2003 (7 BT)</t>
  </si>
  <si>
    <t>Araujo Cabernet Sauvignon, Eisele Vineyard 2003 (1 HB)</t>
  </si>
  <si>
    <t>etched bottle, owc</t>
  </si>
  <si>
    <t>Bottle # 10, etched bottle, owc</t>
  </si>
  <si>
    <t>1 etched bottle, cn</t>
  </si>
  <si>
    <t>Bottle # 22, etched bottle, owc</t>
  </si>
  <si>
    <t>Araujo Cabernet Sauvignon, Eisele Vineyard 2004 (1 DM)</t>
  </si>
  <si>
    <t>Bottle #17, etched bottle, owc</t>
  </si>
  <si>
    <t>Bottle # 2, etched bottle, owc</t>
  </si>
  <si>
    <t>Araujo Cabernet Sauvignon, Eisele Vineyard 2008 (4 HB)</t>
  </si>
  <si>
    <t>Araujo Cabernet Sauvignon, Eisele Vineyard 2008 (12 HB)</t>
  </si>
  <si>
    <t>Bottle # 55, owc</t>
  </si>
  <si>
    <t>Araujo Cabernet Sauvignon, Eisele Vineyard 2009 (1 MAG)</t>
  </si>
  <si>
    <t>Araujo Cabernet Sauvignon, Eisele Vineyard 2010 (1 MAG)</t>
  </si>
  <si>
    <t>Araujo Syrah, Eisele Vineyard</t>
  </si>
  <si>
    <t>Araujo Syrah, Eisele Vineyard 1998 (4 BT)</t>
  </si>
  <si>
    <t>Araujo Syrah, Eisele Vineyard 1995 (2 BT)</t>
  </si>
  <si>
    <t>Slightly bin-soiled labels, cn</t>
  </si>
  <si>
    <t>Araujo Syrah, Eisele Vineyard 1999 (2 MAG)</t>
  </si>
  <si>
    <t>Slightly bin-soiled labels, Winery Direct Cuvée, cn</t>
  </si>
  <si>
    <t>Araujo Syrah, Eisele Vineyard 1996 (1 MAG)</t>
  </si>
  <si>
    <t>Araujo Syrah, Eisele Vineyard 1995 (2 MAG)</t>
  </si>
  <si>
    <t>Abreu Cabernet Sauvignon, Madrona Ranch</t>
  </si>
  <si>
    <t>Abreu</t>
  </si>
  <si>
    <t>Abreu Cabernet Sauvignon, Madrona Ranch 1992 (1 DM)</t>
  </si>
  <si>
    <t>Abreu Cabernet Sauvignon, Madrona Ranch 1992 (2 MAG)</t>
  </si>
  <si>
    <t>Abreu Cabernet Sauvignon, Madrona Ranch 1993 (5 BT)</t>
  </si>
  <si>
    <t>Abreu Cabernet Sauvignon, Madrona Ranch 1994 (2 BT)</t>
  </si>
  <si>
    <t>1 slightly nicked label, 1 chipped wax capsule, cn</t>
  </si>
  <si>
    <t>1 slightly torn label, cn</t>
  </si>
  <si>
    <t>Abreu Cabernet Sauvignon, Madrona Ranch 1996 (1 BT)</t>
  </si>
  <si>
    <t>Abreu Cabernet Sauvignon, Madrona Ranch 1999 (11 BT)</t>
  </si>
  <si>
    <t>Abreu Cabernet Sauvignon, Madrona Ranch 1999 (1 DM)</t>
  </si>
  <si>
    <t>Abreu, Thorevilos</t>
  </si>
  <si>
    <t>1 slightly nicked label, sc</t>
  </si>
  <si>
    <t>Bryant Family, Pritchard, Cabernet Sauvignon</t>
  </si>
  <si>
    <t>Bryant Family</t>
  </si>
  <si>
    <t>Levels bn, slightly bin-soiled labels, sc</t>
  </si>
  <si>
    <t>Levels bn, scuffed labels and capsules, sc</t>
  </si>
  <si>
    <t>Levels bn, 3 scuffed labels, sc</t>
  </si>
  <si>
    <t>Scuffed and slightly torn labels, sc</t>
  </si>
  <si>
    <t>Levels bn, heavily tissue-stained labels, sc</t>
  </si>
  <si>
    <t>Levels bn, slightly nicked labels, sc</t>
  </si>
  <si>
    <t>slightly nicked labels, sc</t>
  </si>
  <si>
    <t>slightly bin-soiled label, cn</t>
  </si>
  <si>
    <t>heavily tissue-stained labels, slightly nicked and 1 torn label, sc</t>
  </si>
  <si>
    <t>1 dettached label re-adhered with sticker, 1 wrinkled label askew, cn</t>
  </si>
  <si>
    <t>1 scuffed label, cn</t>
  </si>
  <si>
    <t>Slightly nicked labels, sc</t>
  </si>
  <si>
    <t>"Barbara's Cellar Selections" sticker adhered to label, sc</t>
  </si>
  <si>
    <t>"Barbara's Cellar Selections" sticker adhered to label, cn</t>
  </si>
  <si>
    <t>"Christina's Cellar Selections" sticker adhered to front label, sc</t>
  </si>
  <si>
    <t>"Christina's Celalr Selections" sticker adhered on label, cn</t>
  </si>
  <si>
    <t>Bryant Family, Pritchard, Cabernet Sauvignon 1999 (2 BT)</t>
  </si>
  <si>
    <t>Bryant Family, Pritchard, Cabernet Sauvignon 1998 (2 BT)</t>
  </si>
  <si>
    <t>slightly bin-soiled labels, sc</t>
  </si>
  <si>
    <t>Bryant Family, Pritchard, Cabernet Sauvignon 1996 (2 BT)</t>
  </si>
  <si>
    <t>Bryant Family, Pritchard, Cabernet Sauvignon 1995 (1 BT)</t>
  </si>
  <si>
    <t>Shafer, Cabernet Sauvignon, Hillside Select</t>
  </si>
  <si>
    <t>Shafer</t>
  </si>
  <si>
    <t>Slightly bin-soiled labels, 1 slightly scuffed label, cn</t>
  </si>
  <si>
    <t>Shafer, Cabernet Sauvignon, Hillside Select 1993 (2 MAG)</t>
  </si>
  <si>
    <t>Shafer, Cabernet Sauvignon, Hillside Select 1996 (1 MAG)</t>
  </si>
  <si>
    <t>1 slightly torn label, 1 slightly raised cork, sc</t>
  </si>
  <si>
    <t>1 slighlty torn label, cn</t>
  </si>
  <si>
    <t>2 nicked labels, sc</t>
  </si>
  <si>
    <t>1 slightly torn label, sc</t>
  </si>
  <si>
    <t>Shafer Cabernet Sauvignon, Sunspot Vineyard</t>
  </si>
  <si>
    <t>Joseph Phelps Vineyards, Cabernet Sauvignon</t>
  </si>
  <si>
    <t>Joseph Phelps</t>
  </si>
  <si>
    <t>u.3bn, 5ts, 4ts, cellar-soiled and nicked labels, soiled and scuffed capsules, 2 of which torn, 2 slight signs of seepage, sc</t>
  </si>
  <si>
    <t>Joseph Phelps Vineyards, Cabernet Sauvignon, Eisele Vineyard</t>
  </si>
  <si>
    <t>Levels into the neck, cellar-soiled and scuffed labels and capsules, 1 nicked label, slightly sunken corks, sc</t>
  </si>
  <si>
    <t>Joseph Phelps Vineyards, Cabernet Sauvignon, Eisele Vineyard 1981 (3 BT)</t>
  </si>
  <si>
    <t>Joseph Phelps Vineyards, Cabernet Sauvignon, Backus Vineyard</t>
  </si>
  <si>
    <t>Levels bn or into the neck, bin-soiled labels and capsules, slightly torn albels, cn</t>
  </si>
  <si>
    <t>Joseph Phelps Vineyards, Cabernet Sauvignon, Backus Vineyard 1994 (4 MAG)</t>
  </si>
  <si>
    <t>Joseph Phelps Vineyards, Cabernet Sauvignon, Insignia</t>
  </si>
  <si>
    <t>u.bn, slightly cellar-soiled and torn label, scuffed capsule, cn</t>
  </si>
  <si>
    <t>Joseph Phelps Vineyards, Cabernet Sauvignon, Insignia 1997 (1 MAG)</t>
  </si>
  <si>
    <t>u.bn, slightly cellar-soiled and scuffed label and capsule, cn</t>
  </si>
  <si>
    <t>Joseph Phelps Vineyards, Cabernet Sauvignon, Insignia 1993 (1 MAG)</t>
  </si>
  <si>
    <t>u.bn, slightly cellar-soiled and scuffed label and capsule, loose and wrinkled capsule, cn</t>
  </si>
  <si>
    <t>Joseph Phelps Vineyards, Cabernet Sauvignon, Insignia 1994 (1 MAG)</t>
  </si>
  <si>
    <t>Levels bn or into the neck, slightly bin-soiled and slightly scuffed labels and capsules, slightly sunken corks, cn</t>
  </si>
  <si>
    <t>Levels bn or into the neck, slightly bin-soiled and scuffed labels and capsules, 1 loose capsule, cn</t>
  </si>
  <si>
    <t>Levels bn or into the neck, slightly bin-soiled and slightly scuffed labels and capsules, 2 loose capsules, cn</t>
  </si>
  <si>
    <t>Levels bn or into the neck, slightly bin-soiled and slightly scuffed labels and capsules, 1 loose and wrinkled capsule, cn</t>
  </si>
  <si>
    <t>Levels bn or into the neck, slightly bin-soiled and slightly scuffed labels and capsules, cn</t>
  </si>
  <si>
    <t>Levels bn or into the neck, slightly bin-soiled and slightly scuffed labels and capsules, 2 torn labels, very slightly sunken corks, cn</t>
  </si>
  <si>
    <t>Levels bn or into the neck, slightly bin-soiled and slightly scuffed labels and capsules, very slightly sunken corks, cn</t>
  </si>
  <si>
    <t>Levels bn or into the neck, slightly scuffed labels and capsules, cn</t>
  </si>
  <si>
    <t>Levels bn or into the neck, slightly scuffed and nicked labels, slightly scuffed capsules, cn</t>
  </si>
  <si>
    <t>Levels bn or into the neck, slightly scuffed labels and capsules, 1 slightly torn label, cn</t>
  </si>
  <si>
    <t>Joseph Phelps Vineyards, Cabernet Sauvignon, Insignia 2001 (2 MAG)</t>
  </si>
  <si>
    <t>Joseph Phelps Vineyards, Cabernet Sauvignon, Insignia 2001 (8 BT)</t>
  </si>
  <si>
    <t>Maya, Dalla Valle</t>
  </si>
  <si>
    <t>Dalla Valle</t>
  </si>
  <si>
    <t>u. 3bn, cn</t>
  </si>
  <si>
    <t>Maya, Dalla Valle 1990 (3 MAG)</t>
  </si>
  <si>
    <t>u. bn, cn</t>
  </si>
  <si>
    <t>Maya, Dalla Valle 1988 (1 MAG)</t>
  </si>
  <si>
    <t>Levels into the neck, slightly bin-soiled and scuffed labels and capsules, sc</t>
  </si>
  <si>
    <t>Levels bn or into the neck, cn</t>
  </si>
  <si>
    <t>u.3bn, otherwise levels into the neck, slightly bin-soiled and scuffed labels and capsules, 1 nicked capsule, sc</t>
  </si>
  <si>
    <t>Levels bn or into the neck, tissue wrapped, owc</t>
  </si>
  <si>
    <t>Slightly scuffed capsules, sc</t>
  </si>
  <si>
    <t>Dalla Valle, Cabernet Sauvignon</t>
  </si>
  <si>
    <t>Slightly wrinkled labels, sc</t>
  </si>
  <si>
    <t>Level into the neck, cn</t>
  </si>
  <si>
    <t>Dalla Valle, Cabernet Sauvignon 1994 (1 MAG)</t>
  </si>
  <si>
    <t>Maya, Dalla Valle 1994 (1 MAG)</t>
  </si>
  <si>
    <t>Schrader Cabernet Sauvignon, Old Sparky Beckstoffer</t>
  </si>
  <si>
    <t>Schrader</t>
  </si>
  <si>
    <t>1 slightly scuffed label, cn</t>
  </si>
  <si>
    <t>Schrader CCS, Cabernet Sauvignon, Beckstofer, To Kalon Vineyard</t>
  </si>
  <si>
    <t>Schrader RBS, Cabernet Sauvignon, Beckstofer, To Kalon Vineyard</t>
  </si>
  <si>
    <t>Slightly bin-soiled and slightly scuffed label and wax capsule, cn</t>
  </si>
  <si>
    <t>Schrader RBS, Cabernet Sauvignon, Beckstofer, To Kalon Vineyard 2001 (1 MAG)</t>
  </si>
  <si>
    <t>Schrader Cabernet Beckstoffer To Kalon Vineyard</t>
  </si>
  <si>
    <t>Schrader Cabernet Beckstoffer To Kalon Vineyard 2001 (1 MAG)</t>
  </si>
  <si>
    <t>Schrader Cabernet Beckstoffer To Kalon Vineyard 2004 (1 MAG)</t>
  </si>
  <si>
    <t>Sloan Proprietary Red</t>
  </si>
  <si>
    <t>Sloan</t>
  </si>
  <si>
    <t>Sloan Proprietary Red 2000 (2 BT)</t>
  </si>
  <si>
    <t>Sloan Proprietary Red 2003 (8 BT)</t>
  </si>
  <si>
    <t>Hundred Acre Cabernet Sauvignon, Kayli Morgan Vineyard</t>
  </si>
  <si>
    <t>Hundred Acre</t>
  </si>
  <si>
    <t>Lokoya Cabernet Sauvignon, Diamond Mountain</t>
  </si>
  <si>
    <t>Lokoya</t>
  </si>
  <si>
    <t>Lokoya, Cabernet Sauvignon, Mount Veeder</t>
  </si>
  <si>
    <t>Pahlmeyer Blend, Proprietary Reserve</t>
  </si>
  <si>
    <t>Pahlmeyer</t>
  </si>
  <si>
    <t>Levels bn or into the neck, slightly scuffed and slightly soiled capsules, cn</t>
  </si>
  <si>
    <t>Slightly scuffed labels and capsules, cn</t>
  </si>
  <si>
    <t>1 torn label, cn</t>
  </si>
  <si>
    <t>La Jota Cabernet Sauvignon Anniversary</t>
  </si>
  <si>
    <t>La Jota</t>
  </si>
  <si>
    <t>u. bn, slighly bin-soiled and wrinkled labels, 1 of which is torn, cn</t>
  </si>
  <si>
    <t>La Jota Cabernet Sauvignon Anniversary 1993 (4 MAG)</t>
  </si>
  <si>
    <t>u. bn, slighlty bin-soiled labels, cn</t>
  </si>
  <si>
    <t>La Jota Cabernet Sauvignon Anniversary 1991 (2 MAG)</t>
  </si>
  <si>
    <t>Etched glass (13th Anniversary), owc</t>
  </si>
  <si>
    <t>Levels bn or into the neck, slightly wrinkled labels, cn</t>
  </si>
  <si>
    <t>Levels bn or into the neck, slightly wrinkled labels, 1 of which is torn, cn</t>
  </si>
  <si>
    <t>Lelels bn or into the neck, slightly wrinkled labels, cn</t>
  </si>
  <si>
    <t>Blankiet Estate Cabernet Sauvignon, Paradise Hills Vineyard</t>
  </si>
  <si>
    <t>Blankiet Estate</t>
  </si>
  <si>
    <t>Levels bn or into the neck, slightly bin-soiled labels and capsules, sc</t>
  </si>
  <si>
    <t>u.10vts, very slightly bin-soiled labels and capsules, sc</t>
  </si>
  <si>
    <t>u.3bn, very slightly bin-soiled labels and capsules, sc</t>
  </si>
  <si>
    <t>Blankiet Estate Cabernet Sauvignon, Paradise Hills Vineyard 2002 (3 BT)</t>
  </si>
  <si>
    <t>u.9bn, very slightly bin-soiled labels and capsules, slightly nicked labels, sc</t>
  </si>
  <si>
    <t>Blankiet Estate Cabernet Sauvignon, Paradise Hills Vineyard 2003 (9 BT)</t>
  </si>
  <si>
    <t>Levels bn or into the neck, slightly bin-soiled and nicked labels, slightly soiled wax capsules, cn</t>
  </si>
  <si>
    <t>Blankiet Estate Cabernet Sauvignon, Paradise Hills Vineyard 2000 (2 MAG)</t>
  </si>
  <si>
    <t>Blankiet Estate Cabernet Sauvignon, Paradise Hills Vineyard 1999 (1 MAG)</t>
  </si>
  <si>
    <t>Château Montelena, Cabernet Sauvignon, North Coast</t>
  </si>
  <si>
    <t>Château Montelena</t>
  </si>
  <si>
    <t>Level into the neck, heavily bin-soiled, torn, and partially missing label, soiled and scuffed capsule, sc</t>
  </si>
  <si>
    <t>Château Montelena, Cabernet Sauvignon, North Coast 1975 (1 BT)</t>
  </si>
  <si>
    <t>Château Montelena, Sonoma Cabernet Sauvignon</t>
  </si>
  <si>
    <t>u., 2ts, 10vts, heavily bin-soiled, torn, and partially missing labels, 1 mostly detached label, soiled and scuffed capsules, sc</t>
  </si>
  <si>
    <t>Château Montelena, Sonoma Cabernet Sauvignon 1974 (10 BT)</t>
  </si>
  <si>
    <t>Château Montelena Estate Cabernet Sauvignon</t>
  </si>
  <si>
    <t>Levels into the neck, bin-soiled and scuffed labels and capsules, torn labels, slightly sunken corks, cn</t>
  </si>
  <si>
    <t>Château Montelena Estate Cabernet Sauvignon 1986 (2 MAG)</t>
  </si>
  <si>
    <t>Levels into the neck, bin-soiled and scuffed labels and capsule, slightly sunken corks, cn</t>
  </si>
  <si>
    <t>Château Montelena Estate Cabernet Sauvignon 1987 (1 MAG)</t>
  </si>
  <si>
    <t>Levels into the neck, bin-soiled and scuffed labels and capsule, slightly torn label, slightly sunken corks, cn</t>
  </si>
  <si>
    <t>Château Montelena Estate Cabernet Sauvignon 1980 (1 MAG)</t>
  </si>
  <si>
    <t>Levels into the neck, bin-soiled and scuffed labels and capsules, 1 slightly torn label, 1 slightly sunken cork, cn</t>
  </si>
  <si>
    <t>Levels into the neck, bin-soiled and scuffed labels and capsules, slightly torn labels, slightly sunken corks, cn</t>
  </si>
  <si>
    <t>Levels into the neck, bin-soiled labels and capsules, 2 nicked labels, 1 loose capsule, slightly sunken corks, cn</t>
  </si>
  <si>
    <t>Levels into the neck, bin-soiled and nicked labels, slightly scuffed capsules, 1 slightly sunken cork, cn</t>
  </si>
  <si>
    <t>Levels into the neck, bin-soiled and labels and capsules, 1 torn label, cn</t>
  </si>
  <si>
    <t>2 slightly torn labels, slightly scuffed capsules, cn</t>
  </si>
  <si>
    <t>1 scuffed label, 1 nicked label, cn</t>
  </si>
  <si>
    <t>u.1vts, cn</t>
  </si>
  <si>
    <t>Slightly scuffed labels, 1 of which torn, cn</t>
  </si>
  <si>
    <t>1 slightly nicked label, capsules slightly scuffed at top, cn</t>
  </si>
  <si>
    <t>Philip Togni Vineyard, Cabernet Sauvignon</t>
  </si>
  <si>
    <t>Philip Togni</t>
  </si>
  <si>
    <t>Slightly bin-soiled and scuffed label and capsule, slightly sunken cork, cn</t>
  </si>
  <si>
    <t>Philip Togni Vineyard, Cabernet Sauvignon 1992 (1 MAG)</t>
  </si>
  <si>
    <t>u.2bn, slightly bin-soiled and scuffed labels and capsules, torn labels, slightly sunken corks, cn</t>
  </si>
  <si>
    <t>Philip Togni Vineyard, Cabernet Sauvignon 1990 (2 MAG)</t>
  </si>
  <si>
    <t>Slightly bin-soiled and scuffed label and capsule, loose capsule, cn</t>
  </si>
  <si>
    <t>Philip Togni Vineyard, Cabernet Sauvignon 1999 (1 MAG)</t>
  </si>
  <si>
    <t>Slightly bin-soiled and scuffed label and capsule, cn</t>
  </si>
  <si>
    <t>Philip Togni Vineyard, Cabernet Sauvignon 2001 (1 MAG)</t>
  </si>
  <si>
    <t>Slightly bin-soiled and scuffed labels and capsules, 1slightly sunken corks, cn</t>
  </si>
  <si>
    <t>Levels bn or into the neck, slightly bin-soiled and scuffed labels and capsules, nicked labels, slightly sunken corks, cn</t>
  </si>
  <si>
    <t>Levels bn or into the neck, slightly bin-soiled and scuffed labels and capsules, slightly sunken corks, cn</t>
  </si>
  <si>
    <t>Slightly bin-soiled and scuffed labels and capsules, 1 nicked label, slightly sunken corks, cn</t>
  </si>
  <si>
    <t>u.1bn, otherwise levels into the neck, bin-soiled and scuffed labels and capsules, 1 loose capsule, 1 slightly raised cork, 1 stained label, 1 slight sign of seepage, cn</t>
  </si>
  <si>
    <t>Slightly bin-soiled and scuffed labels and capsules, 1 loose and wrinkled capsule, slightly sunken corks, cn</t>
  </si>
  <si>
    <t>Slightly bin-soiled and scuffed labels and capsules, 1 loose capsule, slightly sunken corks, cn</t>
  </si>
  <si>
    <t>u.1bn, otherwise levels into the neck, slightly bin-soiled and scuffed labels and capsules, 2 loose capsules, slightly sunken corks, cn</t>
  </si>
  <si>
    <t>Bin-soiled and scuffed labels and capsules, 1 loose capsule, 5 slightly sunken corks, 1 slightly raised cork, cn</t>
  </si>
  <si>
    <t>Pen inscription on label, slgihtly loose at corner, owc</t>
  </si>
  <si>
    <t>Slightly bin-soiled and scuffed labels and capsules, cn</t>
  </si>
  <si>
    <t>Pride Mountain Reserve Claret</t>
  </si>
  <si>
    <t>Pride Mountain</t>
  </si>
  <si>
    <t>Scuffed and bin-soiled bottle, label and wax capsule, cn</t>
  </si>
  <si>
    <t>Slightly bin-soiled and scuffed labels and capsules, sc</t>
  </si>
  <si>
    <t>2 nicked labels, cn</t>
  </si>
  <si>
    <t>Slightly scuffed labels, sc</t>
  </si>
  <si>
    <t>Pride Mountain Reserve Claret 2003 (2 MAG)</t>
  </si>
  <si>
    <t>Pride Mountain Reserve Claret 2002 (1 MAG)</t>
  </si>
  <si>
    <t>Nicked label, slightly sunken cork, cn</t>
  </si>
  <si>
    <t>Pride Mountain Reserve Claret 1999 (1 MAG)</t>
  </si>
  <si>
    <t>Nicked label, cn</t>
  </si>
  <si>
    <t>Pride Mountain Reserve Claret 2001 (1 MAG)</t>
  </si>
  <si>
    <t>1 slight sign of seepage, cn</t>
  </si>
  <si>
    <t>Pride Mountain Reserve Claret 1995 (2 MAG)</t>
  </si>
  <si>
    <t>Pride Mountain Reserve Claret 1998 (2 MAG)</t>
  </si>
  <si>
    <t>Pride Mountain Reserve Claret 2000 (2 MAG)</t>
  </si>
  <si>
    <t>Pride Mountain Reserve Claret 2006 (3 MAG)</t>
  </si>
  <si>
    <t>Pride Mountain Reserve Claret 2005 (3 MAG)</t>
  </si>
  <si>
    <t>Pride Mountain Vineyards Reserve Cabernet Sauvignon</t>
  </si>
  <si>
    <t>Slightly scuffed labels and capsules, slightly sunken corks, cn</t>
  </si>
  <si>
    <t>Pride Mountain Vineyards Reserve Cabernet Sauvignon 1995 (2 MAG)</t>
  </si>
  <si>
    <t>Pride Mountain Vineyards Reserve Cabernet Sauvignon 1996 (1 MAG)</t>
  </si>
  <si>
    <t>Pride Mountain Vineyards Reserve Cabernet Sauvignon 1998 (2 MAG)</t>
  </si>
  <si>
    <t>Slightly scuffed labels and capsules, slightly sunken corks, nicked label, cn</t>
  </si>
  <si>
    <t>Pride Mountain Vineyards Reserve Cabernet Sauvignon 1999 (1 MAG)</t>
  </si>
  <si>
    <t>Slightly scuffed label and capsule, sc</t>
  </si>
  <si>
    <t>Pride Mountain Vineyards Reserve Cabernet Sauvignon 2000 (1 MAG)</t>
  </si>
  <si>
    <t>Pride Mountain Vineyards Reserve Cabernet Sauvignon 2002 (2 MAG)</t>
  </si>
  <si>
    <t>Pride Mountain Vineyards Cabernet Sauvignon</t>
  </si>
  <si>
    <t>Pride Mountain Vineyards Cabernet Sauvignon 1995 (1 MAG)</t>
  </si>
  <si>
    <t>Fisher, Cabernet Sauvignon, Lamb Vineyard</t>
  </si>
  <si>
    <t>Fisher</t>
  </si>
  <si>
    <t>1 torn label, wrinkled capsules, cn</t>
  </si>
  <si>
    <t>Fisher, Cabernet Sauvignon, Wedding Vineyard</t>
  </si>
  <si>
    <t>In individual velvet bags, cn</t>
  </si>
  <si>
    <t>Lail Vineyards, J. Daniel Cuvée</t>
  </si>
  <si>
    <t>Lail Vineyards</t>
  </si>
  <si>
    <t>Lail Vineyards, J. Daniel Cuvée 2002 (2 BT)</t>
  </si>
  <si>
    <t>Merus Cabernet Sauvignon</t>
  </si>
  <si>
    <t>Merus</t>
  </si>
  <si>
    <t>Merus Cabernet Sauvignon 2001 (1 BT)</t>
  </si>
  <si>
    <t>Etude, Cabernet Sauvignon</t>
  </si>
  <si>
    <t>Etude</t>
  </si>
  <si>
    <t>Slightly bin-soiled and slightly scuffed labels and capsules, cn</t>
  </si>
  <si>
    <t>Levels into the neck, slightly bin-soiled and scuffed labels and capsules, cn</t>
  </si>
  <si>
    <t>Levels bn or into the neck, slightly bin-soiled and scuffed labels and capsules, cn</t>
  </si>
  <si>
    <t>Levels bn or into the neck, slightly bin-soiled and slightly scuffed labels and capsules, 1 nicked label, cn</t>
  </si>
  <si>
    <t>Etude, Cabernet Sauvignon 1994 (2 MAG)</t>
  </si>
  <si>
    <t>u.bn, slightly bin-soiled and scuffed label and capsule, cn</t>
  </si>
  <si>
    <t>Etude, Cabernet Sauvignon 1995 (1 MAG)</t>
  </si>
  <si>
    <t>Slightly bin-soiled labels and capsules, 1 torn label, cn</t>
  </si>
  <si>
    <t>Etude, Cabernet Sauvignon 1998 (2 MAG)</t>
  </si>
  <si>
    <t>Metisse Napa Red</t>
  </si>
  <si>
    <t>Metisse</t>
  </si>
  <si>
    <t>Rudd, Oakville Estate</t>
  </si>
  <si>
    <t>Rudd</t>
  </si>
  <si>
    <t>Rudd, Oakville Estate 2001 (7 BT)</t>
  </si>
  <si>
    <t>Ramey Diamond Mountain District</t>
  </si>
  <si>
    <t>Ramey</t>
  </si>
  <si>
    <t>Ramey Diamond Mountain District 2002 (2 BT)</t>
  </si>
  <si>
    <t>Ramey Chardonnay, Ritchie Vineyard</t>
  </si>
  <si>
    <t>1 wrinkled vintage neck label, 1 missing vintage neck label, cn</t>
  </si>
  <si>
    <t>Ramey Chardonnay, Ritchie Vineyard 2003 (3 MAG)</t>
  </si>
  <si>
    <t>Seavey, Cabernet Sauvignon</t>
  </si>
  <si>
    <t>Seavey</t>
  </si>
  <si>
    <t>Seavey, Cabernet Sauvignon 1995 (3 BT)</t>
  </si>
  <si>
    <t>Levels bn or into the neck, scuffed capsules, cn</t>
  </si>
  <si>
    <t>Seavey, Cabernet Sauvignon 1991 (5 MAG)</t>
  </si>
  <si>
    <t>Mayacamas, Cabernet Sauvignon</t>
  </si>
  <si>
    <t>Mayacamas</t>
  </si>
  <si>
    <t>u.4vts, 6bn, heavily bin-soiled and scuffed labels and capsules, 4 torn labels, slightly corroded capsules, sc</t>
  </si>
  <si>
    <t>Dunn Vineyards, Cabernet Sauvignon, Howell Mountain</t>
  </si>
  <si>
    <t>Dunn Vineyards</t>
  </si>
  <si>
    <t>Nicked labels, chipped wax capsules, cn</t>
  </si>
  <si>
    <t>Dunn Vineyards, Cabernet Sauvignon, Howell Mountain 1995 (4 MAG)</t>
  </si>
  <si>
    <t>Dunn Vineyards, Cabernet Sauvignon, Howell Mountain 1992 (2 MAG)</t>
  </si>
  <si>
    <t>Sebastiani, Proprietor’s Reserve, Cabernet Sauvignon</t>
  </si>
  <si>
    <t>Sebastiani</t>
  </si>
  <si>
    <t>u. bn, heavily bin-soiled and torn labels, sc</t>
  </si>
  <si>
    <t>Sebastiani, Proprietor’s Reserve, Cabernet Sauvignon 1969 (2 BT)</t>
  </si>
  <si>
    <t>Freemark Abbey, Cabernet Sauvignon, Bosché</t>
  </si>
  <si>
    <t>Freemark Abbey</t>
  </si>
  <si>
    <t>u. 3 ts, 1 t/hs, bin-soiled and loose labels adhered with tape, sc</t>
  </si>
  <si>
    <t>Freemark Abbey, Cabernet Sauvignon, Bosché 1974 (4 BT)</t>
  </si>
  <si>
    <t>Conn Creek, Cabernet Sauvignon</t>
  </si>
  <si>
    <t>Conn Creek</t>
  </si>
  <si>
    <t>u. ts, heavily bin-soiled and torn labels, sc</t>
  </si>
  <si>
    <t>Conn Creek, Cabernet Sauvignon 1978 (8 BT)</t>
  </si>
  <si>
    <t>u. ts, heavily bin-soiled and torn label, sc</t>
  </si>
  <si>
    <t>Conn Creek, Cabernet Sauvignon 1976 (1 BT)</t>
  </si>
  <si>
    <t>Metisse Napa Red 1997 (1 MAG)</t>
  </si>
  <si>
    <t>Sterling Vineyards, Cabernet Sauvignon, Sterling Reserve</t>
  </si>
  <si>
    <t>Sterling Vineyards</t>
  </si>
  <si>
    <t>Sterling Vineyards, Cabernet Sauvignon, Sterling Reserve 1974 (2 BT)</t>
  </si>
  <si>
    <t>Sterling Vineyards, Cabernet Sauvignon, Sterling Reserve 1973 (5 BT)</t>
  </si>
  <si>
    <t>Sterling Vineyards, Cabernet Sauvignon, Sterling Reserve 1975 (6 BT)</t>
  </si>
  <si>
    <t>Chappellet Vineyard, Cabernet Sauvignon</t>
  </si>
  <si>
    <t>Chappellet</t>
  </si>
  <si>
    <t>u. ts, heavily torn and heavily bin-soiled label, sc</t>
  </si>
  <si>
    <t>Chappellet Vineyard, Cabernet Sauvignon 1974 (1 BT)</t>
  </si>
  <si>
    <t>u. ts, heavily torn and heavily bin-soiled labels, sc</t>
  </si>
  <si>
    <t>Chappellet Vineyard, Cabernet Sauvignon 1973 (4 BT)</t>
  </si>
  <si>
    <t>Inglenook, Cabernet Sauvignon, Cask D6</t>
  </si>
  <si>
    <t>Inglenook</t>
  </si>
  <si>
    <t>u. bn, 1 missing label, bin-soiled, loose, and torn labels, 1 missing label, sc</t>
  </si>
  <si>
    <t>Diamond Creek, Cabernet Sauvignon, Lake</t>
  </si>
  <si>
    <t>Diamond Creek</t>
  </si>
  <si>
    <t>u. bn, slightly bin-soiled labels, sc</t>
  </si>
  <si>
    <t>Diamond Creek, Cabernet Sauvignon, Lake 1984 (4 BT)</t>
  </si>
  <si>
    <t>u. vts, slightly bin-soiled labels, sc</t>
  </si>
  <si>
    <t>Diamond Creek, Cabernet Sauvignon, Lake 1987 (2 BT)</t>
  </si>
  <si>
    <t>Groth Cabernet Sauvignon, Reserve</t>
  </si>
  <si>
    <t>Groth</t>
  </si>
  <si>
    <t>u.2vts, 1bn, slightly bin-soiled and slightly scuffed labels and capsules, 1 nicked label, slightly sunken corks, sc</t>
  </si>
  <si>
    <t>Grace Family Vineyards, Cabernet Sauvignon</t>
  </si>
  <si>
    <t>Grace</t>
  </si>
  <si>
    <t>Levels into the neck, slightly bin-soiled labels, sc</t>
  </si>
  <si>
    <t>Caymus Vineyards, Cabernet Sauvignon, Grace Family Vineyards</t>
  </si>
  <si>
    <t>Caymus</t>
  </si>
  <si>
    <t>Level into the neck, bin-soiled and slightly torn label, chipped wax capsule, cn</t>
  </si>
  <si>
    <t>u. 2bn, bin-soiled labels, sc</t>
  </si>
  <si>
    <t>Caymus Vineyards, Cabernet Sauvignon, Grace Family Vineyards 1981 (2 BT)</t>
  </si>
  <si>
    <t>u. ts, bin-soiled label, sc</t>
  </si>
  <si>
    <t>Caymus Vineyards, Cabernet Sauvignon, Grace Family Vineyards 1979 (1 BT)</t>
  </si>
  <si>
    <t>Caymus Vineyards, Special Selection, Cabernet Sauvignon</t>
  </si>
  <si>
    <t>u. 5 bn, slightly bin-soiled labels, cn</t>
  </si>
  <si>
    <t>Caymus Vineyards, Special Selection, Cabernet Sauvignon 1986 (5 MAG)</t>
  </si>
  <si>
    <t>u. 1 bn, nicked label, slightly bin-soiled label, cn</t>
  </si>
  <si>
    <t>Caymus Vineyards, Special Selection, Cabernet Sauvignon 1992 (1 MAG)</t>
  </si>
  <si>
    <t>Caymus Vineyards, Special Selection, Cabernet Sauvignon 2005 (4 MAG)</t>
  </si>
  <si>
    <t>Caymus Vineyards, Special Selection, Cabernet Sauvignon 2001 (2 MAG)</t>
  </si>
  <si>
    <t>Silver Oak, Cabernet Sauvignon, Napa Valley</t>
  </si>
  <si>
    <t>Silver Oak</t>
  </si>
  <si>
    <t>u. bn, slightly bin-soiled label, cn</t>
  </si>
  <si>
    <t>Silver Oak, Cabernet Sauvignon, Napa Valley 1991 (1 MAG)</t>
  </si>
  <si>
    <t>Silver Oak, Cabernet Sauvignon, Bonny's Vineyard</t>
  </si>
  <si>
    <t>u. bn, 1 torn label, cn</t>
  </si>
  <si>
    <t>Silver Oak, Cabernet Sauvignon, Bonny's Vineyard 1991 (2 MAG)</t>
  </si>
  <si>
    <t>u. ts, slightly bin-soiled label, cn</t>
  </si>
  <si>
    <t>Silver Oak, Cabernet Sauvignon, Bonny's Vineyard 1986 (2 MAG)</t>
  </si>
  <si>
    <t>u. bn, slightly bin-soiled labels, cn</t>
  </si>
  <si>
    <t>Silver Oak, Cabernet Sauvignon, Bonny's Vineyard 1990 (4 MAG)</t>
  </si>
  <si>
    <t>Jordan Cabernet Sauvignon, Alexander Valley</t>
  </si>
  <si>
    <t>Jordan</t>
  </si>
  <si>
    <t>u. ts, bin-soiled, loose, and torn labels, 1 missing label, sc</t>
  </si>
  <si>
    <t>u. ts, bin-soiled, loose, and torn labels, sc</t>
  </si>
  <si>
    <t>Marcassin Pinot Noir, Marcassin Vineyard</t>
  </si>
  <si>
    <t>Marcassin</t>
  </si>
  <si>
    <t>Marcassin Pinot Noir, Three Sisters Vineyard</t>
  </si>
  <si>
    <t>Marcassin Pinot Noir, Three Sisters Vineyard 2004 (5 BT)</t>
  </si>
  <si>
    <t>Marcassin Pinot Noir, Three Sisters Vineyard 2001 (2 BT)</t>
  </si>
  <si>
    <t>Marcassin Chardonnay, Marcassin Vineyard</t>
  </si>
  <si>
    <t>Marcassin Chardonnay, Zio Tony Ranch</t>
  </si>
  <si>
    <t>Marcassin Pinot Noir, Blue Slide Ridge Vineyard</t>
  </si>
  <si>
    <t>Marcassin, Three Sisters Vineyard, Chardonnay</t>
  </si>
  <si>
    <t>1 slightly stained label, sc</t>
  </si>
  <si>
    <t>Marcassin, Three Sisters Vineyard, Chardonnay 2007 (3 BT)</t>
  </si>
  <si>
    <t>Marcassin, Three Sisters Vineyard, Chardonnay 2008 (2 BT)</t>
  </si>
  <si>
    <t>Marcassin, Three Sisters Vineyard, Chardonnay 2004 (1 BT)</t>
  </si>
  <si>
    <t>Marcassin, Three Sisters Vineyard, Chardonnay 2006 (8 BT)</t>
  </si>
  <si>
    <t>Aubert Chardonnay, Lauren Vineyard</t>
  </si>
  <si>
    <t>Aubert</t>
  </si>
  <si>
    <t>Aubert Chardonnay, Lauren Vineyard 2005 (2 MAG)</t>
  </si>
  <si>
    <t>Aubert Chardonnay, Ritchie</t>
  </si>
  <si>
    <t>Aubert Chardonnay, Ritchie 2005 (2 MAG)</t>
  </si>
  <si>
    <t>Aubert Chardonnay, Reuling</t>
  </si>
  <si>
    <t>Aubert Chardonnay, Lauren Vineyard 2008 (4 MAG)</t>
  </si>
  <si>
    <t>Aubert Chardonnay, Reuling 2008 (2 MAG)</t>
  </si>
  <si>
    <t>Aubert Chardonnay, Ritchie 2007 (6 BT)</t>
  </si>
  <si>
    <t>Aubert Chardonnay, Ritchie 2008 (4 BT)</t>
  </si>
  <si>
    <t>Aubert Chardonnay, Ritchie 2005 (5 BT)</t>
  </si>
  <si>
    <t>Aubert Chardonnay, Ritchie 2006 (6 BT)</t>
  </si>
  <si>
    <t>Aubert Chardonnay, Ritchie 2015 (2 BT)</t>
  </si>
  <si>
    <t>Aubert Chardonnay, Ritchie 2012 (4 BT)</t>
  </si>
  <si>
    <t>Aubert Chardonnay, Ritchie 2003 (6 BT)</t>
  </si>
  <si>
    <t>Aubert Chardonnay, Ritchie 2004 (3 BT)</t>
  </si>
  <si>
    <t>Aubert Chardonnay, The Quarry</t>
  </si>
  <si>
    <t>Aubert Chardonnay, The Quarry 2004 (2 MAG)</t>
  </si>
  <si>
    <t>Aubert Chardonnay, Ritchie 2004 (3 MAG)</t>
  </si>
  <si>
    <t>Aubert Chardonnay, Eastside Vineyard</t>
  </si>
  <si>
    <t>Aubert Chardonnay, Eastside Vineyard 2015 (2 BT)</t>
  </si>
  <si>
    <t>Aubert Larry Hyde &amp; Sons Chardonnay</t>
  </si>
  <si>
    <t>Aubert Larry Hyde &amp; Sons Chardonnay 2015 (2 BT)</t>
  </si>
  <si>
    <t>Aubert Larry Hyde &amp; Sons Chardonnay 2008 (2 BT)</t>
  </si>
  <si>
    <t>Aubert Larry Hyde &amp; Sons Chardonnay 2010 (4 BT)</t>
  </si>
  <si>
    <t>Aubert Chardonnay, Lauren Vineyard 2010 (2 MAG)</t>
  </si>
  <si>
    <t>Aubert Larry Hyde &amp; Sons Chardonnay 2010 (2 MAG)</t>
  </si>
  <si>
    <t>Aubert Larry Hyde &amp; Sons Chardonnay 2009 (2 MAG)</t>
  </si>
  <si>
    <t>Aubert Chardonnay, Reuling 2009 (4 MAG)</t>
  </si>
  <si>
    <t>Aubert Chardonnay, UV-SL</t>
  </si>
  <si>
    <t>Aubert Chardonnay, UV-SL 2012 (2 BT)</t>
  </si>
  <si>
    <t>Aubert Chardonnay, UV-SL 2009 (2 BT)</t>
  </si>
  <si>
    <t>Aubert Chardonnay, The Quarry 2003 (4 BT)</t>
  </si>
  <si>
    <t>Aubert Chardonnay, The Quarry 2004 (7 BT)</t>
  </si>
  <si>
    <t>Aubert Larry Hyde &amp; Sons Chardonnay 2012 (2 MAG)</t>
  </si>
  <si>
    <t>Aubert Chardonnay, CIX</t>
  </si>
  <si>
    <t>Aubert Chardonnay, CIX 2012 (2 MAG)</t>
  </si>
  <si>
    <t>Aubert Chardonnay, UV-SL 2012 (2 MAG)</t>
  </si>
  <si>
    <t>Aubert Pinot Noir, UV-SL Vineyard</t>
  </si>
  <si>
    <t>Aubert Pinot Noir, Reuling Vineyard</t>
  </si>
  <si>
    <t>Peter Michael Chardonnay, Belle Côte</t>
  </si>
  <si>
    <t>Peter Michael</t>
  </si>
  <si>
    <t>Peter Michael Chardonnay, Cuvée Indigène</t>
  </si>
  <si>
    <t>Slightly nicked labels, 1 torn label, cn</t>
  </si>
  <si>
    <t>Peter Michael Chardonnay, La Carrière</t>
  </si>
  <si>
    <t>Slighlty nicked labels, cn</t>
  </si>
  <si>
    <t>Peter Michael Chardonnay, La Carrière 2004 (3 MAG)</t>
  </si>
  <si>
    <t>Slightly nicked labels, cn</t>
  </si>
  <si>
    <t>Peter Michael Chardonnay, La Carrière 2003 (3 MAG)</t>
  </si>
  <si>
    <t>Peter Michael Chardonnay, Ma Belle Fille</t>
  </si>
  <si>
    <t>Peter Michael Chardonnay, Mon Plaisir</t>
  </si>
  <si>
    <t>Peter Michael, Chardonnay, Point Rouge</t>
  </si>
  <si>
    <t>Peter Michael, Cabernet Sauvignon, Les Pavots</t>
  </si>
  <si>
    <t>Peter Michael, Cabernet Sauvignon, Les Pavots 2003 (7 BT)</t>
  </si>
  <si>
    <t>Peter Michael, Cabernet Sauvignon, Les Pavots 2000 (2 BT)</t>
  </si>
  <si>
    <t>Peter Michael, Cabernet Sauvignon, Les Pavots 1995 (2 MAG)</t>
  </si>
  <si>
    <t>Peter Michael, Cabernet Sauvignon, Les Pavots 2001 (1 MAG)</t>
  </si>
  <si>
    <t>Peter Michael Pinot Noir, Moulin Rouge</t>
  </si>
  <si>
    <t>Peter Michael Pinot Noir, Moulin Rouge 2003 (3 MAG)</t>
  </si>
  <si>
    <t>Peter Michael Pinot Noir, Moulin Rouge 2004 (1 MAG)</t>
  </si>
  <si>
    <t>Wine-stained label, cn</t>
  </si>
  <si>
    <t>Peter Michael Pinot Noir, Moulin Rouge 2006 (1 MAG)</t>
  </si>
  <si>
    <t>Stony Hill Chardonnay</t>
  </si>
  <si>
    <t>Stony Hill</t>
  </si>
  <si>
    <t>Stony Hill Chardonnay 1999 (3 MAG)</t>
  </si>
  <si>
    <t>Stony Hill Chardonnay 1998 (1 MAG)</t>
  </si>
  <si>
    <t>Quilceda Creek Cabernet Sauvignon</t>
  </si>
  <si>
    <t>Quilceda Creek</t>
  </si>
  <si>
    <t>Quilceda Creek Cabernet Sauvignon, Champoux Vineyard</t>
  </si>
  <si>
    <t>u.1bn, slightly scuffed and slightly nicked labels, slgihtly scuffed capsules, slightly sunken corks, sc</t>
  </si>
  <si>
    <t>Beaux Frères Pinot Noir</t>
  </si>
  <si>
    <t>Beaux Frères</t>
  </si>
  <si>
    <t>slightly nicked and torn labels, cn</t>
  </si>
  <si>
    <t>chipped wax capsule, cn</t>
  </si>
  <si>
    <t>Beaux Frères Pinot Noir 1998 (1 DM)</t>
  </si>
  <si>
    <t>chipped wax capsule and partially missing, cn</t>
  </si>
  <si>
    <t>Beaux Frères Pinot Noir, Beaux Frères Vineyard</t>
  </si>
  <si>
    <t>Each magnum with engraved message, slightly bin-soiled bottle and wax capsules, 1 nicked wax capsule, cn</t>
  </si>
  <si>
    <t>Beaux Frères Willamette Valley Pinot Noir</t>
  </si>
  <si>
    <t>slightly torn labels, cn</t>
  </si>
  <si>
    <t>slightly damp stained label, cn</t>
  </si>
  <si>
    <t>Beaux Frères Pinot Noir, The Upper Terraces</t>
  </si>
  <si>
    <t>Beaux Frères Pinot Noir, The Upper Terraces 2010 (5 BT)</t>
  </si>
  <si>
    <t>Beaux Frères Pinot Noir, The Upper Terraces 2009 (6 BT)</t>
  </si>
  <si>
    <t>Beaux Frères Pinot Noir, The Upper Terraces 2004 (3 MAG)</t>
  </si>
  <si>
    <t>Beaux Frères Pinot Noir, The Upper Terraces 2003 (3 MAG)</t>
  </si>
  <si>
    <t>Beaux Frères Pinot Noir, The Upper Terraces 2003 (2 BT)</t>
  </si>
  <si>
    <t>Beaux Frères Pinot Noir, The Upper Terraces 2002 (6 BT)</t>
  </si>
  <si>
    <t>1 nicked label, sc</t>
  </si>
  <si>
    <t>torn capsule, scuffed label, sc</t>
  </si>
  <si>
    <t>Beaux Frères Willamette Valley Pinot Noir 1991 (1 BT)</t>
  </si>
  <si>
    <t>Beaux Frères Willamette Valley Pinot Noir 1993 (6 BT)</t>
  </si>
  <si>
    <t>slightly chipped wax capsule, sc</t>
  </si>
  <si>
    <t>Beaux Frères Willamette Valley Pinot Noir 1990 (1 BT)</t>
  </si>
  <si>
    <t>Beaux Frères Pinot Noir 1999 (1 MAG)</t>
  </si>
  <si>
    <t>Beaux Frères Pinot Noir 1998 (1 MAG)</t>
  </si>
  <si>
    <t>Beaux Frères Pinot Noir 1997 (1 MAG)</t>
  </si>
  <si>
    <t>torn label, cn</t>
  </si>
  <si>
    <t>Beaux Frères Willamette Valley Pinot Noir 1992 (1 MAG)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</si>
</sst>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quot;* #,##0_);_(&quot;$&quot;* \(#,##0\);_(&quot;$&quot;* &quot;-&quot;??_);_(@_)"/>
  </numFmts>
  <fonts count="14" x14ac:knownFonts="1">
    <font>
      <sz val="10"/>
      <color rgb="FF000000"/>
      <name val="Arial"/>
    </font>
    <font>
      <b/>
      <sz val="10"/>
      <name val="Arial"/>
      <family val="2"/>
    </font>
    <font>
      <b/>
      <sz val="10"/>
      <color theme="1"/>
      <name val="Arial"/>
      <family val="2"/>
    </font>
    <font>
      <sz val="10"/>
      <name val="Arial"/>
      <family val="2"/>
    </font>
    <font>
      <u/>
      <sz val="10"/>
      <color rgb="FF0000FF"/>
      <name val="Arial"/>
      <family val="2"/>
    </font>
    <font>
      <u/>
      <sz val="10"/>
      <color rgb="FF1155CC"/>
      <name val="Arial"/>
      <family val="2"/>
    </font>
    <font>
      <u/>
      <sz val="10"/>
      <color rgb="FF1155CC"/>
      <name val="Arial"/>
      <family val="2"/>
    </font>
    <font>
      <sz val="10"/>
      <color theme="1"/>
      <name val="Arial"/>
      <family val="2"/>
    </font>
    <font>
      <u/>
      <sz val="10"/>
      <color rgb="FF0000FF"/>
      <name val="Arial"/>
      <family val="2"/>
    </font>
    <font>
      <u/>
      <sz val="10"/>
      <color rgb="FF1155CC"/>
      <name val="Arial"/>
      <family val="2"/>
    </font>
    <font>
      <u/>
      <sz val="10"/>
      <color rgb="FF1155CC"/>
      <name val="Arial"/>
      <family val="2"/>
    </font>
    <font>
      <u/>
      <sz val="10"/>
      <color rgb="FF0000FF"/>
      <name val="Arial"/>
      <family val="2"/>
    </font>
    <font>
      <sz val="10"/>
      <color rgb="FF000000"/>
      <name val="Arial"/>
      <family val="2"/>
    </font>
    <font>
      <b/>
      <sz val="10"/>
      <color rgb="FF000000"/>
      <name val="Arial"/>
      <family val="2"/>
    </font>
  </fonts>
  <fills count="6">
    <fill>
      <patternFill patternType="none"/>
    </fill>
    <fill>
      <patternFill patternType="gray125"/>
    </fill>
    <fill>
      <patternFill patternType="solid">
        <fgColor rgb="FFDDDDDD"/>
        <bgColor rgb="FFDDDDDD"/>
      </patternFill>
    </fill>
    <fill>
      <patternFill patternType="solid">
        <fgColor rgb="FFBDBDBD"/>
        <bgColor rgb="FFBDBDBD"/>
      </patternFill>
    </fill>
    <fill>
      <patternFill patternType="solid">
        <fgColor rgb="FFFFFFFF"/>
        <bgColor rgb="FFFFFFFF"/>
      </patternFill>
    </fill>
    <fill>
      <patternFill patternType="solid">
        <fgColor rgb="FFF3F3F3"/>
        <bgColor rgb="FFF3F3F3"/>
      </patternFill>
    </fill>
  </fills>
  <borders count="3">
    <border>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
    <xf numFmtId="0" fontId="0" fillId="0" borderId="0"/>
  </cellStyleXfs>
  <cellXfs count="43">
    <xf numFmtId="0" fontId="0" fillId="0" borderId="0" xfId="0" applyFont="1" applyAlignment="1"/>
    <xf numFmtId="0" fontId="1" fillId="2" borderId="0" xfId="0" applyFont="1" applyFill="1" applyAlignment="1">
      <alignment horizontal="left"/>
    </xf>
    <xf numFmtId="0" fontId="2" fillId="2" borderId="0" xfId="0" applyFont="1" applyFill="1" applyAlignment="1"/>
    <xf numFmtId="164" fontId="2" fillId="2" borderId="0" xfId="0" applyNumberFormat="1" applyFont="1" applyFill="1" applyAlignment="1"/>
    <xf numFmtId="164" fontId="2" fillId="3" borderId="0" xfId="0" applyNumberFormat="1" applyFont="1" applyFill="1" applyAlignment="1"/>
    <xf numFmtId="0" fontId="1" fillId="2" borderId="1" xfId="0" applyFont="1" applyFill="1" applyBorder="1" applyAlignment="1">
      <alignment horizontal="center"/>
    </xf>
    <xf numFmtId="0" fontId="1" fillId="2" borderId="1" xfId="0" applyFont="1" applyFill="1" applyBorder="1" applyAlignment="1"/>
    <xf numFmtId="164" fontId="1" fillId="2" borderId="1" xfId="0" applyNumberFormat="1" applyFont="1" applyFill="1" applyBorder="1" applyAlignment="1">
      <alignment horizontal="right"/>
    </xf>
    <xf numFmtId="164" fontId="1" fillId="3" borderId="0" xfId="0" applyNumberFormat="1" applyFont="1" applyFill="1" applyAlignment="1"/>
    <xf numFmtId="0" fontId="3" fillId="0" borderId="0" xfId="0" applyFont="1" applyAlignment="1">
      <alignment horizontal="center"/>
    </xf>
    <xf numFmtId="164" fontId="4" fillId="0" borderId="0" xfId="0" applyNumberFormat="1" applyFont="1" applyAlignment="1">
      <alignment horizontal="left"/>
    </xf>
    <xf numFmtId="164" fontId="3" fillId="0" borderId="0" xfId="0" applyNumberFormat="1" applyFont="1" applyAlignment="1">
      <alignment horizontal="right"/>
    </xf>
    <xf numFmtId="0" fontId="3" fillId="0" borderId="0" xfId="0" applyFont="1" applyAlignment="1"/>
    <xf numFmtId="164" fontId="5" fillId="4" borderId="0" xfId="0" applyNumberFormat="1" applyFont="1" applyFill="1" applyAlignment="1"/>
    <xf numFmtId="164" fontId="6" fillId="5" borderId="0" xfId="0" applyNumberFormat="1" applyFont="1" applyFill="1" applyAlignment="1"/>
    <xf numFmtId="0" fontId="7" fillId="0" borderId="0" xfId="0" applyFont="1" applyAlignment="1">
      <alignment horizontal="center"/>
    </xf>
    <xf numFmtId="164" fontId="8" fillId="0" borderId="0" xfId="0" applyNumberFormat="1" applyFont="1" applyAlignment="1">
      <alignment horizontal="left"/>
    </xf>
    <xf numFmtId="164" fontId="7" fillId="0" borderId="0" xfId="0" applyNumberFormat="1" applyFont="1" applyAlignment="1">
      <alignment horizontal="right"/>
    </xf>
    <xf numFmtId="0" fontId="7" fillId="0" borderId="0" xfId="0" applyFont="1" applyAlignment="1"/>
    <xf numFmtId="164" fontId="9" fillId="4" borderId="0" xfId="0" applyNumberFormat="1" applyFont="1" applyFill="1" applyAlignment="1"/>
    <xf numFmtId="164" fontId="10" fillId="5" borderId="0" xfId="0" applyNumberFormat="1" applyFont="1" applyFill="1" applyAlignment="1"/>
    <xf numFmtId="0" fontId="7" fillId="0" borderId="0" xfId="0" applyFont="1" applyAlignment="1">
      <alignment horizontal="center"/>
    </xf>
    <xf numFmtId="164" fontId="7" fillId="0" borderId="0" xfId="0" applyNumberFormat="1" applyFont="1" applyAlignment="1">
      <alignment horizontal="left"/>
    </xf>
    <xf numFmtId="164" fontId="7" fillId="0" borderId="0" xfId="0" applyNumberFormat="1" applyFont="1"/>
    <xf numFmtId="164" fontId="7" fillId="0" borderId="0" xfId="0" applyNumberFormat="1" applyFont="1" applyAlignment="1"/>
    <xf numFmtId="0" fontId="7" fillId="4" borderId="0" xfId="0" applyFont="1" applyFill="1" applyAlignment="1">
      <alignment horizontal="center"/>
    </xf>
    <xf numFmtId="164" fontId="7" fillId="4" borderId="0" xfId="0" applyNumberFormat="1" applyFont="1" applyFill="1" applyAlignment="1">
      <alignment horizontal="left"/>
    </xf>
    <xf numFmtId="164" fontId="7" fillId="4" borderId="0" xfId="0" applyNumberFormat="1" applyFont="1" applyFill="1" applyAlignment="1"/>
    <xf numFmtId="0" fontId="7" fillId="4" borderId="0" xfId="0" applyFont="1" applyFill="1" applyAlignment="1"/>
    <xf numFmtId="0" fontId="3" fillId="4" borderId="0" xfId="0" applyFont="1" applyFill="1" applyAlignment="1">
      <alignment horizontal="center"/>
    </xf>
    <xf numFmtId="164" fontId="3" fillId="4" borderId="0" xfId="0" applyNumberFormat="1" applyFont="1" applyFill="1" applyAlignment="1">
      <alignment horizontal="left"/>
    </xf>
    <xf numFmtId="164" fontId="3" fillId="4" borderId="0" xfId="0" applyNumberFormat="1" applyFont="1" applyFill="1" applyAlignment="1"/>
    <xf numFmtId="0" fontId="3" fillId="4" borderId="0" xfId="0" applyFont="1" applyFill="1" applyAlignment="1"/>
    <xf numFmtId="0" fontId="3" fillId="0" borderId="0" xfId="0" applyFont="1" applyAlignment="1">
      <alignment horizontal="center"/>
    </xf>
    <xf numFmtId="164" fontId="11" fillId="0" borderId="0" xfId="0" applyNumberFormat="1" applyFont="1" applyAlignment="1"/>
    <xf numFmtId="0" fontId="12" fillId="4" borderId="0" xfId="0" applyFont="1" applyFill="1" applyAlignment="1">
      <alignment horizontal="left"/>
    </xf>
    <xf numFmtId="0" fontId="1" fillId="2" borderId="2" xfId="0" applyFont="1" applyFill="1" applyBorder="1" applyAlignment="1">
      <alignment horizontal="center"/>
    </xf>
    <xf numFmtId="164" fontId="1" fillId="2" borderId="2" xfId="0" applyNumberFormat="1" applyFont="1" applyFill="1" applyBorder="1" applyAlignment="1">
      <alignment horizontal="left"/>
    </xf>
    <xf numFmtId="0" fontId="1" fillId="2" borderId="2" xfId="0" applyFont="1" applyFill="1" applyBorder="1" applyAlignment="1"/>
    <xf numFmtId="0" fontId="1" fillId="2" borderId="0" xfId="0" applyFont="1" applyFill="1" applyAlignment="1"/>
    <xf numFmtId="0" fontId="13" fillId="0" borderId="0" xfId="0" applyFont="1" applyAlignment="1"/>
    <xf numFmtId="164" fontId="3" fillId="0" borderId="0" xfId="0" applyNumberFormat="1" applyFont="1" applyAlignment="1"/>
    <xf numFmtId="164" fontId="1" fillId="2" borderId="2" xfId="0" applyNumberFormat="1" applyFont="1" applyFill="1" applyBorder="1" applyAlignment="1">
      <alignment horizontal="right"/>
    </xf>
  </cellXfs>
  <cellStyles count="1">
    <cellStyle name="Normal" xfId="0" builtinId="0"/>
  </cellStyles>
  <dxfs count="9">
    <dxf>
      <alignment horizontal="general" vertical="bottom" textRotation="0" wrapText="0" indent="0" justifyLastLine="0" shrinkToFit="0" readingOrder="0"/>
    </dxf>
    <dxf>
      <alignment horizontal="general" vertical="bottom" textRotation="0" wrapText="0" indent="0" justifyLastLine="0" shrinkToFit="0" readingOrder="0"/>
    </dxf>
    <dxf>
      <font>
        <b/>
        <family val="2"/>
      </font>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2">
    <tableStyle name="Lot Listing - Concise-style" pivot="0" count="3" xr9:uid="{00000000-0011-0000-FFFF-FFFF00000000}">
      <tableStyleElement type="headerRow" dxfId="8"/>
      <tableStyleElement type="firstRowStripe" dxfId="7"/>
      <tableStyleElement type="secondRowStripe" dxfId="6"/>
    </tableStyle>
    <tableStyle name="Lot Listing - Detailed-style" pivot="0" count="3" xr9:uid="{00000000-0011-0000-FFFF-FFFF01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microsoft.com/office/2007/relationships/slicerCache" Target="slicerCaches/slicerCache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4.xml"/><Relationship Id="rId5" Type="http://schemas.microsoft.com/office/2007/relationships/slicerCache" Target="slicerCaches/slicerCache3.xml"/><Relationship Id="rId10" Type="http://schemas.openxmlformats.org/officeDocument/2006/relationships/calcChain" Target="calcChain.xml"/><Relationship Id="rId4" Type="http://schemas.microsoft.com/office/2007/relationships/slicerCache" Target="slicerCaches/slicerCache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6124575</xdr:colOff>
      <xdr:row>0</xdr:row>
      <xdr:rowOff>101600</xdr:rowOff>
    </xdr:from>
    <xdr:ext cx="1622425" cy="1628775"/>
    <mc:AlternateContent xmlns:mc="http://schemas.openxmlformats.org/markup-compatibility/2006">
      <mc:Choice xmlns:sle15="http://schemas.microsoft.com/office/drawing/2012/slicer" Requires="sle15">
        <xdr:graphicFrame macro="">
          <xdr:nvGraphicFramePr>
            <xdr:cNvPr id="2" name="Vintage_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microsoft.com/office/drawing/2010/slicer">
              <sle:slicer xmlns:sle="http://schemas.microsoft.com/office/drawing/2010/slicer" name="Vintage_1"/>
            </a:graphicData>
          </a:graphic>
        </xdr:graphicFrame>
      </mc:Choice>
      <mc:Fallback>
        <xdr:sp macro="" textlink="">
          <xdr:nvSpPr>
            <xdr:cNvPr id="0" name=""/>
            <xdr:cNvSpPr>
              <a:spLocks noTextEdit="1"/>
            </xdr:cNvSpPr>
          </xdr:nvSpPr>
          <xdr:spPr>
            <a:xfrm>
              <a:off x="7550150" y="104775"/>
              <a:ext cx="1622425" cy="16287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2</xdr:col>
      <xdr:colOff>2682875</xdr:colOff>
      <xdr:row>0</xdr:row>
      <xdr:rowOff>88899</xdr:rowOff>
    </xdr:from>
    <xdr:ext cx="3243072" cy="1628776"/>
    <mc:AlternateContent xmlns:mc="http://schemas.openxmlformats.org/markup-compatibility/2006">
      <mc:Choice xmlns:sle15="http://schemas.microsoft.com/office/drawing/2012/slicer" Requires="sle15">
        <xdr:graphicFrame macro="">
          <xdr:nvGraphicFramePr>
            <xdr:cNvPr id="3" name="Wine_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microsoft.com/office/drawing/2010/slicer">
              <sle:slicer xmlns:sle="http://schemas.microsoft.com/office/drawing/2010/slicer" name="Wine_2"/>
            </a:graphicData>
          </a:graphic>
        </xdr:graphicFrame>
      </mc:Choice>
      <mc:Fallback>
        <xdr:sp macro="" textlink="">
          <xdr:nvSpPr>
            <xdr:cNvPr id="0" name=""/>
            <xdr:cNvSpPr>
              <a:spLocks noTextEdit="1"/>
            </xdr:cNvSpPr>
          </xdr:nvSpPr>
          <xdr:spPr>
            <a:xfrm>
              <a:off x="4111625" y="85724"/>
              <a:ext cx="3243072" cy="162877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4</xdr:col>
      <xdr:colOff>711200</xdr:colOff>
      <xdr:row>0</xdr:row>
      <xdr:rowOff>95250</xdr:rowOff>
    </xdr:from>
    <xdr:ext cx="1336675" cy="1619250"/>
    <mc:AlternateContent xmlns:mc="http://schemas.openxmlformats.org/markup-compatibility/2006">
      <mc:Choice xmlns:sle15="http://schemas.microsoft.com/office/drawing/2012/slicer" Requires="sle15">
        <xdr:graphicFrame macro="">
          <xdr:nvGraphicFramePr>
            <xdr:cNvPr id="4" name="Bottle Size_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microsoft.com/office/drawing/2010/slicer">
              <sle:slicer xmlns:sle="http://schemas.microsoft.com/office/drawing/2010/slicer" name="Bottle Size_3"/>
            </a:graphicData>
          </a:graphic>
        </xdr:graphicFrame>
      </mc:Choice>
      <mc:Fallback>
        <xdr:sp macro="" textlink="">
          <xdr:nvSpPr>
            <xdr:cNvPr id="0" name=""/>
            <xdr:cNvSpPr>
              <a:spLocks noTextEdit="1"/>
            </xdr:cNvSpPr>
          </xdr:nvSpPr>
          <xdr:spPr>
            <a:xfrm>
              <a:off x="9372600" y="95250"/>
              <a:ext cx="1336675" cy="1619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twoCellAnchor editAs="absolute">
    <xdr:from>
      <xdr:col>2</xdr:col>
      <xdr:colOff>219075</xdr:colOff>
      <xdr:row>0</xdr:row>
      <xdr:rowOff>85725</xdr:rowOff>
    </xdr:from>
    <xdr:to>
      <xdr:col>2</xdr:col>
      <xdr:colOff>2540000</xdr:colOff>
      <xdr:row>8</xdr:row>
      <xdr:rowOff>120650</xdr:rowOff>
    </xdr:to>
    <mc:AlternateContent xmlns:mc="http://schemas.openxmlformats.org/markup-compatibility/2006">
      <mc:Choice xmlns:sle15="http://schemas.microsoft.com/office/drawing/2012/slicer" Requires="sle15">
        <xdr:graphicFrame macro="">
          <xdr:nvGraphicFramePr>
            <xdr:cNvPr id="6" name="Winery">
              <a:extLst>
                <a:ext uri="{FF2B5EF4-FFF2-40B4-BE49-F238E27FC236}">
                  <a16:creationId xmlns:a16="http://schemas.microsoft.com/office/drawing/2014/main" id="{1CCF5525-9B94-41F4-BA45-1DC31D1889BB}"/>
                </a:ext>
              </a:extLst>
            </xdr:cNvPr>
            <xdr:cNvGraphicFramePr/>
          </xdr:nvGraphicFramePr>
          <xdr:xfrm>
            <a:off x="0" y="0"/>
            <a:ext cx="0" cy="0"/>
          </xdr:xfrm>
          <a:graphic>
            <a:graphicData uri="http://schemas.microsoft.com/office/drawing/2010/slicer">
              <sle:slicer xmlns:sle="http://schemas.microsoft.com/office/drawing/2010/slicer" name="Winery"/>
            </a:graphicData>
          </a:graphic>
        </xdr:graphicFrame>
      </mc:Choice>
      <mc:Fallback>
        <xdr:sp macro="" textlink="">
          <xdr:nvSpPr>
            <xdr:cNvPr id="0" name=""/>
            <xdr:cNvSpPr>
              <a:spLocks noTextEdit="1"/>
            </xdr:cNvSpPr>
          </xdr:nvSpPr>
          <xdr:spPr>
            <a:xfrm>
              <a:off x="1644650" y="82550"/>
              <a:ext cx="2327275" cy="16414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6" xr10:uid="{00000000-0013-0000-FFFF-FFFF01000000}" sourceName="Wine">
  <extLst>
    <x:ext xmlns:x15="http://schemas.microsoft.com/office/spreadsheetml/2010/11/main" uri="{2F2917AC-EB37-4324-AD4E-5DD8C200BD13}">
      <x15:tableSlicerCache tableId="2" column="6"/>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8" xr10:uid="{00000000-0013-0000-FFFF-FFFF02000000}" sourceName="Vintage">
  <extLst>
    <x:ext xmlns:x15="http://schemas.microsoft.com/office/spreadsheetml/2010/11/main" uri="{2F2917AC-EB37-4324-AD4E-5DD8C200BD13}">
      <x15:tableSlicerCache tableId="2"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2_Col_10" xr10:uid="{00000000-0013-0000-FFFF-FFFF03000000}" sourceName="Bottle Size">
  <extLst>
    <x:ext xmlns:x15="http://schemas.microsoft.com/office/spreadsheetml/2010/11/main" uri="{2F2917AC-EB37-4324-AD4E-5DD8C200BD13}">
      <x15:tableSlicerCache tableId="2" column="10"/>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inery" xr10:uid="{B579CE0F-19B5-45B2-8324-4821DCC12D78}" sourceName="Winery">
  <extLst>
    <x:ext xmlns:x15="http://schemas.microsoft.com/office/spreadsheetml/2010/11/main" uri="{2F2917AC-EB37-4324-AD4E-5DD8C200BD13}">
      <x15:tableSlicerCache tableId="2" column="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Wine_2" xr10:uid="{00000000-0014-0000-FFFF-FFFF02000000}" cache="SlicerCache_Table_2_Col_6" caption="Wine" rowHeight="182880"/>
  <slicer name="Vintage_1" xr10:uid="{00000000-0014-0000-FFFF-FFFF01000000}" cache="SlicerCache_Table_2_Col_8" caption="Vintage" columnCount="2" rowHeight="182880"/>
  <slicer name="Bottle Size_3" xr10:uid="{00000000-0014-0000-FFFF-FFFF03000000}" cache="SlicerCache_Table_2_Col_10" caption="Bottle Size" rowHeight="182880"/>
  <slicer name="Winery" xr10:uid="{58F37B5A-A5F2-42CF-96AF-310CDEE7B66C}" cache="Slicer_Winery" caption="Winery" startItem="9" rowHeight="220133"/>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F91" headerRowCount="0">
  <tableColumns count="6">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s>
  <tableStyleInfo name="Lot Listing - Concise-style" showFirstColumn="1" showLastColumn="1" showRowStripes="1" showColumnStripes="0"/>
  <extLst>
    <ext uri="GoogleSheetsCustomDataVersion1">
      <go:sheetsCustomData xmlns:go="http://customooxmlschemas.google.com/" headerRowCount="1"/>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0:O1216" headerRowDxfId="2">
  <autoFilter ref="A10:O1216" xr:uid="{00000000-0009-0000-0100-000002000000}"/>
  <tableColumns count="15">
    <tableColumn id="1" xr3:uid="{00000000-0010-0000-0100-000001000000}" name="Mixed Lot"/>
    <tableColumn id="2" xr3:uid="{00000000-0010-0000-0100-000002000000}" name="Lot Number"/>
    <tableColumn id="3" xr3:uid="{00000000-0010-0000-0100-000003000000}" name="Lot Description"/>
    <tableColumn id="4" xr3:uid="{00000000-0010-0000-0100-000004000000}" name="Low Est." dataDxfId="1"/>
    <tableColumn id="5" xr3:uid="{00000000-0010-0000-0100-000005000000}" name="High Est." dataDxfId="0"/>
    <tableColumn id="6" xr3:uid="{00000000-0010-0000-0100-000006000000}" name="Wine"/>
    <tableColumn id="7" xr3:uid="{00000000-0010-0000-0100-000007000000}" name="Winery"/>
    <tableColumn id="8" xr3:uid="{00000000-0010-0000-0100-000008000000}" name="Vintage"/>
    <tableColumn id="9" xr3:uid="{00000000-0010-0000-0100-000009000000}" name="# of Bottles"/>
    <tableColumn id="10" xr3:uid="{00000000-0010-0000-0100-00000A000000}" name="Bottle Size"/>
    <tableColumn id="11" xr3:uid="{00000000-0010-0000-0100-00000B000000}" name="Case Type"/>
    <tableColumn id="12" xr3:uid="{00000000-0010-0000-0100-00000C000000}" name="Condition/Ullage"/>
    <tableColumn id="13" xr3:uid="{00000000-0010-0000-0100-00000D000000}" name="Wine/Spirits Categor"/>
    <tableColumn id="14" xr3:uid="{00000000-0010-0000-0100-00000E000000}" name="Description"/>
    <tableColumn id="15" xr3:uid="{00000000-0010-0000-0100-00000F000000}" name="URL"/>
  </tableColumns>
  <tableStyleInfo name="Lot Listing - Detailed-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sothebys.com/en/buy/auction/2020/vine-the-park-b-smith-cellar-celebrating-california/sine-qua-non-the-raven-nos-6-7-grenache-2006-5-bt" TargetMode="External"/><Relationship Id="rId671" Type="http://schemas.openxmlformats.org/officeDocument/2006/relationships/hyperlink" Target="https://www.sothebys.com/en/buy/auction/2020/vine-the-park-b-smith-cellar-celebrating-california/pride-mountain-reserve-claret-1999-1-dm" TargetMode="External"/><Relationship Id="rId769" Type="http://schemas.openxmlformats.org/officeDocument/2006/relationships/hyperlink" Target="https://www.sothebys.com/en/buy/auction/2020/vine-the-park-b-smith-cellar-celebrating-california/aubert-chardonnay-lauren-vineyard-2009-6-bt" TargetMode="External"/><Relationship Id="rId21" Type="http://schemas.openxmlformats.org/officeDocument/2006/relationships/hyperlink" Target="https://www.sothebys.com/en/buy/auction/2020/vine-the-park-b-smith-cellar-celebrating-california/sine-qua-non-e-raised-syrah-1998-3-mag" TargetMode="External"/><Relationship Id="rId324" Type="http://schemas.openxmlformats.org/officeDocument/2006/relationships/hyperlink" Target="https://www.sothebys.com/en/buy/auction/2020/vine-the-park-b-smith-cellar-celebrating-california/colgin-cabernet-sauvignon-herb-lamb-1995-6-bt" TargetMode="External"/><Relationship Id="rId531" Type="http://schemas.openxmlformats.org/officeDocument/2006/relationships/hyperlink" Target="https://www.sothebys.com/en/buy/auction/2020/vine-the-park-b-smith-cellar-celebrating-california/bryant-family-pritchard-cabernet-sauvignon-1996-12" TargetMode="External"/><Relationship Id="rId629" Type="http://schemas.openxmlformats.org/officeDocument/2006/relationships/hyperlink" Target="https://www.sothebys.com/en/buy/auction/2020/vine-the-park-b-smith-cellar-celebrating-california/la-jota-cabernet-sauvignon-anniversary-vertical-6" TargetMode="External"/><Relationship Id="rId170" Type="http://schemas.openxmlformats.org/officeDocument/2006/relationships/hyperlink" Target="https://www.sothebys.com/en/buy/auction/2020/vine-the-park-b-smith-cellar-celebrating-california/sine-qua-non-dark-blossom-syrah-2011-12-bt" TargetMode="External"/><Relationship Id="rId836" Type="http://schemas.openxmlformats.org/officeDocument/2006/relationships/hyperlink" Target="https://www.sothebys.com/en/buy/auction/2020/vine-the-park-b-smith-cellar-celebrating-california/stony-hill-chardonnay-1998-6-mag-2" TargetMode="External"/><Relationship Id="rId268" Type="http://schemas.openxmlformats.org/officeDocument/2006/relationships/hyperlink" Target="https://www.sothebys.com/en/buy/auction/2020/vine-the-park-b-smith-cellar-celebrating-california/sine-qua-non-mr-k-the-straw-man-semillon-2003" TargetMode="External"/><Relationship Id="rId475" Type="http://schemas.openxmlformats.org/officeDocument/2006/relationships/hyperlink" Target="https://www.sothebys.com/en/buy/auction/2020/vine-the-park-b-smith-cellar-celebrating-california/araujo-cabernet-sauvignon-eisele-vineyard-2003-1-2" TargetMode="External"/><Relationship Id="rId682" Type="http://schemas.openxmlformats.org/officeDocument/2006/relationships/hyperlink" Target="https://www.sothebys.com/en/buy/auction/2020/vine-the-park-b-smith-cellar-celebrating-california/pride-mountain-reserve-claret-vertical-6-mag" TargetMode="External"/><Relationship Id="rId32" Type="http://schemas.openxmlformats.org/officeDocument/2006/relationships/hyperlink" Target="https://www.sothebys.com/en/buy/auction/2020/vine-the-park-b-smith-cellar-celebrating-california/sine-qua-non-a-capella-pinot-noir-2000-2-mag" TargetMode="External"/><Relationship Id="rId128" Type="http://schemas.openxmlformats.org/officeDocument/2006/relationships/hyperlink" Target="https://www.sothebys.com/en/buy/auction/2020/vine-the-park-b-smith-cellar-celebrating-california/sine-qua-non-dangerous-birds-eleven-confessions-5" TargetMode="External"/><Relationship Id="rId335" Type="http://schemas.openxmlformats.org/officeDocument/2006/relationships/hyperlink" Target="https://www.sothebys.com/en/buy/auction/2020/vine-the-park-b-smith-cellar-celebrating-california/colgin-cabernet-sauvignon-herb-lamb-1998-6-bt-3" TargetMode="External"/><Relationship Id="rId542" Type="http://schemas.openxmlformats.org/officeDocument/2006/relationships/hyperlink" Target="https://www.sothebys.com/en/buy/auction/2020/vine-the-park-b-smith-cellar-celebrating-california/bryant-family-pritchard-cabernet-sauvignon-1999-3" TargetMode="External"/><Relationship Id="rId181" Type="http://schemas.openxmlformats.org/officeDocument/2006/relationships/hyperlink" Target="https://www.sothebys.com/en/buy/auction/2020/vine-the-park-b-smith-cellar-celebrating-california/sine-qua-non-jusqua-los-eleven-confessions-3" TargetMode="External"/><Relationship Id="rId402" Type="http://schemas.openxmlformats.org/officeDocument/2006/relationships/hyperlink" Target="https://www.sothebys.com/en/buy/auction/2020/vine-the-park-b-smith-cellar-celebrating-california/colgin-ix-estate-red-wine-vertical-5-mag" TargetMode="External"/><Relationship Id="rId847" Type="http://schemas.openxmlformats.org/officeDocument/2006/relationships/hyperlink" Target="https://www.sothebys.com/en/buy/auction/2020/vine-the-park-b-smith-cellar-celebrating-california/beaux-freres-pinot-noir-1994-4-mag" TargetMode="External"/><Relationship Id="rId279" Type="http://schemas.openxmlformats.org/officeDocument/2006/relationships/hyperlink" Target="https://www.sothebys.com/en/buy/auction/2020/vine-the-park-b-smith-cellar-celebrating-california/sine-qua-non-mr-k-the-straw-man-semillon-2004-2" TargetMode="External"/><Relationship Id="rId486" Type="http://schemas.openxmlformats.org/officeDocument/2006/relationships/hyperlink" Target="https://www.sothebys.com/en/buy/auction/2020/vine-the-park-b-smith-cellar-celebrating-california/araujo-cabernet-sauvignon-eisele-vineyard-2006-4" TargetMode="External"/><Relationship Id="rId693" Type="http://schemas.openxmlformats.org/officeDocument/2006/relationships/hyperlink" Target="https://www.sothebys.com/en/buy/auction/2020/vine-the-park-b-smith-cellar-celebrating-california/pride-mountain-vineyards-reserve-cabernet-10" TargetMode="External"/><Relationship Id="rId707" Type="http://schemas.openxmlformats.org/officeDocument/2006/relationships/hyperlink" Target="https://www.sothebys.com/en/buy/auction/2020/vine-the-park-b-smith-cellar-celebrating-california/seavey-cabernet-sauvignon-vertical-5-mag-3-bt" TargetMode="External"/><Relationship Id="rId43" Type="http://schemas.openxmlformats.org/officeDocument/2006/relationships/hyperlink" Target="https://www.sothebys.com/en/buy/auction/2020/vine-the-park-b-smith-cellar-celebrating-california/sine-qua-non-heart-chorea-syrah-2002-2-bt-5" TargetMode="External"/><Relationship Id="rId139" Type="http://schemas.openxmlformats.org/officeDocument/2006/relationships/hyperlink" Target="https://www.sothebys.com/en/buy/auction/2020/vine-the-park-b-smith-cellar-celebrating-california/sine-qua-non-stockholm-syndrome-eleven-confessions" TargetMode="External"/><Relationship Id="rId346" Type="http://schemas.openxmlformats.org/officeDocument/2006/relationships/hyperlink" Target="https://www.sothebys.com/en/buy/auction/2020/vine-the-park-b-smith-cellar-celebrating-california/colgin-cabernet-sauvignon-herb-lamb-2003-6-bt" TargetMode="External"/><Relationship Id="rId553" Type="http://schemas.openxmlformats.org/officeDocument/2006/relationships/hyperlink" Target="https://www.sothebys.com/en/buy/auction/2020/vine-the-park-b-smith-cellar-celebrating-california/bryant-family-pritchard-cabernet-sauvignon-2003-10" TargetMode="External"/><Relationship Id="rId760" Type="http://schemas.openxmlformats.org/officeDocument/2006/relationships/hyperlink" Target="https://www.sothebys.com/en/buy/auction/2020/vine-the-park-b-smith-cellar-celebrating-california/marcassin-three-sisters-vineyard-chardonnay-2003" TargetMode="External"/><Relationship Id="rId192" Type="http://schemas.openxmlformats.org/officeDocument/2006/relationships/hyperlink" Target="https://www.sothebys.com/en/buy/auction/2020/vine-the-park-b-smith-cellar-celebrating-california/sine-qua-non-le-chemin-vers-lheresie-grenache-2015" TargetMode="External"/><Relationship Id="rId206" Type="http://schemas.openxmlformats.org/officeDocument/2006/relationships/hyperlink" Target="https://www.sothebys.com/en/buy/auction/2020/vine-the-park-b-smith-cellar-celebrating-california/sine-qua-non-omadhaum-poltroon-white-1996-3-bt" TargetMode="External"/><Relationship Id="rId413" Type="http://schemas.openxmlformats.org/officeDocument/2006/relationships/hyperlink" Target="https://www.sothebys.com/en/buy/auction/2020/vine-the-park-b-smith-cellar-celebrating-california/colgin-cabernet-sauvignon-tychson-hill-2004-6-bt" TargetMode="External"/><Relationship Id="rId858" Type="http://schemas.openxmlformats.org/officeDocument/2006/relationships/hyperlink" Target="https://www.sothebys.com/en/buy/auction/2020/vine-the-park-b-smith-cellar-celebrating-california/beaux-freres-pinot-noir-beaux-freres-vineyard-2000-2" TargetMode="External"/><Relationship Id="rId497" Type="http://schemas.openxmlformats.org/officeDocument/2006/relationships/hyperlink" Target="https://www.sothebys.com/en/buy/auction/2020/vine-the-park-b-smith-cellar-celebrating-california/araujo-cabernet-sauvignon-eisele-vineyard-2009-6-2" TargetMode="External"/><Relationship Id="rId620" Type="http://schemas.openxmlformats.org/officeDocument/2006/relationships/hyperlink" Target="https://www.sothebys.com/en/buy/auction/2020/vine-the-park-b-smith-cellar-celebrating-california/sloan-proprietary-red-vertical-10-bt" TargetMode="External"/><Relationship Id="rId718" Type="http://schemas.openxmlformats.org/officeDocument/2006/relationships/hyperlink" Target="https://www.sothebys.com/en/buy/auction/2020/vine-the-park-b-smith-cellar-celebrating-california/grace-family-vineyards-cabernet-sauvignon-1988-2" TargetMode="External"/><Relationship Id="rId357" Type="http://schemas.openxmlformats.org/officeDocument/2006/relationships/hyperlink" Target="https://www.sothebys.com/en/buy/auction/2020/vine-the-park-b-smith-cellar-celebrating-california/colgin-cariad-2001-6-bt" TargetMode="External"/><Relationship Id="rId54" Type="http://schemas.openxmlformats.org/officeDocument/2006/relationships/hyperlink" Target="https://www.sothebys.com/en/buy/auction/2020/vine-the-park-b-smith-cellar-celebrating-california/sine-qua-non-papa-syrah-2003-12-bt" TargetMode="External"/><Relationship Id="rId217" Type="http://schemas.openxmlformats.org/officeDocument/2006/relationships/hyperlink" Target="https://www.sothebys.com/en/buy/auction/2020/vine-the-park-b-smith-cellar-celebrating-california/sine-qua-non-the-hussy-white-2000-2-bt" TargetMode="External"/><Relationship Id="rId564" Type="http://schemas.openxmlformats.org/officeDocument/2006/relationships/hyperlink" Target="https://www.sothebys.com/en/buy/auction/2020/vine-the-park-b-smith-cellar-celebrating-california/shafer-cabernet-sauvignon-hillside-select-1999-4" TargetMode="External"/><Relationship Id="rId771" Type="http://schemas.openxmlformats.org/officeDocument/2006/relationships/hyperlink" Target="https://www.sothebys.com/en/buy/auction/2020/vine-the-park-b-smith-cellar-celebrating-california/aubert-chardonnay-lauren-vineyard-2010-10-bt" TargetMode="External"/><Relationship Id="rId869" Type="http://schemas.openxmlformats.org/officeDocument/2006/relationships/hyperlink" Target="https://www.sothebys.com/en/buy/auction/2020/vine-the-park-b-smith-cellar-celebrating-california/beaux-freres-pinot-noir-the-upper-terraces-2005-4" TargetMode="External"/><Relationship Id="rId424" Type="http://schemas.openxmlformats.org/officeDocument/2006/relationships/hyperlink" Target="https://www.sothebys.com/en/buy/auction/2020/vine-the-park-b-smith-cellar-celebrating-california/araujo-cabernet-sauvignon-eisele-vineyard-1991-1" TargetMode="External"/><Relationship Id="rId631" Type="http://schemas.openxmlformats.org/officeDocument/2006/relationships/hyperlink" Target="https://www.sothebys.com/en/buy/auction/2020/vine-the-park-b-smith-cellar-celebrating-california/la-jota-cabernet-sauvignon-anniversary-1994-1-imp" TargetMode="External"/><Relationship Id="rId729" Type="http://schemas.openxmlformats.org/officeDocument/2006/relationships/hyperlink" Target="https://www.sothebys.com/en/buy/auction/2020/vine-the-park-b-smith-cellar-celebrating-california/marcassin-pinot-noir-marcassin-vineyard-2002-9-bt" TargetMode="External"/><Relationship Id="rId270" Type="http://schemas.openxmlformats.org/officeDocument/2006/relationships/hyperlink" Target="https://www.sothebys.com/en/buy/auction/2020/vine-the-park-b-smith-cellar-celebrating-california/sine-qua-non-mr-k-the-noble-man-chardonnay-2005-2" TargetMode="External"/><Relationship Id="rId65" Type="http://schemas.openxmlformats.org/officeDocument/2006/relationships/hyperlink" Target="https://www.sothebys.com/en/buy/auction/2020/vine-the-park-b-smith-cellar-celebrating-california/sine-qua-non-ode-to-e-eleven-confession-vineyard-2" TargetMode="External"/><Relationship Id="rId130" Type="http://schemas.openxmlformats.org/officeDocument/2006/relationships/hyperlink" Target="https://www.sothebys.com/en/buy/auction/2020/vine-the-park-b-smith-cellar-celebrating-california/sine-qua-non-dangerous-birds-eleven-confessions-7" TargetMode="External"/><Relationship Id="rId368" Type="http://schemas.openxmlformats.org/officeDocument/2006/relationships/hyperlink" Target="https://www.sothebys.com/en/buy/auction/2020/vine-the-park-b-smith-cellar-celebrating-california/colgin-cariad-2004-6-bt-3" TargetMode="External"/><Relationship Id="rId575" Type="http://schemas.openxmlformats.org/officeDocument/2006/relationships/hyperlink" Target="https://www.sothebys.com/en/buy/auction/2020/vine-the-park-b-smith-cellar-celebrating-california/mixed-lot-4-mag-3-bt" TargetMode="External"/><Relationship Id="rId782" Type="http://schemas.openxmlformats.org/officeDocument/2006/relationships/hyperlink" Target="https://www.sothebys.com/en/buy/auction/2020/vine-the-park-b-smith-cellar-celebrating-california/aubert-chardonnay-ritchie-2007-4-mag" TargetMode="External"/><Relationship Id="rId228" Type="http://schemas.openxmlformats.org/officeDocument/2006/relationships/hyperlink" Target="https://www.sothebys.com/en/buy/auction/2020/vine-the-park-b-smith-cellar-celebrating-california/sine-qua-non-the-hoodoo-man-white-2006-3-bt" TargetMode="External"/><Relationship Id="rId435" Type="http://schemas.openxmlformats.org/officeDocument/2006/relationships/hyperlink" Target="https://www.sothebys.com/en/buy/auction/2020/vine-the-park-b-smith-cellar-celebrating-california/araujo-cabernet-sauvignon-eisele-vineyard-1995-5" TargetMode="External"/><Relationship Id="rId642" Type="http://schemas.openxmlformats.org/officeDocument/2006/relationships/hyperlink" Target="https://www.sothebys.com/en/buy/auction/2020/vine-the-park-b-smith-cellar-celebrating-california/mixed-case-11-bt" TargetMode="External"/><Relationship Id="rId281" Type="http://schemas.openxmlformats.org/officeDocument/2006/relationships/hyperlink" Target="https://www.sothebys.com/en/buy/auction/2020/vine-the-park-b-smith-cellar-celebrating-california/chimere-chateauneuf-du-pape-2010-manfred-krankl-2" TargetMode="External"/><Relationship Id="rId502" Type="http://schemas.openxmlformats.org/officeDocument/2006/relationships/hyperlink" Target="https://www.sothebys.com/en/buy/auction/2020/vine-the-park-b-smith-cellar-celebrating-california/araujo-syrah-eisele-vineyard-1999-12-bt" TargetMode="External"/><Relationship Id="rId76" Type="http://schemas.openxmlformats.org/officeDocument/2006/relationships/hyperlink" Target="https://www.sothebys.com/en/buy/auction/2020/vine-the-park-b-smith-cellar-celebrating-california/sine-qua-non-into-the-dark-grenache-2004-1-mag" TargetMode="External"/><Relationship Id="rId141" Type="http://schemas.openxmlformats.org/officeDocument/2006/relationships/hyperlink" Target="https://www.sothebys.com/en/buy/auction/2020/vine-the-park-b-smith-cellar-celebrating-california/sine-qua-non-stockholm-syndrome-eleven-confessions-3" TargetMode="External"/><Relationship Id="rId379" Type="http://schemas.openxmlformats.org/officeDocument/2006/relationships/hyperlink" Target="https://www.sothebys.com/en/buy/auction/2020/vine-the-park-b-smith-cellar-celebrating-california/colgin-ix-estate-red-wine-2003-6-bt" TargetMode="External"/><Relationship Id="rId586" Type="http://schemas.openxmlformats.org/officeDocument/2006/relationships/hyperlink" Target="https://www.sothebys.com/en/buy/auction/2020/vine-the-park-b-smith-cellar-celebrating-california/joseph-phelps-vineyards-cabernet-sauvignon-11" TargetMode="External"/><Relationship Id="rId793" Type="http://schemas.openxmlformats.org/officeDocument/2006/relationships/hyperlink" Target="https://www.sothebys.com/en/buy/auction/2020/vine-the-park-b-smith-cellar-celebrating-california/aubert-chardonnay-the-quarry-2005-3-mag" TargetMode="External"/><Relationship Id="rId807" Type="http://schemas.openxmlformats.org/officeDocument/2006/relationships/hyperlink" Target="https://www.sothebys.com/en/buy/auction/2020/vine-the-park-b-smith-cellar-celebrating-california/aubert-pinot-noir-uv-sl-vineyard-2007-2-mag" TargetMode="External"/><Relationship Id="rId7" Type="http://schemas.openxmlformats.org/officeDocument/2006/relationships/hyperlink" Target="https://www.sothebys.com/en/buy/auction/2020/vine-the-park-b-smith-cellar-celebrating-california/sine-qua-non-red-handed-grenache-1995-1-mag-sine" TargetMode="External"/><Relationship Id="rId239" Type="http://schemas.openxmlformats.org/officeDocument/2006/relationships/hyperlink" Target="https://www.sothebys.com/en/buy/auction/2020/vine-the-park-b-smith-cellar-celebrating-california/sine-qua-non-suey-roussanne-2000-2-hb-wa-100" TargetMode="External"/><Relationship Id="rId446" Type="http://schemas.openxmlformats.org/officeDocument/2006/relationships/hyperlink" Target="https://www.sothebys.com/en/buy/auction/2020/vine-the-park-b-smith-cellar-celebrating-california/araujo-cabernet-sauvignon-eisele-vineyard-1998-12" TargetMode="External"/><Relationship Id="rId653" Type="http://schemas.openxmlformats.org/officeDocument/2006/relationships/hyperlink" Target="https://www.sothebys.com/en/buy/auction/2020/vine-the-park-b-smith-cellar-celebrating-california/chateau-montelena-estate-cabernet-sauvignon-1998-6" TargetMode="External"/><Relationship Id="rId292" Type="http://schemas.openxmlformats.org/officeDocument/2006/relationships/hyperlink" Target="https://www.sothebys.com/en/buy/auction/2020/vine-the-park-b-smith-cellar-celebrating-california/next-of-kyn-no-1-cumulus-vineyard-syrah-2007-5" TargetMode="External"/><Relationship Id="rId306" Type="http://schemas.openxmlformats.org/officeDocument/2006/relationships/hyperlink" Target="https://www.sothebys.com/en/buy/auction/2020/vine-the-park-b-smith-cellar-celebrating-california/next-of-kyn-no-7-cumulus-vineyard-syrah-2013-4" TargetMode="External"/><Relationship Id="rId860" Type="http://schemas.openxmlformats.org/officeDocument/2006/relationships/hyperlink" Target="https://www.sothebys.com/en/buy/auction/2020/vine-the-park-b-smith-cellar-celebrating-california/beaux-freres-willamette-valley-pinot-noir-2000-6-2" TargetMode="External"/><Relationship Id="rId45" Type="http://schemas.openxmlformats.org/officeDocument/2006/relationships/hyperlink" Target="https://www.sothebys.com/en/buy/auction/2020/vine-the-park-b-smith-cellar-celebrating-california/sine-qua-non-heart-chorea-syrah-2002-3-mag" TargetMode="External"/><Relationship Id="rId87" Type="http://schemas.openxmlformats.org/officeDocument/2006/relationships/hyperlink" Target="https://www.sothebys.com/en/buy/auction/2020/vine-the-park-b-smith-cellar-celebrating-california/sine-qua-non-the-naked-truth-eleven-confessions-4" TargetMode="External"/><Relationship Id="rId110" Type="http://schemas.openxmlformats.org/officeDocument/2006/relationships/hyperlink" Target="https://www.sothebys.com/en/buy/auction/2020/vine-the-park-b-smith-cellar-celebrating-california/sine-qua-non-a-shot-in-the-dark-eleven-confessions-2" TargetMode="External"/><Relationship Id="rId348" Type="http://schemas.openxmlformats.org/officeDocument/2006/relationships/hyperlink" Target="https://www.sothebys.com/en/buy/auction/2020/vine-the-park-b-smith-cellar-celebrating-california/colgin-cabernet-sauvignon-herb-lamb-2003-5-mag" TargetMode="External"/><Relationship Id="rId513" Type="http://schemas.openxmlformats.org/officeDocument/2006/relationships/hyperlink" Target="https://www.sothebys.com/en/buy/auction/2020/vine-the-park-b-smith-cellar-celebrating-california/abreu-cabernet-sauvignon-madrona-ranch-1999-4-mag" TargetMode="External"/><Relationship Id="rId555" Type="http://schemas.openxmlformats.org/officeDocument/2006/relationships/hyperlink" Target="https://www.sothebys.com/en/buy/auction/2020/vine-the-park-b-smith-cellar-celebrating-california/bryant-family-pritchard-cabernet-sauvignon-2004-10" TargetMode="External"/><Relationship Id="rId597" Type="http://schemas.openxmlformats.org/officeDocument/2006/relationships/hyperlink" Target="https://www.sothebys.com/en/buy/auction/2020/vine-the-park-b-smith-cellar-celebrating-california/joseph-phelps-vineyards-cabernet-sauvignon-22" TargetMode="External"/><Relationship Id="rId720" Type="http://schemas.openxmlformats.org/officeDocument/2006/relationships/hyperlink" Target="https://www.sothebys.com/en/buy/auction/2020/vine-the-park-b-smith-cellar-celebrating-california/caymus-vineyards-cabernet-sauvignon-grace-family-2" TargetMode="External"/><Relationship Id="rId762" Type="http://schemas.openxmlformats.org/officeDocument/2006/relationships/hyperlink" Target="https://www.sothebys.com/en/buy/auction/2020/vine-the-park-b-smith-cellar-celebrating-california/marcassin-three-sisters-vineyard-chardonnay-2005-6" TargetMode="External"/><Relationship Id="rId818" Type="http://schemas.openxmlformats.org/officeDocument/2006/relationships/hyperlink" Target="https://www.sothebys.com/en/buy/auction/2020/vine-the-park-b-smith-cellar-celebrating-california/peter-michael-chardonnay-mon-plaisir-2003-3-mag" TargetMode="External"/><Relationship Id="rId152" Type="http://schemas.openxmlformats.org/officeDocument/2006/relationships/hyperlink" Target="https://www.sothebys.com/en/buy/auction/2020/vine-the-park-b-smith-cellar-celebrating-california/sine-qua-non-esto-no-es-una-salida-eleven" TargetMode="External"/><Relationship Id="rId194" Type="http://schemas.openxmlformats.org/officeDocument/2006/relationships/hyperlink" Target="https://www.sothebys.com/en/buy/auction/2020/vine-the-park-b-smith-cellar-celebrating-california/sine-qua-non-dirt-vernacular-grenache-2016-9-bt" TargetMode="External"/><Relationship Id="rId208" Type="http://schemas.openxmlformats.org/officeDocument/2006/relationships/hyperlink" Target="https://www.sothebys.com/en/buy/auction/2020/vine-the-park-b-smith-cellar-celebrating-california/sine-qua-non-omadhaum-poltroon-white-1996-2-mag" TargetMode="External"/><Relationship Id="rId415" Type="http://schemas.openxmlformats.org/officeDocument/2006/relationships/hyperlink" Target="https://www.sothebys.com/en/buy/auction/2020/vine-the-park-b-smith-cellar-celebrating-california/colgin-cabernet-sauvignon-tychson-hill-2004-6-bt-3" TargetMode="External"/><Relationship Id="rId457" Type="http://schemas.openxmlformats.org/officeDocument/2006/relationships/hyperlink" Target="https://www.sothebys.com/en/buy/auction/2020/vine-the-park-b-smith-cellar-celebrating-california/araujo-cabernet-sauvignon-eisele-vineyard-2000-12" TargetMode="External"/><Relationship Id="rId622" Type="http://schemas.openxmlformats.org/officeDocument/2006/relationships/hyperlink" Target="https://www.sothebys.com/en/buy/auction/2020/vine-the-park-b-smith-cellar-celebrating-california/lokoya-cabernet-sauvignon-diamond-mountain-2002-4" TargetMode="External"/><Relationship Id="rId261" Type="http://schemas.openxmlformats.org/officeDocument/2006/relationships/hyperlink" Target="https://www.sothebys.com/en/buy/auction/2020/vine-the-park-b-smith-cellar-celebrating-california/sine-qua-non-mr-k-the-noble-man-chardonnay-2002-3" TargetMode="External"/><Relationship Id="rId499" Type="http://schemas.openxmlformats.org/officeDocument/2006/relationships/hyperlink" Target="https://www.sothebys.com/en/buy/auction/2020/vine-the-park-b-smith-cellar-celebrating-california/araujo-cabernet-sauvignon-eisele-vineyard-2010-6" TargetMode="External"/><Relationship Id="rId664" Type="http://schemas.openxmlformats.org/officeDocument/2006/relationships/hyperlink" Target="https://www.sothebys.com/en/buy/auction/2020/vine-the-park-b-smith-cellar-celebrating-california/philip-togni-vineyard-cabernet-sauvignon-1998-4" TargetMode="External"/><Relationship Id="rId871" Type="http://schemas.openxmlformats.org/officeDocument/2006/relationships/hyperlink" Target="https://www.sothebys.com/en/buy/auction/2020/vine-the-park-b-smith-cellar-celebrating-california/beaux-freres-pinot-noir-the-upper-terraces-2005-8" TargetMode="External"/><Relationship Id="rId14" Type="http://schemas.openxmlformats.org/officeDocument/2006/relationships/hyperlink" Target="https://www.sothebys.com/en/buy/auction/2020/vine-the-park-b-smith-cellar-celebrating-california/sine-qua-non-the-antagonists-grenache-1998-1-bt" TargetMode="External"/><Relationship Id="rId56" Type="http://schemas.openxmlformats.org/officeDocument/2006/relationships/hyperlink" Target="https://www.sothebys.com/en/buy/auction/2020/vine-the-park-b-smith-cellar-celebrating-california/sine-qua-non-papa-syrah-2003-1-mag" TargetMode="External"/><Relationship Id="rId317" Type="http://schemas.openxmlformats.org/officeDocument/2006/relationships/hyperlink" Target="https://www.sothebys.com/en/buy/auction/2020/vine-the-park-b-smith-cellar-celebrating-california/colgin-cabernet-sauvignon-herb-lamb-1993-5-bt" TargetMode="External"/><Relationship Id="rId359" Type="http://schemas.openxmlformats.org/officeDocument/2006/relationships/hyperlink" Target="https://www.sothebys.com/en/buy/auction/2020/vine-the-park-b-smith-cellar-celebrating-california/colgin-cariad-2002-4-bt" TargetMode="External"/><Relationship Id="rId524" Type="http://schemas.openxmlformats.org/officeDocument/2006/relationships/hyperlink" Target="https://www.sothebys.com/en/buy/auction/2020/vine-the-park-b-smith-cellar-celebrating-california/bryant-family-pritchard-cabernet-sauvignon-1993-7" TargetMode="External"/><Relationship Id="rId566" Type="http://schemas.openxmlformats.org/officeDocument/2006/relationships/hyperlink" Target="https://www.sothebys.com/en/buy/auction/2020/vine-the-park-b-smith-cellar-celebrating-california/shafer-cabernet-sauvignon-hillside-select-2001-2" TargetMode="External"/><Relationship Id="rId731" Type="http://schemas.openxmlformats.org/officeDocument/2006/relationships/hyperlink" Target="https://www.sothebys.com/en/buy/auction/2020/vine-the-park-b-smith-cellar-celebrating-california/marcassin-pinot-noir-marcassin-vineyard-2004-7-bt" TargetMode="External"/><Relationship Id="rId773" Type="http://schemas.openxmlformats.org/officeDocument/2006/relationships/hyperlink" Target="https://www.sothebys.com/en/buy/auction/2020/vine-the-park-b-smith-cellar-celebrating-california/mixed-case-4-mag-2" TargetMode="External"/><Relationship Id="rId98" Type="http://schemas.openxmlformats.org/officeDocument/2006/relationships/hyperlink" Target="https://www.sothebys.com/en/buy/auction/2020/vine-the-park-b-smith-cellar-celebrating-california/sine-qua-non-atlantis-fe2-03-2c-grenache-2005-2-bt" TargetMode="External"/><Relationship Id="rId121" Type="http://schemas.openxmlformats.org/officeDocument/2006/relationships/hyperlink" Target="https://www.sothebys.com/en/buy/auction/2020/vine-the-park-b-smith-cellar-celebrating-california/sine-qua-non-the-raven-nos-6-7-grenache-2006-1-bt-2" TargetMode="External"/><Relationship Id="rId163" Type="http://schemas.openxmlformats.org/officeDocument/2006/relationships/hyperlink" Target="https://www.sothebys.com/en/buy/auction/2020/vine-the-park-b-smith-cellar-celebrating-california/sine-qua-non-five-shooter-grenache-2010-12-bt" TargetMode="External"/><Relationship Id="rId219" Type="http://schemas.openxmlformats.org/officeDocument/2006/relationships/hyperlink" Target="https://www.sothebys.com/en/buy/auction/2020/vine-the-park-b-smith-cellar-celebrating-california/sine-qua-non-the-hussy-white-2000-1-mag" TargetMode="External"/><Relationship Id="rId370" Type="http://schemas.openxmlformats.org/officeDocument/2006/relationships/hyperlink" Target="https://www.sothebys.com/en/buy/auction/2020/vine-the-park-b-smith-cellar-celebrating-california/colgin-cariad-2004-6-bt-5" TargetMode="External"/><Relationship Id="rId426" Type="http://schemas.openxmlformats.org/officeDocument/2006/relationships/hyperlink" Target="https://www.sothebys.com/en/buy/auction/2020/vine-the-park-b-smith-cellar-celebrating-california/araujo-cabernet-sauvignon-eisele-vineyard-1992-6" TargetMode="External"/><Relationship Id="rId633" Type="http://schemas.openxmlformats.org/officeDocument/2006/relationships/hyperlink" Target="https://www.sothebys.com/en/buy/auction/2020/vine-the-park-b-smith-cellar-celebrating-california/la-jota-cabernet-sauvignon-anniversary-1996-4-mag" TargetMode="External"/><Relationship Id="rId829" Type="http://schemas.openxmlformats.org/officeDocument/2006/relationships/hyperlink" Target="https://www.sothebys.com/en/buy/auction/2020/vine-the-park-b-smith-cellar-celebrating-california/peter-michael-cabernet-sauvignon-les-pavots-2004-2" TargetMode="External"/><Relationship Id="rId230" Type="http://schemas.openxmlformats.org/officeDocument/2006/relationships/hyperlink" Target="https://www.sothebys.com/en/buy/auction/2020/vine-the-park-b-smith-cellar-celebrating-california/sine-qua-non-the-hoodoo-man-white-2006-9-bt" TargetMode="External"/><Relationship Id="rId468" Type="http://schemas.openxmlformats.org/officeDocument/2006/relationships/hyperlink" Target="https://www.sothebys.com/en/buy/auction/2020/vine-the-park-b-smith-cellar-celebrating-california/araujo-cabernet-sauvignon-eisele-vineyard-2002-6" TargetMode="External"/><Relationship Id="rId675" Type="http://schemas.openxmlformats.org/officeDocument/2006/relationships/hyperlink" Target="https://www.sothebys.com/en/buy/auction/2020/vine-the-park-b-smith-cellar-celebrating-california/pride-mountain-reserve-claret-2005-10-bt" TargetMode="External"/><Relationship Id="rId840" Type="http://schemas.openxmlformats.org/officeDocument/2006/relationships/hyperlink" Target="https://www.sothebys.com/en/buy/auction/2020/vine-the-park-b-smith-cellar-celebrating-california/stony-hill-chardonnay-vertical-4-mag" TargetMode="External"/><Relationship Id="rId882" Type="http://schemas.openxmlformats.org/officeDocument/2006/relationships/hyperlink" Target="https://www.sothebys.com/en/buy/auction/2020/vine-the-park-b-smith-cellar-celebrating-california/beaux-freres-pinot-noir-the-upper-terraces-2012-12" TargetMode="External"/><Relationship Id="rId25" Type="http://schemas.openxmlformats.org/officeDocument/2006/relationships/hyperlink" Target="https://www.sothebys.com/en/buy/auction/2020/vine-the-park-b-smith-cellar-celebrating-california/sine-qua-non-the-marauder-syrah-1999-1-dm" TargetMode="External"/><Relationship Id="rId67" Type="http://schemas.openxmlformats.org/officeDocument/2006/relationships/hyperlink" Target="https://www.sothebys.com/en/buy/auction/2020/vine-the-park-b-smith-cellar-celebrating-california/sine-qua-non-ode-to-e-eleven-confession-vineyard-4" TargetMode="External"/><Relationship Id="rId272" Type="http://schemas.openxmlformats.org/officeDocument/2006/relationships/hyperlink" Target="https://www.sothebys.com/en/buy/auction/2020/vine-the-park-b-smith-cellar-celebrating-california/sine-qua-non-mr-k-the-noble-man-chardonnay-2005-4" TargetMode="External"/><Relationship Id="rId328" Type="http://schemas.openxmlformats.org/officeDocument/2006/relationships/hyperlink" Target="https://www.sothebys.com/en/buy/auction/2020/vine-the-park-b-smith-cellar-celebrating-california/colgin-cabernet-sauvignon-herb-lamb-1996-2-mag" TargetMode="External"/><Relationship Id="rId535" Type="http://schemas.openxmlformats.org/officeDocument/2006/relationships/hyperlink" Target="https://www.sothebys.com/en/buy/auction/2020/vine-the-park-b-smith-cellar-celebrating-california/bryant-family-pritchard-cabernet-sauvignon-1997-3" TargetMode="External"/><Relationship Id="rId577" Type="http://schemas.openxmlformats.org/officeDocument/2006/relationships/hyperlink" Target="https://www.sothebys.com/en/buy/auction/2020/vine-the-park-b-smith-cellar-celebrating-california/joseph-phelps-vineyards-cabernet-sauvignon-2" TargetMode="External"/><Relationship Id="rId700" Type="http://schemas.openxmlformats.org/officeDocument/2006/relationships/hyperlink" Target="https://www.sothebys.com/en/buy/auction/2020/vine-the-park-b-smith-cellar-celebrating-california/mixed-case-3-bt" TargetMode="External"/><Relationship Id="rId742" Type="http://schemas.openxmlformats.org/officeDocument/2006/relationships/hyperlink" Target="https://www.sothebys.com/en/buy/auction/2020/vine-the-park-b-smith-cellar-celebrating-california/marcassin-chardonnay-marcassin-vineyard-2003-3-bt" TargetMode="External"/><Relationship Id="rId132" Type="http://schemas.openxmlformats.org/officeDocument/2006/relationships/hyperlink" Target="https://www.sothebys.com/en/buy/auction/2020/vine-the-park-b-smith-cellar-celebrating-california/sine-qua-non-labels-syrah-2007-12-bt-2" TargetMode="External"/><Relationship Id="rId174" Type="http://schemas.openxmlformats.org/officeDocument/2006/relationships/hyperlink" Target="https://www.sothebys.com/en/buy/auction/2020/vine-the-park-b-smith-cellar-celebrating-california/sine-qua-non-touche-eleven-confessions-vineyard-2" TargetMode="External"/><Relationship Id="rId381" Type="http://schemas.openxmlformats.org/officeDocument/2006/relationships/hyperlink" Target="https://www.sothebys.com/en/buy/auction/2020/vine-the-park-b-smith-cellar-celebrating-california/colgin-ix-estate-red-wine-2004-6-bt" TargetMode="External"/><Relationship Id="rId602" Type="http://schemas.openxmlformats.org/officeDocument/2006/relationships/hyperlink" Target="https://www.sothebys.com/en/buy/auction/2020/vine-the-park-b-smith-cellar-celebrating-california/maya-dalla-valle-1993-7-bt" TargetMode="External"/><Relationship Id="rId784" Type="http://schemas.openxmlformats.org/officeDocument/2006/relationships/hyperlink" Target="https://www.sothebys.com/en/buy/auction/2020/vine-the-park-b-smith-cellar-celebrating-california/aubert-chardonnay-ritchie-2009-6-mag" TargetMode="External"/><Relationship Id="rId241" Type="http://schemas.openxmlformats.org/officeDocument/2006/relationships/hyperlink" Target="https://www.sothebys.com/en/buy/auction/2020/vine-the-park-b-smith-cellar-celebrating-california/sine-qua-non-inamorata-2001-2-hb" TargetMode="External"/><Relationship Id="rId437" Type="http://schemas.openxmlformats.org/officeDocument/2006/relationships/hyperlink" Target="https://www.sothebys.com/en/buy/auction/2020/vine-the-park-b-smith-cellar-celebrating-california/araujo-cabernet-sauvignon-eisele-vineyard-1996-12" TargetMode="External"/><Relationship Id="rId479" Type="http://schemas.openxmlformats.org/officeDocument/2006/relationships/hyperlink" Target="https://www.sothebys.com/en/buy/auction/2020/vine-the-park-b-smith-cellar-celebrating-california/araujo-cabernet-sauvignon-eisele-vineyard-2004-3" TargetMode="External"/><Relationship Id="rId644" Type="http://schemas.openxmlformats.org/officeDocument/2006/relationships/hyperlink" Target="https://www.sothebys.com/en/buy/auction/2020/vine-the-park-b-smith-cellar-celebrating-california/chateau-montelena-estate-cabernet-sauvignon-1986-6" TargetMode="External"/><Relationship Id="rId686" Type="http://schemas.openxmlformats.org/officeDocument/2006/relationships/hyperlink" Target="https://www.sothebys.com/en/buy/auction/2020/vine-the-park-b-smith-cellar-celebrating-california/pride-mountain-vineyards-reserve-cabernet-3" TargetMode="External"/><Relationship Id="rId851" Type="http://schemas.openxmlformats.org/officeDocument/2006/relationships/hyperlink" Target="https://www.sothebys.com/en/buy/auction/2020/vine-the-park-b-smith-cellar-celebrating-california/beaux-freres-pinot-noir-1996-6-mag" TargetMode="External"/><Relationship Id="rId36" Type="http://schemas.openxmlformats.org/officeDocument/2006/relationships/hyperlink" Target="https://www.sothebys.com/en/buy/auction/2020/vine-the-park-b-smith-cellar-celebrating-california/sine-qua-non-on-your-toes-syrah-2001-2-mag" TargetMode="External"/><Relationship Id="rId283" Type="http://schemas.openxmlformats.org/officeDocument/2006/relationships/hyperlink" Target="https://www.sothebys.com/en/buy/auction/2020/vine-the-park-b-smith-cellar-celebrating-california/chimere-chateauneuf-du-pape-2010-manfred-krankl-4" TargetMode="External"/><Relationship Id="rId339" Type="http://schemas.openxmlformats.org/officeDocument/2006/relationships/hyperlink" Target="https://www.sothebys.com/en/buy/auction/2020/vine-the-park-b-smith-cellar-celebrating-california/colgin-cabernet-sauvignon-herb-lamb-2000-6-bt-2" TargetMode="External"/><Relationship Id="rId490" Type="http://schemas.openxmlformats.org/officeDocument/2006/relationships/hyperlink" Target="https://www.sothebys.com/en/buy/auction/2020/vine-the-park-b-smith-cellar-celebrating-california/araujo-cabernet-sauvignon-eisele-vineyard-2007-10" TargetMode="External"/><Relationship Id="rId504" Type="http://schemas.openxmlformats.org/officeDocument/2006/relationships/hyperlink" Target="https://www.sothebys.com/en/buy/auction/2020/vine-the-park-b-smith-cellar-celebrating-california/araujo-syrah-eisele-vineyard-vertical-5-mag" TargetMode="External"/><Relationship Id="rId546" Type="http://schemas.openxmlformats.org/officeDocument/2006/relationships/hyperlink" Target="https://www.sothebys.com/en/buy/auction/2020/vine-the-park-b-smith-cellar-celebrating-california/bryant-family-pritchard-cabernet-sauvignon-2000-3" TargetMode="External"/><Relationship Id="rId711" Type="http://schemas.openxmlformats.org/officeDocument/2006/relationships/hyperlink" Target="https://www.sothebys.com/en/buy/auction/2020/vine-the-park-b-smith-cellar-celebrating-california/mixed-case-6-bt" TargetMode="External"/><Relationship Id="rId753" Type="http://schemas.openxmlformats.org/officeDocument/2006/relationships/hyperlink" Target="https://www.sothebys.com/en/buy/auction/2020/vine-the-park-b-smith-cellar-celebrating-california/marcassin-pinot-noir-blue-slide-ridge-vineyard" TargetMode="External"/><Relationship Id="rId78" Type="http://schemas.openxmlformats.org/officeDocument/2006/relationships/hyperlink" Target="https://www.sothebys.com/en/buy/auction/2020/vine-the-park-b-smith-cellar-celebrating-california/sine-qua-non-into-the-dark-grenache-2004-1-mag-3" TargetMode="External"/><Relationship Id="rId101" Type="http://schemas.openxmlformats.org/officeDocument/2006/relationships/hyperlink" Target="https://www.sothebys.com/en/buy/auction/2020/vine-the-park-b-smith-cellar-celebrating-california/sine-qua-non-atlantis-fe2-o3-1a-syrah-2005-1-mag" TargetMode="External"/><Relationship Id="rId143" Type="http://schemas.openxmlformats.org/officeDocument/2006/relationships/hyperlink" Target="https://www.sothebys.com/en/buy/auction/2020/vine-the-park-b-smith-cellar-celebrating-california/sine-qua-non-stockholm-syndrome-eleven-confessions-5" TargetMode="External"/><Relationship Id="rId185" Type="http://schemas.openxmlformats.org/officeDocument/2006/relationships/hyperlink" Target="https://www.sothebys.com/en/buy/auction/2020/vine-the-park-b-smith-cellar-celebrating-california/sine-qua-non-capo-dei-putti-eleven-confessions" TargetMode="External"/><Relationship Id="rId350" Type="http://schemas.openxmlformats.org/officeDocument/2006/relationships/hyperlink" Target="https://www.sothebys.com/en/buy/auction/2020/vine-the-park-b-smith-cellar-celebrating-california/colgin-cabernet-sauvignon-herb-lamb-2004-6-bt" TargetMode="External"/><Relationship Id="rId406" Type="http://schemas.openxmlformats.org/officeDocument/2006/relationships/hyperlink" Target="https://www.sothebys.com/en/buy/auction/2020/vine-the-park-b-smith-cellar-celebrating-california/colgin-cabernet-sauvignon-tychson-hill-2001-2-bt" TargetMode="External"/><Relationship Id="rId588" Type="http://schemas.openxmlformats.org/officeDocument/2006/relationships/hyperlink" Target="https://www.sothebys.com/en/buy/auction/2020/vine-the-park-b-smith-cellar-celebrating-california/joseph-phelps-vineyards-cabernet-sauvignon-13" TargetMode="External"/><Relationship Id="rId795" Type="http://schemas.openxmlformats.org/officeDocument/2006/relationships/hyperlink" Target="https://www.sothebys.com/en/buy/auction/2020/vine-the-park-b-smith-cellar-celebrating-california/mixed-case-10-bt" TargetMode="External"/><Relationship Id="rId809" Type="http://schemas.openxmlformats.org/officeDocument/2006/relationships/hyperlink" Target="https://www.sothebys.com/en/buy/auction/2020/vine-the-park-b-smith-cellar-celebrating-california/peter-michael-chardonnay-belle-cote-2005-4-mag" TargetMode="External"/><Relationship Id="rId9" Type="http://schemas.openxmlformats.org/officeDocument/2006/relationships/hyperlink" Target="https://www.sothebys.com/en/buy/auction/2020/vine-the-park-b-smith-cellar-celebrating-california/manfred-krankl-and-john-alban-tant-pis-1995-1-mag" TargetMode="External"/><Relationship Id="rId210" Type="http://schemas.openxmlformats.org/officeDocument/2006/relationships/hyperlink" Target="https://www.sothebys.com/en/buy/auction/2020/vine-the-park-b-smith-cellar-celebrating-california/sine-qua-non-twisted-and-bent-white-1997-1-bt" TargetMode="External"/><Relationship Id="rId392" Type="http://schemas.openxmlformats.org/officeDocument/2006/relationships/hyperlink" Target="https://www.sothebys.com/en/buy/auction/2020/vine-the-park-b-smith-cellar-celebrating-california/colgin-ix-estate-red-wine-2011-6-bt" TargetMode="External"/><Relationship Id="rId448" Type="http://schemas.openxmlformats.org/officeDocument/2006/relationships/hyperlink" Target="https://www.sothebys.com/en/buy/auction/2020/vine-the-park-b-smith-cellar-celebrating-california/araujo-cabernet-sauvignon-eisele-vineyard-1998-4" TargetMode="External"/><Relationship Id="rId613" Type="http://schemas.openxmlformats.org/officeDocument/2006/relationships/hyperlink" Target="https://www.sothebys.com/en/buy/auction/2020/vine-the-park-b-smith-cellar-celebrating-california/schrader-cabernet-sauvignon-old-sparky-beckstoffer" TargetMode="External"/><Relationship Id="rId655" Type="http://schemas.openxmlformats.org/officeDocument/2006/relationships/hyperlink" Target="https://www.sothebys.com/en/buy/auction/2020/vine-the-park-b-smith-cellar-celebrating-california/chateau-montelena-estate-cabernet-sauvignon-2001-4" TargetMode="External"/><Relationship Id="rId697" Type="http://schemas.openxmlformats.org/officeDocument/2006/relationships/hyperlink" Target="https://www.sothebys.com/en/buy/auction/2020/vine-the-park-b-smith-cellar-celebrating-california/mixed-case-4-mag" TargetMode="External"/><Relationship Id="rId820" Type="http://schemas.openxmlformats.org/officeDocument/2006/relationships/hyperlink" Target="https://www.sothebys.com/en/buy/auction/2020/vine-the-park-b-smith-cellar-celebrating-california/peter-michael-chardonnay-mon-plaisir-2005-4-mag" TargetMode="External"/><Relationship Id="rId862" Type="http://schemas.openxmlformats.org/officeDocument/2006/relationships/hyperlink" Target="https://www.sothebys.com/en/buy/auction/2020/vine-the-park-b-smith-cellar-celebrating-california/beaux-freres-pinot-noir-the-upper-terraces" TargetMode="External"/><Relationship Id="rId252" Type="http://schemas.openxmlformats.org/officeDocument/2006/relationships/hyperlink" Target="https://www.sothebys.com/en/buy/auction/2020/vine-the-park-b-smith-cellar-celebrating-california/sine-qua-non-mr-k-tba-viognier-1998-manfred-krankl" TargetMode="External"/><Relationship Id="rId294" Type="http://schemas.openxmlformats.org/officeDocument/2006/relationships/hyperlink" Target="https://www.sothebys.com/en/buy/auction/2020/vine-the-park-b-smith-cellar-celebrating-california/next-of-kyn-no-2-cumulus-vineyard-syrah-2008-2" TargetMode="External"/><Relationship Id="rId308" Type="http://schemas.openxmlformats.org/officeDocument/2006/relationships/hyperlink" Target="https://www.sothebys.com/en/buy/auction/2020/vine-the-park-b-smith-cellar-celebrating-california/next-of-kyn-no-7-cumulus-vineyard-syrah-2014-2" TargetMode="External"/><Relationship Id="rId515" Type="http://schemas.openxmlformats.org/officeDocument/2006/relationships/hyperlink" Target="https://www.sothebys.com/en/buy/auction/2020/vine-the-park-b-smith-cellar-celebrating-california/abreu-cabernet-sauvignon-madrona-ranch-1997-4-mag" TargetMode="External"/><Relationship Id="rId722" Type="http://schemas.openxmlformats.org/officeDocument/2006/relationships/hyperlink" Target="https://www.sothebys.com/en/buy/auction/2020/vine-the-park-b-smith-cellar-celebrating-california/caymus-vineyards-special-selection-cabernet-2" TargetMode="External"/><Relationship Id="rId47" Type="http://schemas.openxmlformats.org/officeDocument/2006/relationships/hyperlink" Target="https://www.sothebys.com/en/buy/auction/2020/vine-the-park-b-smith-cellar-celebrating-california/sine-qua-non-just-for-the-love-of-it-syrah-2002-3" TargetMode="External"/><Relationship Id="rId89" Type="http://schemas.openxmlformats.org/officeDocument/2006/relationships/hyperlink" Target="https://www.sothebys.com/en/buy/auction/2020/vine-the-park-b-smith-cellar-celebrating-california/sine-qua-non-body-and-soul-white-2007-1-mag-sine" TargetMode="External"/><Relationship Id="rId112" Type="http://schemas.openxmlformats.org/officeDocument/2006/relationships/hyperlink" Target="https://www.sothebys.com/en/buy/auction/2020/vine-the-park-b-smith-cellar-celebrating-california/sine-qua-non-a-shot-in-the-dark-eleven-confessions-4" TargetMode="External"/><Relationship Id="rId154" Type="http://schemas.openxmlformats.org/officeDocument/2006/relationships/hyperlink" Target="https://www.sothebys.com/en/buy/auction/2020/vine-the-park-b-smith-cellar-celebrating-california/sine-qua-non-this-is-not-an-exit-eleven-2" TargetMode="External"/><Relationship Id="rId361" Type="http://schemas.openxmlformats.org/officeDocument/2006/relationships/hyperlink" Target="https://www.sothebys.com/en/buy/auction/2020/vine-the-park-b-smith-cellar-celebrating-california/colgin-cariad-2003-4-bt" TargetMode="External"/><Relationship Id="rId557" Type="http://schemas.openxmlformats.org/officeDocument/2006/relationships/hyperlink" Target="https://www.sothebys.com/en/buy/auction/2020/vine-the-park-b-smith-cellar-celebrating-california/bryant-family-pritchard-cabernet-sauvignon-2004-2" TargetMode="External"/><Relationship Id="rId599" Type="http://schemas.openxmlformats.org/officeDocument/2006/relationships/hyperlink" Target="https://www.sothebys.com/en/buy/auction/2020/vine-the-park-b-smith-cellar-celebrating-california/maya-dalla-valle-1991-3-bt" TargetMode="External"/><Relationship Id="rId764" Type="http://schemas.openxmlformats.org/officeDocument/2006/relationships/hyperlink" Target="https://www.sothebys.com/en/buy/auction/2020/vine-the-park-b-smith-cellar-celebrating-california/marcassin-three-sisters-vineyard-chardonnay" TargetMode="External"/><Relationship Id="rId196" Type="http://schemas.openxmlformats.org/officeDocument/2006/relationships/hyperlink" Target="https://www.sothebys.com/en/buy/auction/2020/vine-the-park-b-smith-cellar-celebrating-california/sine-qua-non-strapless-rose-2005-1-bt" TargetMode="External"/><Relationship Id="rId417" Type="http://schemas.openxmlformats.org/officeDocument/2006/relationships/hyperlink" Target="https://www.sothebys.com/en/buy/auction/2020/vine-the-park-b-smith-cellar-celebrating-california/colgin-cabernet-sauvignon-tychson-hill-2005-6-bt" TargetMode="External"/><Relationship Id="rId459" Type="http://schemas.openxmlformats.org/officeDocument/2006/relationships/hyperlink" Target="https://www.sothebys.com/en/buy/auction/2020/vine-the-park-b-smith-cellar-celebrating-california/araujo-cabernet-sauvignon-eisele-vineyard-2000-6" TargetMode="External"/><Relationship Id="rId624" Type="http://schemas.openxmlformats.org/officeDocument/2006/relationships/hyperlink" Target="https://www.sothebys.com/en/buy/auction/2020/vine-the-park-b-smith-cellar-celebrating-california/lokoya-cabernet-sauvignon-mount-veeder-2002-6-mag" TargetMode="External"/><Relationship Id="rId666" Type="http://schemas.openxmlformats.org/officeDocument/2006/relationships/hyperlink" Target="https://www.sothebys.com/en/buy/auction/2020/vine-the-park-b-smith-cellar-celebrating-california/philip-togni-vineyard-cabernet-sauvignon-1998-6-2" TargetMode="External"/><Relationship Id="rId831" Type="http://schemas.openxmlformats.org/officeDocument/2006/relationships/hyperlink" Target="https://www.sothebys.com/en/buy/auction/2020/vine-the-park-b-smith-cellar-celebrating-california/peter-michael-cabernet-sauvignon-les-pavots-2" TargetMode="External"/><Relationship Id="rId873" Type="http://schemas.openxmlformats.org/officeDocument/2006/relationships/hyperlink" Target="https://www.sothebys.com/en/buy/auction/2020/vine-the-park-b-smith-cellar-celebrating-california/beaux-freres-pinot-noir-the-upper-terraces-2006-5" TargetMode="External"/><Relationship Id="rId16" Type="http://schemas.openxmlformats.org/officeDocument/2006/relationships/hyperlink" Target="https://www.sothebys.com/en/buy/auction/2020/vine-the-park-b-smith-cellar-celebrating-california/sine-qua-non-the-antagonists-grenache-1998-1-mag" TargetMode="External"/><Relationship Id="rId221" Type="http://schemas.openxmlformats.org/officeDocument/2006/relationships/hyperlink" Target="https://www.sothebys.com/en/buy/auction/2020/vine-the-park-b-smith-cellar-celebrating-california/sine-qua-non-rien-ne-va-plus-roussanne-2001-1-mag" TargetMode="External"/><Relationship Id="rId263" Type="http://schemas.openxmlformats.org/officeDocument/2006/relationships/hyperlink" Target="https://www.sothebys.com/en/buy/auction/2020/vine-the-park-b-smith-cellar-celebrating-california/sine-qua-non-mr-k-the-straw-man-semillon-2002" TargetMode="External"/><Relationship Id="rId319" Type="http://schemas.openxmlformats.org/officeDocument/2006/relationships/hyperlink" Target="https://www.sothebys.com/en/buy/auction/2020/vine-the-park-b-smith-cellar-celebrating-california/colgin-cabernet-sauvignon-herb-lamb-1993-1-dm-2" TargetMode="External"/><Relationship Id="rId470" Type="http://schemas.openxmlformats.org/officeDocument/2006/relationships/hyperlink" Target="https://www.sothebys.com/en/buy/auction/2020/vine-the-park-b-smith-cellar-celebrating-california/araujo-cabernet-sauvignon-eisele-vineyard-2003-7" TargetMode="External"/><Relationship Id="rId526" Type="http://schemas.openxmlformats.org/officeDocument/2006/relationships/hyperlink" Target="https://www.sothebys.com/en/buy/auction/2020/vine-the-park-b-smith-cellar-celebrating-california/bryant-family-pritchard-cabernet-sauvignon-1994-12" TargetMode="External"/><Relationship Id="rId58" Type="http://schemas.openxmlformats.org/officeDocument/2006/relationships/hyperlink" Target="https://www.sothebys.com/en/buy/auction/2020/vine-the-park-b-smith-cellar-celebrating-california/sine-qua-non-papa-syrah-2003-1-mag-sine-qua-non" TargetMode="External"/><Relationship Id="rId123" Type="http://schemas.openxmlformats.org/officeDocument/2006/relationships/hyperlink" Target="https://www.sothebys.com/en/buy/auction/2020/vine-the-park-b-smith-cellar-celebrating-california/sine-qua-non-the-raven-no-2-syrah-2006-1-dm-sine" TargetMode="External"/><Relationship Id="rId330" Type="http://schemas.openxmlformats.org/officeDocument/2006/relationships/hyperlink" Target="https://www.sothebys.com/en/buy/auction/2020/vine-the-park-b-smith-cellar-celebrating-california/colgin-cabernet-sauvignon-herb-lamb-1997-6-bt" TargetMode="External"/><Relationship Id="rId568" Type="http://schemas.openxmlformats.org/officeDocument/2006/relationships/hyperlink" Target="https://www.sothebys.com/en/buy/auction/2020/vine-the-park-b-smith-cellar-celebrating-california/shafer-cabernet-sauvignon-hillside-select-2002-2" TargetMode="External"/><Relationship Id="rId733" Type="http://schemas.openxmlformats.org/officeDocument/2006/relationships/hyperlink" Target="https://www.sothebys.com/en/buy/auction/2020/vine-the-park-b-smith-cellar-celebrating-california/marcassin-pinot-noir-marcassin-vineyard-2006-5-bt" TargetMode="External"/><Relationship Id="rId775" Type="http://schemas.openxmlformats.org/officeDocument/2006/relationships/hyperlink" Target="https://www.sothebys.com/en/buy/auction/2020/vine-the-park-b-smith-cellar-celebrating-california/aubert-chardonnay-reuling-2007-6-mag" TargetMode="External"/><Relationship Id="rId165" Type="http://schemas.openxmlformats.org/officeDocument/2006/relationships/hyperlink" Target="https://www.sothebys.com/en/buy/auction/2020/vine-the-park-b-smith-cellar-celebrating-california/sine-qua-non-the-thrill-of-stamp-collecting-syrah-3" TargetMode="External"/><Relationship Id="rId372" Type="http://schemas.openxmlformats.org/officeDocument/2006/relationships/hyperlink" Target="https://www.sothebys.com/en/buy/auction/2020/vine-the-park-b-smith-cellar-celebrating-california/colgin-cariad-2005-6-bt-wa-100" TargetMode="External"/><Relationship Id="rId428" Type="http://schemas.openxmlformats.org/officeDocument/2006/relationships/hyperlink" Target="https://www.sothebys.com/en/buy/auction/2020/vine-the-park-b-smith-cellar-celebrating-california/araujo-cabernet-sauvignon-eisele-vineyard-1993-3" TargetMode="External"/><Relationship Id="rId635" Type="http://schemas.openxmlformats.org/officeDocument/2006/relationships/hyperlink" Target="https://www.sothebys.com/en/buy/auction/2020/vine-the-park-b-smith-cellar-celebrating-california/la-jota-cabernet-sauvignon-anniversary-1997-6-mag" TargetMode="External"/><Relationship Id="rId677" Type="http://schemas.openxmlformats.org/officeDocument/2006/relationships/hyperlink" Target="https://www.sothebys.com/en/buy/auction/2020/vine-the-park-b-smith-cellar-celebrating-california/pride-mountain-reserve-claret-2007-10-bt" TargetMode="External"/><Relationship Id="rId800" Type="http://schemas.openxmlformats.org/officeDocument/2006/relationships/hyperlink" Target="https://www.sothebys.com/en/buy/auction/2020/vine-the-park-b-smith-cellar-celebrating-california/aubert-chardonnay-uv-sl-2009-4-mag" TargetMode="External"/><Relationship Id="rId842" Type="http://schemas.openxmlformats.org/officeDocument/2006/relationships/hyperlink" Target="https://www.sothebys.com/en/buy/auction/2020/vine-the-park-b-smith-cellar-celebrating-california/quilceda-creek-cabernet-sauvignon-2000-5-mag" TargetMode="External"/><Relationship Id="rId232" Type="http://schemas.openxmlformats.org/officeDocument/2006/relationships/hyperlink" Target="https://www.sothebys.com/en/buy/auction/2020/vine-the-park-b-smith-cellar-celebrating-california/sine-qua-non-kolibri-white-2008-6-bt" TargetMode="External"/><Relationship Id="rId274" Type="http://schemas.openxmlformats.org/officeDocument/2006/relationships/hyperlink" Target="https://www.sothebys.com/en/buy/auction/2020/vine-the-park-b-smith-cellar-celebrating-california/sine-qua-non-mr-k-the-noble-man-chardonnay-2005-6" TargetMode="External"/><Relationship Id="rId481" Type="http://schemas.openxmlformats.org/officeDocument/2006/relationships/hyperlink" Target="https://www.sothebys.com/en/buy/auction/2020/vine-the-park-b-smith-cellar-celebrating-california/araujo-cabernet-sauvignon-eisele-vineyard-2004-2" TargetMode="External"/><Relationship Id="rId702" Type="http://schemas.openxmlformats.org/officeDocument/2006/relationships/hyperlink" Target="https://www.sothebys.com/en/buy/auction/2020/vine-the-park-b-smith-cellar-celebrating-california/etude-cabernet-sauvignon-1995-6-mag" TargetMode="External"/><Relationship Id="rId884" Type="http://schemas.openxmlformats.org/officeDocument/2006/relationships/hyperlink" Target="https://www.sothebys.com/en/buy/auction/2020/vine-the-park-b-smith-cellar-celebrating-california/beaux-freres-willamette-valley-pinot-noir-vertical" TargetMode="External"/><Relationship Id="rId27" Type="http://schemas.openxmlformats.org/officeDocument/2006/relationships/hyperlink" Target="https://www.sothebys.com/en/buy/auction/2020/vine-the-park-b-smith-cellar-celebrating-california/sine-qua-non-in-flagrante-syrah-2000-7-bt" TargetMode="External"/><Relationship Id="rId69" Type="http://schemas.openxmlformats.org/officeDocument/2006/relationships/hyperlink" Target="https://www.sothebys.com/en/buy/auction/2020/vine-the-park-b-smith-cellar-celebrating-california/sine-qua-non-ode-to-e-eleven-confession-vineyard-6" TargetMode="External"/><Relationship Id="rId134" Type="http://schemas.openxmlformats.org/officeDocument/2006/relationships/hyperlink" Target="https://www.sothebys.com/en/buy/auction/2020/vine-the-park-b-smith-cellar-celebrating-california/sine-qua-non-pictures-grenache-2007-12-bt" TargetMode="External"/><Relationship Id="rId537" Type="http://schemas.openxmlformats.org/officeDocument/2006/relationships/hyperlink" Target="https://www.sothebys.com/en/buy/auction/2020/vine-the-park-b-smith-cellar-celebrating-california/bryant-family-pritchard-cabernet-sauvignon-1998-12" TargetMode="External"/><Relationship Id="rId579" Type="http://schemas.openxmlformats.org/officeDocument/2006/relationships/hyperlink" Target="https://www.sothebys.com/en/buy/auction/2020/vine-the-park-b-smith-cellar-celebrating-california/joseph-phelps-vineyards-cabernet-sauvignon-4" TargetMode="External"/><Relationship Id="rId744" Type="http://schemas.openxmlformats.org/officeDocument/2006/relationships/hyperlink" Target="https://www.sothebys.com/en/buy/auction/2020/vine-the-park-b-smith-cellar-celebrating-california/marcassin-chardonnay-marcassin-vineyard-2004-4-bt" TargetMode="External"/><Relationship Id="rId786" Type="http://schemas.openxmlformats.org/officeDocument/2006/relationships/hyperlink" Target="https://www.sothebys.com/en/buy/auction/2020/vine-the-park-b-smith-cellar-celebrating-california/aubert-chardonnay-ritchie-2010-12-bt" TargetMode="External"/><Relationship Id="rId80" Type="http://schemas.openxmlformats.org/officeDocument/2006/relationships/hyperlink" Target="https://www.sothebys.com/en/buy/auction/2020/vine-the-park-b-smith-cellar-celebrating-california/sine-qua-non-into-the-dark-grenache-2004-1-dm-sine" TargetMode="External"/><Relationship Id="rId176" Type="http://schemas.openxmlformats.org/officeDocument/2006/relationships/hyperlink" Target="https://www.sothebys.com/en/buy/auction/2020/vine-the-park-b-smith-cellar-celebrating-california/sine-qua-non-stock-syrah-2012-12-bt" TargetMode="External"/><Relationship Id="rId341" Type="http://schemas.openxmlformats.org/officeDocument/2006/relationships/hyperlink" Target="https://www.sothebys.com/en/buy/auction/2020/vine-the-park-b-smith-cellar-celebrating-california/colgin-cabernet-sauvignon-herb-lamb-2000-3-mag" TargetMode="External"/><Relationship Id="rId383" Type="http://schemas.openxmlformats.org/officeDocument/2006/relationships/hyperlink" Target="https://www.sothebys.com/en/buy/auction/2020/vine-the-park-b-smith-cellar-celebrating-california/colgin-ix-estate-red-wine-2005-6-bt" TargetMode="External"/><Relationship Id="rId439" Type="http://schemas.openxmlformats.org/officeDocument/2006/relationships/hyperlink" Target="https://www.sothebys.com/en/buy/auction/2020/vine-the-park-b-smith-cellar-celebrating-california/araujo-cabernet-sauvignon-eisele-vineyard-1996-2" TargetMode="External"/><Relationship Id="rId590" Type="http://schemas.openxmlformats.org/officeDocument/2006/relationships/hyperlink" Target="https://www.sothebys.com/en/buy/auction/2020/vine-the-park-b-smith-cellar-celebrating-california/joseph-phelps-vineyards-cabernet-sauvignon-15" TargetMode="External"/><Relationship Id="rId604" Type="http://schemas.openxmlformats.org/officeDocument/2006/relationships/hyperlink" Target="https://www.sothebys.com/en/buy/auction/2020/vine-the-park-b-smith-cellar-celebrating-california/maya-dalla-valle-1995-6-bt" TargetMode="External"/><Relationship Id="rId646" Type="http://schemas.openxmlformats.org/officeDocument/2006/relationships/hyperlink" Target="https://www.sothebys.com/en/buy/auction/2020/vine-the-park-b-smith-cellar-celebrating-california/chateau-montelena-estate-cabernet-sauvignon-1991-4" TargetMode="External"/><Relationship Id="rId811" Type="http://schemas.openxmlformats.org/officeDocument/2006/relationships/hyperlink" Target="https://www.sothebys.com/en/buy/auction/2020/vine-the-park-b-smith-cellar-celebrating-california/peter-michael-chardonnay-cuvee-indigene-2004-5-mag" TargetMode="External"/><Relationship Id="rId201" Type="http://schemas.openxmlformats.org/officeDocument/2006/relationships/hyperlink" Target="https://www.sothebys.com/en/buy/auction/2020/vine-the-park-b-smith-cellar-celebrating-california/sine-qua-non-the-bride-white-1995-1-bt" TargetMode="External"/><Relationship Id="rId243" Type="http://schemas.openxmlformats.org/officeDocument/2006/relationships/hyperlink" Target="https://www.sothebys.com/en/buy/auction/2020/vine-the-park-b-smith-cellar-celebrating-california/sine-qua-non-boots-pasties-scanty-panties-and-a" TargetMode="External"/><Relationship Id="rId285" Type="http://schemas.openxmlformats.org/officeDocument/2006/relationships/hyperlink" Target="https://www.sothebys.com/en/buy/auction/2020/vine-the-park-b-smith-cellar-celebrating-california/chimere-chateauneuf-du-pape-2012-manfred-krankl-2" TargetMode="External"/><Relationship Id="rId450" Type="http://schemas.openxmlformats.org/officeDocument/2006/relationships/hyperlink" Target="https://www.sothebys.com/en/buy/auction/2020/vine-the-park-b-smith-cellar-celebrating-california/araujo-cabernet-sauvignon-eisele-vineyard-1998-1" TargetMode="External"/><Relationship Id="rId506" Type="http://schemas.openxmlformats.org/officeDocument/2006/relationships/hyperlink" Target="https://www.sothebys.com/en/buy/auction/2020/vine-the-park-b-smith-cellar-celebrating-california/abreu-cabernet-sauvignon-madrona-ranch-1993-1-mag" TargetMode="External"/><Relationship Id="rId688" Type="http://schemas.openxmlformats.org/officeDocument/2006/relationships/hyperlink" Target="https://www.sothebys.com/en/buy/auction/2020/vine-the-park-b-smith-cellar-celebrating-california/pride-mountain-vineyards-reserve-cabernet-5" TargetMode="External"/><Relationship Id="rId853" Type="http://schemas.openxmlformats.org/officeDocument/2006/relationships/hyperlink" Target="https://www.sothebys.com/en/buy/auction/2020/vine-the-park-b-smith-cellar-celebrating-california/beaux-freres-pinot-noir-1998-2-dm" TargetMode="External"/><Relationship Id="rId38" Type="http://schemas.openxmlformats.org/officeDocument/2006/relationships/hyperlink" Target="https://www.sothebys.com/en/buy/auction/2020/vine-the-park-b-smith-cellar-celebrating-california/sine-qua-non-heart-chorea-syrah-2002-1-bt" TargetMode="External"/><Relationship Id="rId103" Type="http://schemas.openxmlformats.org/officeDocument/2006/relationships/hyperlink" Target="https://www.sothebys.com/en/buy/auction/2020/vine-the-park-b-smith-cellar-celebrating-california/sine-qua-non-atlantis-fe2-o3-1a-syrah-2005-1-dm" TargetMode="External"/><Relationship Id="rId310" Type="http://schemas.openxmlformats.org/officeDocument/2006/relationships/hyperlink" Target="https://www.sothebys.com/en/buy/auction/2020/vine-the-park-b-smith-cellar-celebrating-california/mixed-case-3-bt-1-mag-2" TargetMode="External"/><Relationship Id="rId492" Type="http://schemas.openxmlformats.org/officeDocument/2006/relationships/hyperlink" Target="https://www.sothebys.com/en/buy/auction/2020/vine-the-park-b-smith-cellar-celebrating-california/araujo-cabernet-sauvignon-eisele-vineyard-2008-16" TargetMode="External"/><Relationship Id="rId548" Type="http://schemas.openxmlformats.org/officeDocument/2006/relationships/hyperlink" Target="https://www.sothebys.com/en/buy/auction/2020/vine-the-park-b-smith-cellar-celebrating-california/bryant-family-pritchard-cabernet-sauvignon-2001-8" TargetMode="External"/><Relationship Id="rId713" Type="http://schemas.openxmlformats.org/officeDocument/2006/relationships/hyperlink" Target="https://www.sothebys.com/en/buy/auction/2020/vine-the-park-b-smith-cellar-celebrating-california/sterling-vineyards-cabernet-sauvignon-sterling" TargetMode="External"/><Relationship Id="rId755" Type="http://schemas.openxmlformats.org/officeDocument/2006/relationships/hyperlink" Target="https://www.sothebys.com/en/buy/auction/2020/vine-the-park-b-smith-cellar-celebrating-california/marcassin-three-sisters-vineyard-chardonnay-2001-4" TargetMode="External"/><Relationship Id="rId797" Type="http://schemas.openxmlformats.org/officeDocument/2006/relationships/hyperlink" Target="https://www.sothebys.com/en/buy/auction/2020/vine-the-park-b-smith-cellar-celebrating-california/mixed-case-4-mag-3" TargetMode="External"/><Relationship Id="rId91" Type="http://schemas.openxmlformats.org/officeDocument/2006/relationships/hyperlink" Target="https://www.sothebys.com/en/buy/auction/2020/vine-the-park-b-smith-cellar-celebrating-california/sine-qua-non-body-and-soul-white-2007-1-mag-sine-3" TargetMode="External"/><Relationship Id="rId145" Type="http://schemas.openxmlformats.org/officeDocument/2006/relationships/hyperlink" Target="https://www.sothebys.com/en/buy/auction/2020/vine-the-park-b-smith-cellar-celebrating-california/sine-qua-non-the-duel-eleven-confessions-vineyard-2" TargetMode="External"/><Relationship Id="rId187" Type="http://schemas.openxmlformats.org/officeDocument/2006/relationships/hyperlink" Target="https://www.sothebys.com/en/buy/auction/2020/vine-the-park-b-smith-cellar-celebrating-california/sine-qua-non-capo-dei-putti-eleven-confessions-3" TargetMode="External"/><Relationship Id="rId352" Type="http://schemas.openxmlformats.org/officeDocument/2006/relationships/hyperlink" Target="https://www.sothebys.com/en/buy/auction/2020/vine-the-park-b-smith-cellar-celebrating-california/colgin-cabernet-sauvignon-herb-lamb-2005-6-mag" TargetMode="External"/><Relationship Id="rId394" Type="http://schemas.openxmlformats.org/officeDocument/2006/relationships/hyperlink" Target="https://www.sothebys.com/en/buy/auction/2020/vine-the-park-b-smith-cellar-celebrating-california/colgin-ix-estate-red-wine-2012-6-bt" TargetMode="External"/><Relationship Id="rId408" Type="http://schemas.openxmlformats.org/officeDocument/2006/relationships/hyperlink" Target="https://www.sothebys.com/en/buy/auction/2020/vine-the-park-b-smith-cellar-celebrating-california/colgin-cabernet-sauvignon-tychson-hill-2002-6-bt" TargetMode="External"/><Relationship Id="rId615" Type="http://schemas.openxmlformats.org/officeDocument/2006/relationships/hyperlink" Target="https://www.sothebys.com/en/buy/auction/2020/vine-the-park-b-smith-cellar-celebrating-california/schrader-ccs-cabernet-sauvignon-beckstofer-to" TargetMode="External"/><Relationship Id="rId822" Type="http://schemas.openxmlformats.org/officeDocument/2006/relationships/hyperlink" Target="https://www.sothebys.com/en/buy/auction/2020/vine-the-park-b-smith-cellar-celebrating-california/peter-michael-chardonnay-point-rouge-2004-5-mag" TargetMode="External"/><Relationship Id="rId212" Type="http://schemas.openxmlformats.org/officeDocument/2006/relationships/hyperlink" Target="https://www.sothebys.com/en/buy/auction/2020/vine-the-park-b-smith-cellar-celebrating-california/sine-qua-non-tarantella-white-1999-9-bt" TargetMode="External"/><Relationship Id="rId254" Type="http://schemas.openxmlformats.org/officeDocument/2006/relationships/hyperlink" Target="https://www.sothebys.com/en/buy/auction/2020/vine-the-park-b-smith-cellar-celebrating-california/sine-qua-non-mr-k-vin-de-glace-gewuertztraminer" TargetMode="External"/><Relationship Id="rId657" Type="http://schemas.openxmlformats.org/officeDocument/2006/relationships/hyperlink" Target="https://www.sothebys.com/en/buy/auction/2020/vine-the-park-b-smith-cellar-celebrating-california/chateau-montelena-estate-cabernet-sauvignon-2003-4" TargetMode="External"/><Relationship Id="rId699" Type="http://schemas.openxmlformats.org/officeDocument/2006/relationships/hyperlink" Target="https://www.sothebys.com/en/buy/auction/2020/vine-the-park-b-smith-cellar-celebrating-california/fisher-cabernet-sauvignon-wedding-vineyard-1996-6" TargetMode="External"/><Relationship Id="rId864" Type="http://schemas.openxmlformats.org/officeDocument/2006/relationships/hyperlink" Target="https://www.sothebys.com/en/buy/auction/2020/vine-the-park-b-smith-cellar-celebrating-california/beaux-freres-pinot-noir-the-upper-terraces-3" TargetMode="External"/><Relationship Id="rId49" Type="http://schemas.openxmlformats.org/officeDocument/2006/relationships/hyperlink" Target="https://www.sothebys.com/en/buy/auction/2020/vine-the-park-b-smith-cellar-celebrating-california/sine-qua-non-just-for-the-love-of-it-syrah-2002-3-3" TargetMode="External"/><Relationship Id="rId114" Type="http://schemas.openxmlformats.org/officeDocument/2006/relationships/hyperlink" Target="https://www.sothebys.com/en/buy/auction/2020/vine-the-park-b-smith-cellar-celebrating-california/sine-qua-non-the-raven-no-4-syrah-2006-3-bt" TargetMode="External"/><Relationship Id="rId296" Type="http://schemas.openxmlformats.org/officeDocument/2006/relationships/hyperlink" Target="https://www.sothebys.com/en/buy/auction/2020/vine-the-park-b-smith-cellar-celebrating-california/next-of-kyn-no-3-cumulus-vineyard-syrah-2009-2" TargetMode="External"/><Relationship Id="rId461" Type="http://schemas.openxmlformats.org/officeDocument/2006/relationships/hyperlink" Target="https://www.sothebys.com/en/buy/auction/2020/vine-the-park-b-smith-cellar-celebrating-california/araujo-cabernet-sauvignon-eisele-vineyard-2001-11" TargetMode="External"/><Relationship Id="rId517" Type="http://schemas.openxmlformats.org/officeDocument/2006/relationships/hyperlink" Target="https://www.sothebys.com/en/buy/auction/2020/vine-the-park-b-smith-cellar-celebrating-california/abreu-cabernet-sauvignon-madrona-ranch-2000-4-mag" TargetMode="External"/><Relationship Id="rId559" Type="http://schemas.openxmlformats.org/officeDocument/2006/relationships/hyperlink" Target="https://www.sothebys.com/en/buy/auction/2020/vine-the-park-b-smith-cellar-celebrating-california/shafer-cabernet-sauvignon-hillside-select-1992-5" TargetMode="External"/><Relationship Id="rId724" Type="http://schemas.openxmlformats.org/officeDocument/2006/relationships/hyperlink" Target="https://www.sothebys.com/en/buy/auction/2020/vine-the-park-b-smith-cellar-celebrating-california/silver-oak-cabernet-sauvignon-bonnys-vineyard" TargetMode="External"/><Relationship Id="rId766" Type="http://schemas.openxmlformats.org/officeDocument/2006/relationships/hyperlink" Target="https://www.sothebys.com/en/buy/auction/2020/vine-the-park-b-smith-cellar-celebrating-california/aubert-chardonnay-lauren-vineyard-2006-2-mag" TargetMode="External"/><Relationship Id="rId60" Type="http://schemas.openxmlformats.org/officeDocument/2006/relationships/hyperlink" Target="https://www.sothebys.com/en/buy/auction/2020/vine-the-park-b-smith-cellar-celebrating-california/sine-qua-non-papa-syrah-2003-1-mag-sine-qua-non-2" TargetMode="External"/><Relationship Id="rId156" Type="http://schemas.openxmlformats.org/officeDocument/2006/relationships/hyperlink" Target="https://www.sothebys.com/en/buy/auction/2020/vine-the-park-b-smith-cellar-celebrating-california/sine-qua-non-the-thrill-of-stamp-collecting-syrah" TargetMode="External"/><Relationship Id="rId198" Type="http://schemas.openxmlformats.org/officeDocument/2006/relationships/hyperlink" Target="https://www.sothebys.com/en/buy/auction/2020/vine-the-park-b-smith-cellar-celebrating-california/sine-qua-non-stripes-and-stars-rose-2007-2-bt" TargetMode="External"/><Relationship Id="rId321" Type="http://schemas.openxmlformats.org/officeDocument/2006/relationships/hyperlink" Target="https://www.sothebys.com/en/buy/auction/2020/vine-the-park-b-smith-cellar-celebrating-california/colgin-cabernet-sauvignon-herb-lamb-1994-3-mag" TargetMode="External"/><Relationship Id="rId363" Type="http://schemas.openxmlformats.org/officeDocument/2006/relationships/hyperlink" Target="https://www.sothebys.com/en/buy/auction/2020/vine-the-park-b-smith-cellar-celebrating-california/colgin-cariad-2003-6-bt-2" TargetMode="External"/><Relationship Id="rId419" Type="http://schemas.openxmlformats.org/officeDocument/2006/relationships/hyperlink" Target="https://www.sothebys.com/en/buy/auction/2020/vine-the-park-b-smith-cellar-celebrating-california/colgin-cabernet-sauvignon-tychson-hill-2007-3-bt" TargetMode="External"/><Relationship Id="rId570" Type="http://schemas.openxmlformats.org/officeDocument/2006/relationships/hyperlink" Target="https://www.sothebys.com/en/buy/auction/2020/vine-the-park-b-smith-cellar-celebrating-california/shafer-cabernet-sauvignon-hillside-select-2003-6" TargetMode="External"/><Relationship Id="rId626" Type="http://schemas.openxmlformats.org/officeDocument/2006/relationships/hyperlink" Target="https://www.sothebys.com/en/buy/auction/2020/vine-the-park-b-smith-cellar-celebrating-california/pahlmeyer-blend-proprietary-reserve-1996-4-mag" TargetMode="External"/><Relationship Id="rId223" Type="http://schemas.openxmlformats.org/officeDocument/2006/relationships/hyperlink" Target="https://www.sothebys.com/en/buy/auction/2020/vine-the-park-b-smith-cellar-celebrating-california/sine-qua-non-albino-white-2001-2-mag" TargetMode="External"/><Relationship Id="rId430" Type="http://schemas.openxmlformats.org/officeDocument/2006/relationships/hyperlink" Target="https://www.sothebys.com/en/buy/auction/2020/vine-the-park-b-smith-cellar-celebrating-california/araujo-cabernet-sauvignon-eisele-vineyard-1994-3" TargetMode="External"/><Relationship Id="rId668" Type="http://schemas.openxmlformats.org/officeDocument/2006/relationships/hyperlink" Target="https://www.sothebys.com/en/buy/auction/2020/vine-the-park-b-smith-cellar-celebrating-california/philip-togni-vineyard-cabernet-sauvignon-1998-6-4" TargetMode="External"/><Relationship Id="rId833" Type="http://schemas.openxmlformats.org/officeDocument/2006/relationships/hyperlink" Target="https://www.sothebys.com/en/buy/auction/2020/vine-the-park-b-smith-cellar-celebrating-california/stony-hill-chardonnay-1996-5-mag" TargetMode="External"/><Relationship Id="rId875" Type="http://schemas.openxmlformats.org/officeDocument/2006/relationships/hyperlink" Target="https://www.sothebys.com/en/buy/auction/2020/vine-the-park-b-smith-cellar-celebrating-california/beaux-freres-pinot-noir-the-upper-terraces-2007-10" TargetMode="External"/><Relationship Id="rId18" Type="http://schemas.openxmlformats.org/officeDocument/2006/relationships/hyperlink" Target="https://www.sothebys.com/en/buy/auction/2020/vine-the-park-b-smith-cellar-celebrating-california/sine-qua-non-the-antagonists-grenache-1998-2-mag" TargetMode="External"/><Relationship Id="rId265" Type="http://schemas.openxmlformats.org/officeDocument/2006/relationships/hyperlink" Target="https://www.sothebys.com/en/buy/auction/2020/vine-the-park-b-smith-cellar-celebrating-california/sine-qua-non-mr-k-the-noble-man-chardonnay-2003" TargetMode="External"/><Relationship Id="rId472" Type="http://schemas.openxmlformats.org/officeDocument/2006/relationships/hyperlink" Target="https://www.sothebys.com/en/buy/auction/2020/vine-the-park-b-smith-cellar-celebrating-california/araujo-cabernet-sauvignon-eisele-vineyard-2003-1" TargetMode="External"/><Relationship Id="rId528" Type="http://schemas.openxmlformats.org/officeDocument/2006/relationships/hyperlink" Target="https://www.sothebys.com/en/buy/auction/2020/vine-the-park-b-smith-cellar-celebrating-california/bryant-family-pritchard-cabernet-sauvignon-1995-12" TargetMode="External"/><Relationship Id="rId735" Type="http://schemas.openxmlformats.org/officeDocument/2006/relationships/hyperlink" Target="https://www.sothebys.com/en/buy/auction/2020/vine-the-park-b-smith-cellar-celebrating-california/marcassin-pinot-noir-three-sisters-vineyard" TargetMode="External"/><Relationship Id="rId125" Type="http://schemas.openxmlformats.org/officeDocument/2006/relationships/hyperlink" Target="https://www.sothebys.com/en/buy/auction/2020/vine-the-park-b-smith-cellar-celebrating-california/sine-qua-non-dangerous-birds-eleven-confessions" TargetMode="External"/><Relationship Id="rId167" Type="http://schemas.openxmlformats.org/officeDocument/2006/relationships/hyperlink" Target="https://www.sothebys.com/en/buy/auction/2020/vine-the-park-b-smith-cellar-celebrating-california/sine-qua-non-patine-eleven-confessions-vineyard-2" TargetMode="External"/><Relationship Id="rId332" Type="http://schemas.openxmlformats.org/officeDocument/2006/relationships/hyperlink" Target="https://www.sothebys.com/en/buy/auction/2020/vine-the-park-b-smith-cellar-celebrating-california/colgin-cabernet-sauvignon-herb-lamb-1997-6-mag" TargetMode="External"/><Relationship Id="rId374" Type="http://schemas.openxmlformats.org/officeDocument/2006/relationships/hyperlink" Target="https://www.sothebys.com/en/buy/auction/2020/vine-the-park-b-smith-cellar-celebrating-california/colgin-cariad-2007-4-bt-wa-100" TargetMode="External"/><Relationship Id="rId581" Type="http://schemas.openxmlformats.org/officeDocument/2006/relationships/hyperlink" Target="https://www.sothebys.com/en/buy/auction/2020/vine-the-park-b-smith-cellar-celebrating-california/joseph-phelps-vineyards-cabernet-sauvignon-6" TargetMode="External"/><Relationship Id="rId777" Type="http://schemas.openxmlformats.org/officeDocument/2006/relationships/hyperlink" Target="https://www.sothebys.com/en/buy/auction/2020/vine-the-park-b-smith-cellar-celebrating-california/aubert-chardonnay-reuling-2009-6-mag" TargetMode="External"/><Relationship Id="rId71" Type="http://schemas.openxmlformats.org/officeDocument/2006/relationships/hyperlink" Target="https://www.sothebys.com/en/buy/auction/2020/vine-the-park-b-smith-cellar-celebrating-california/sine-qua-non-poker-face-syrah-2004-9-bt-2" TargetMode="External"/><Relationship Id="rId234" Type="http://schemas.openxmlformats.org/officeDocument/2006/relationships/hyperlink" Target="https://www.sothebys.com/en/buy/auction/2020/vine-the-park-b-smith-cellar-celebrating-california/sine-qua-non-kolibri-white-2008-6-bt-3" TargetMode="External"/><Relationship Id="rId637" Type="http://schemas.openxmlformats.org/officeDocument/2006/relationships/hyperlink" Target="https://www.sothebys.com/en/buy/auction/2020/vine-the-park-b-smith-cellar-celebrating-california/blankiet-estate-cabernet-sauvignon-paradise-hills-2" TargetMode="External"/><Relationship Id="rId679" Type="http://schemas.openxmlformats.org/officeDocument/2006/relationships/hyperlink" Target="https://www.sothebys.com/en/buy/auction/2020/vine-the-park-b-smith-cellar-celebrating-california/pride-mountain-reserve-claret-2010-10-bt" TargetMode="External"/><Relationship Id="rId802" Type="http://schemas.openxmlformats.org/officeDocument/2006/relationships/hyperlink" Target="https://www.sothebys.com/en/buy/auction/2020/vine-the-park-b-smith-cellar-celebrating-california/aubert-chardonnay-uv-sl-2010-10-bt" TargetMode="External"/><Relationship Id="rId844" Type="http://schemas.openxmlformats.org/officeDocument/2006/relationships/hyperlink" Target="https://www.sothebys.com/en/buy/auction/2020/vine-the-park-b-smith-cellar-celebrating-california/quilceda-creek-cabernet-sauvignon-2005-12-bt-wa" TargetMode="External"/><Relationship Id="rId886" Type="http://schemas.openxmlformats.org/officeDocument/2006/relationships/table" Target="../tables/table1.xml"/><Relationship Id="rId2" Type="http://schemas.openxmlformats.org/officeDocument/2006/relationships/hyperlink" Target="https://www.sothebys.com/en/buy/auction/2020/vine-the-park-b-smith-cellar-celebrating-california/sine-qua-non-queen-of-spades-syrah-1994-6-bt" TargetMode="External"/><Relationship Id="rId29" Type="http://schemas.openxmlformats.org/officeDocument/2006/relationships/hyperlink" Target="https://www.sothebys.com/en/buy/auction/2020/vine-the-park-b-smith-cellar-celebrating-california/sine-qua-non-incognito-grenache-2000-1-bt-wa-100" TargetMode="External"/><Relationship Id="rId276" Type="http://schemas.openxmlformats.org/officeDocument/2006/relationships/hyperlink" Target="https://www.sothebys.com/en/buy/auction/2020/vine-the-park-b-smith-cellar-celebrating-california/sine-qua-non-mr-k-the-noble-man-chardonnay-2006-2" TargetMode="External"/><Relationship Id="rId441" Type="http://schemas.openxmlformats.org/officeDocument/2006/relationships/hyperlink" Target="https://www.sothebys.com/en/buy/auction/2020/vine-the-park-b-smith-cellar-celebrating-california/araujo-cabernet-sauvignon-eisele-vineyard-1996-1" TargetMode="External"/><Relationship Id="rId483" Type="http://schemas.openxmlformats.org/officeDocument/2006/relationships/hyperlink" Target="https://www.sothebys.com/en/buy/auction/2020/vine-the-park-b-smith-cellar-celebrating-california/araujo-cabernet-sauvignon-eisele-vineyard-2005-12" TargetMode="External"/><Relationship Id="rId539" Type="http://schemas.openxmlformats.org/officeDocument/2006/relationships/hyperlink" Target="https://www.sothebys.com/en/buy/auction/2020/vine-the-park-b-smith-cellar-celebrating-california/bryant-family-pritchard-cabernet-sauvignon-1998-2" TargetMode="External"/><Relationship Id="rId690" Type="http://schemas.openxmlformats.org/officeDocument/2006/relationships/hyperlink" Target="https://www.sothebys.com/en/buy/auction/2020/vine-the-park-b-smith-cellar-celebrating-california/pride-mountain-vineyards-reserve-cabernet-7" TargetMode="External"/><Relationship Id="rId704" Type="http://schemas.openxmlformats.org/officeDocument/2006/relationships/hyperlink" Target="https://www.sothebys.com/en/buy/auction/2020/vine-the-park-b-smith-cellar-celebrating-california/etude-cabernet-sauvignon-vertical-5-mag" TargetMode="External"/><Relationship Id="rId746" Type="http://schemas.openxmlformats.org/officeDocument/2006/relationships/hyperlink" Target="https://www.sothebys.com/en/buy/auction/2020/vine-the-park-b-smith-cellar-celebrating-california/marcassin-chardonnay-marcassin-vineyard-2005-6-bt" TargetMode="External"/><Relationship Id="rId40" Type="http://schemas.openxmlformats.org/officeDocument/2006/relationships/hyperlink" Target="https://www.sothebys.com/en/buy/auction/2020/vine-the-park-b-smith-cellar-celebrating-california/sine-qua-non-heart-chorea-syrah-2002-2-bt-2" TargetMode="External"/><Relationship Id="rId136" Type="http://schemas.openxmlformats.org/officeDocument/2006/relationships/hyperlink" Target="https://www.sothebys.com/en/buy/auction/2020/vine-the-park-b-smith-cellar-celebrating-california/sine-qua-non-labels-syrah-2007-1-mag-sine-qua-non" TargetMode="External"/><Relationship Id="rId178" Type="http://schemas.openxmlformats.org/officeDocument/2006/relationships/hyperlink" Target="https://www.sothebys.com/en/buy/auction/2020/vine-the-park-b-smith-cellar-celebrating-california/sine-qua-non-stock-syrah-2012-1-mag-sine-qua-non" TargetMode="External"/><Relationship Id="rId301" Type="http://schemas.openxmlformats.org/officeDocument/2006/relationships/hyperlink" Target="https://www.sothebys.com/en/buy/auction/2020/vine-the-park-b-smith-cellar-celebrating-california/next-of-kyn-no-6-cumulus-vineyard-syrah-2012" TargetMode="External"/><Relationship Id="rId343" Type="http://schemas.openxmlformats.org/officeDocument/2006/relationships/hyperlink" Target="https://www.sothebys.com/en/buy/auction/2020/vine-the-park-b-smith-cellar-celebrating-california/colgin-cabernet-sauvignon-herb-lamb-2002-6-bt" TargetMode="External"/><Relationship Id="rId550" Type="http://schemas.openxmlformats.org/officeDocument/2006/relationships/hyperlink" Target="https://www.sothebys.com/en/buy/auction/2020/vine-the-park-b-smith-cellar-celebrating-california/bryant-family-pritchard-cabernet-sauvignon-2002-12" TargetMode="External"/><Relationship Id="rId788" Type="http://schemas.openxmlformats.org/officeDocument/2006/relationships/hyperlink" Target="https://www.sothebys.com/en/buy/auction/2020/vine-the-park-b-smith-cellar-celebrating-california/aubert-chardonnay-ritchie-vertical-10-bt" TargetMode="External"/><Relationship Id="rId82" Type="http://schemas.openxmlformats.org/officeDocument/2006/relationships/hyperlink" Target="https://www.sothebys.com/en/buy/auction/2020/vine-the-park-b-smith-cellar-celebrating-california/sine-qua-non-into-the-dark-grenache-2004-1-dm-sine-3" TargetMode="External"/><Relationship Id="rId203" Type="http://schemas.openxmlformats.org/officeDocument/2006/relationships/hyperlink" Target="https://www.sothebys.com/en/buy/auction/2020/vine-the-park-b-smith-cellar-celebrating-california/sine-qua-non-backward-and-forward-white-1998-2-bt" TargetMode="External"/><Relationship Id="rId385" Type="http://schemas.openxmlformats.org/officeDocument/2006/relationships/hyperlink" Target="https://www.sothebys.com/en/buy/auction/2020/vine-the-park-b-smith-cellar-celebrating-california/colgin-ix-estate-red-wine-2007-6-bt" TargetMode="External"/><Relationship Id="rId592" Type="http://schemas.openxmlformats.org/officeDocument/2006/relationships/hyperlink" Target="https://www.sothebys.com/en/buy/auction/2020/vine-the-park-b-smith-cellar-celebrating-california/joseph-phelps-vineyards-cabernet-sauvignon-17" TargetMode="External"/><Relationship Id="rId606" Type="http://schemas.openxmlformats.org/officeDocument/2006/relationships/hyperlink" Target="https://www.sothebys.com/en/buy/auction/2020/vine-the-park-b-smith-cellar-celebrating-california/maya-dalla-valle-2000-10-bt" TargetMode="External"/><Relationship Id="rId648" Type="http://schemas.openxmlformats.org/officeDocument/2006/relationships/hyperlink" Target="https://www.sothebys.com/en/buy/auction/2020/vine-the-park-b-smith-cellar-celebrating-california/chateau-montelena-estate-cabernet-sauvignon-1995-3" TargetMode="External"/><Relationship Id="rId813" Type="http://schemas.openxmlformats.org/officeDocument/2006/relationships/hyperlink" Target="https://www.sothebys.com/en/buy/auction/2020/vine-the-park-b-smith-cellar-celebrating-california/peter-michael-chardonnay-la-carriere-2004-6-mag" TargetMode="External"/><Relationship Id="rId855" Type="http://schemas.openxmlformats.org/officeDocument/2006/relationships/hyperlink" Target="https://www.sothebys.com/en/buy/auction/2020/vine-the-park-b-smith-cellar-celebrating-california/beaux-freres-pinot-noir-1998-6-mag" TargetMode="External"/><Relationship Id="rId245" Type="http://schemas.openxmlformats.org/officeDocument/2006/relationships/hyperlink" Target="https://www.sothebys.com/en/buy/auction/2020/vine-the-park-b-smith-cellar-celebrating-california/sine-qua-non-atlantis-fe2-03-3e-roussanne-2005-2" TargetMode="External"/><Relationship Id="rId287" Type="http://schemas.openxmlformats.org/officeDocument/2006/relationships/hyperlink" Target="https://www.sothebys.com/en/buy/auction/2020/vine-the-park-b-smith-cellar-celebrating-california/chimere-chateauneuf-du-pape-2015-manfred-krankl" TargetMode="External"/><Relationship Id="rId410" Type="http://schemas.openxmlformats.org/officeDocument/2006/relationships/hyperlink" Target="https://www.sothebys.com/en/buy/auction/2020/vine-the-park-b-smith-cellar-celebrating-california/colgin-cabernet-sauvignon-tychson-hill-2003-6-bt" TargetMode="External"/><Relationship Id="rId452" Type="http://schemas.openxmlformats.org/officeDocument/2006/relationships/hyperlink" Target="https://www.sothebys.com/en/buy/auction/2020/vine-the-park-b-smith-cellar-celebrating-california/araujo-cabernet-sauvignon-eisele-vineyard-1999-12" TargetMode="External"/><Relationship Id="rId494" Type="http://schemas.openxmlformats.org/officeDocument/2006/relationships/hyperlink" Target="https://www.sothebys.com/en/buy/auction/2020/vine-the-park-b-smith-cellar-celebrating-california/araujo-cabernet-sauvignon-eisele-vineyard-2008-5" TargetMode="External"/><Relationship Id="rId508" Type="http://schemas.openxmlformats.org/officeDocument/2006/relationships/hyperlink" Target="https://www.sothebys.com/en/buy/auction/2020/vine-the-park-b-smith-cellar-celebrating-california/abreu-cabernet-sauvignon-madrona-ranch-1995-12-bt" TargetMode="External"/><Relationship Id="rId715" Type="http://schemas.openxmlformats.org/officeDocument/2006/relationships/hyperlink" Target="https://www.sothebys.com/en/buy/auction/2020/vine-the-park-b-smith-cellar-celebrating-california/inglenook-cabernet-sauvignon-cask-d6-1974-6-bt" TargetMode="External"/><Relationship Id="rId105" Type="http://schemas.openxmlformats.org/officeDocument/2006/relationships/hyperlink" Target="https://www.sothebys.com/en/buy/auction/2020/vine-the-park-b-smith-cellar-celebrating-california/sine-qua-non-in-the-crosshairs-eleven-confessions-2" TargetMode="External"/><Relationship Id="rId147" Type="http://schemas.openxmlformats.org/officeDocument/2006/relationships/hyperlink" Target="https://www.sothebys.com/en/buy/auction/2020/vine-the-park-b-smith-cellar-celebrating-california/sine-qua-non-the-duel-eleven-confessions-vineyard-4" TargetMode="External"/><Relationship Id="rId312" Type="http://schemas.openxmlformats.org/officeDocument/2006/relationships/hyperlink" Target="https://www.sothebys.com/en/buy/auction/2020/vine-the-park-b-smith-cellar-celebrating-california/harlan-estate-2016-1-bt" TargetMode="External"/><Relationship Id="rId354" Type="http://schemas.openxmlformats.org/officeDocument/2006/relationships/hyperlink" Target="https://www.sothebys.com/en/buy/auction/2020/vine-the-park-b-smith-cellar-celebrating-california/colgin-cabernet-sauvignon-herb-lamb-vertical-4-bt" TargetMode="External"/><Relationship Id="rId757" Type="http://schemas.openxmlformats.org/officeDocument/2006/relationships/hyperlink" Target="https://www.sothebys.com/en/buy/auction/2020/vine-the-park-b-smith-cellar-celebrating-california/marcassin-three-sisters-vineyard-chardonnay-2002-9" TargetMode="External"/><Relationship Id="rId799" Type="http://schemas.openxmlformats.org/officeDocument/2006/relationships/hyperlink" Target="https://www.sothebys.com/en/buy/auction/2020/vine-the-park-b-smith-cellar-celebrating-california/aubert-chardonnay-uv-sl-vertical-4-bt" TargetMode="External"/><Relationship Id="rId51" Type="http://schemas.openxmlformats.org/officeDocument/2006/relationships/hyperlink" Target="https://www.sothebys.com/en/buy/auction/2020/vine-the-park-b-smith-cellar-celebrating-california/sine-qua-non-more-than-just-a-number-grenache-2002" TargetMode="External"/><Relationship Id="rId93" Type="http://schemas.openxmlformats.org/officeDocument/2006/relationships/hyperlink" Target="https://www.sothebys.com/en/buy/auction/2020/vine-the-park-b-smith-cellar-celebrating-california/sine-qua-non-the-naked-truth-eleven-confessions-6" TargetMode="External"/><Relationship Id="rId189" Type="http://schemas.openxmlformats.org/officeDocument/2006/relationships/hyperlink" Target="https://www.sothebys.com/en/buy/auction/2020/vine-the-park-b-smith-cellar-celebrating-california/sine-qua-non-shakti-grenache-2014-9-bt" TargetMode="External"/><Relationship Id="rId396" Type="http://schemas.openxmlformats.org/officeDocument/2006/relationships/hyperlink" Target="https://www.sothebys.com/en/buy/auction/2020/vine-the-park-b-smith-cellar-celebrating-california/colgin-ix-estate-red-wine-2013-6-bt" TargetMode="External"/><Relationship Id="rId561" Type="http://schemas.openxmlformats.org/officeDocument/2006/relationships/hyperlink" Target="https://www.sothebys.com/en/buy/auction/2020/vine-the-park-b-smith-cellar-celebrating-california/561-shafer-cabernet-sauvignon-hillside-select-1998" TargetMode="External"/><Relationship Id="rId617" Type="http://schemas.openxmlformats.org/officeDocument/2006/relationships/hyperlink" Target="https://www.sothebys.com/en/buy/auction/2020/vine-the-park-b-smith-cellar-celebrating-california/schrader-rbs-cabernet-sauvignon-beckstofer-to-2" TargetMode="External"/><Relationship Id="rId659" Type="http://schemas.openxmlformats.org/officeDocument/2006/relationships/hyperlink" Target="https://www.sothebys.com/en/buy/auction/2020/vine-the-park-b-smith-cellar-celebrating-california/philip-togni-vineyard-cabernet-sauvignon-1992-6" TargetMode="External"/><Relationship Id="rId824" Type="http://schemas.openxmlformats.org/officeDocument/2006/relationships/hyperlink" Target="https://www.sothebys.com/en/buy/auction/2020/vine-the-park-b-smith-cellar-celebrating-california/peter-michael-chardonnay-point-rouge-2006-5-mag" TargetMode="External"/><Relationship Id="rId866" Type="http://schemas.openxmlformats.org/officeDocument/2006/relationships/hyperlink" Target="https://www.sothebys.com/en/buy/auction/2020/vine-the-park-b-smith-cellar-celebrating-california/beaux-freres-pinot-noir-the-upper-terraces-2002-6" TargetMode="External"/><Relationship Id="rId214" Type="http://schemas.openxmlformats.org/officeDocument/2006/relationships/hyperlink" Target="https://www.sothebys.com/en/buy/auction/2020/vine-the-park-b-smith-cellar-celebrating-california/sine-qua-non-the-boot-white-2000-8-bt" TargetMode="External"/><Relationship Id="rId256" Type="http://schemas.openxmlformats.org/officeDocument/2006/relationships/hyperlink" Target="https://www.sothebys.com/en/buy/auction/2020/vine-the-park-b-smith-cellar-celebrating-california/sine-qua-non-mr-k-the-noble-man-viognier-2000" TargetMode="External"/><Relationship Id="rId298" Type="http://schemas.openxmlformats.org/officeDocument/2006/relationships/hyperlink" Target="https://www.sothebys.com/en/buy/auction/2020/vine-the-park-b-smith-cellar-celebrating-california/next-of-kyn-no-4-cumulus-vineyard-syrah-2010-2" TargetMode="External"/><Relationship Id="rId421" Type="http://schemas.openxmlformats.org/officeDocument/2006/relationships/hyperlink" Target="https://www.sothebys.com/en/buy/auction/2020/vine-the-park-b-smith-cellar-celebrating-california/colgin-cabernet-sauvignon-tychson-hill-2009-6-bt" TargetMode="External"/><Relationship Id="rId463" Type="http://schemas.openxmlformats.org/officeDocument/2006/relationships/hyperlink" Target="https://www.sothebys.com/en/buy/auction/2020/vine-the-park-b-smith-cellar-celebrating-california/araujo-cabernet-sauvignon-eisele-vineyard-2001-6" TargetMode="External"/><Relationship Id="rId519" Type="http://schemas.openxmlformats.org/officeDocument/2006/relationships/hyperlink" Target="https://www.sothebys.com/en/buy/auction/2020/vine-the-park-b-smith-cellar-celebrating-california/abreu-cabernet-sauvignon-madrona-ranch-2001-10-bt" TargetMode="External"/><Relationship Id="rId670" Type="http://schemas.openxmlformats.org/officeDocument/2006/relationships/hyperlink" Target="https://www.sothebys.com/en/buy/auction/2020/vine-the-park-b-smith-cellar-celebrating-california/philip-togni-vineyard-cabernet-sauvignon-2003-4" TargetMode="External"/><Relationship Id="rId116" Type="http://schemas.openxmlformats.org/officeDocument/2006/relationships/hyperlink" Target="https://www.sothebys.com/en/buy/auction/2020/vine-the-park-b-smith-cellar-celebrating-california/sine-qua-non-the-raven-no-9-grenache-2006-5-bt" TargetMode="External"/><Relationship Id="rId158" Type="http://schemas.openxmlformats.org/officeDocument/2006/relationships/hyperlink" Target="https://www.sothebys.com/en/buy/auction/2020/vine-the-park-b-smith-cellar-celebrating-california/sine-qua-non-turn-the-whole-thing-upside-down-2" TargetMode="External"/><Relationship Id="rId323" Type="http://schemas.openxmlformats.org/officeDocument/2006/relationships/hyperlink" Target="https://www.sothebys.com/en/buy/auction/2020/vine-the-park-b-smith-cellar-celebrating-california/colgin-cabernet-sauvignon-herb-lamb-1995-4-bt" TargetMode="External"/><Relationship Id="rId530" Type="http://schemas.openxmlformats.org/officeDocument/2006/relationships/hyperlink" Target="https://www.sothebys.com/en/buy/auction/2020/vine-the-park-b-smith-cellar-celebrating-california/bryant-family-pritchard-cabernet-sauvignon-1995-3" TargetMode="External"/><Relationship Id="rId726" Type="http://schemas.openxmlformats.org/officeDocument/2006/relationships/hyperlink" Target="https://www.sothebys.com/en/buy/auction/2020/vine-the-park-b-smith-cellar-celebrating-california/jordan-cabernet-sauvignon-alexander-valley-1978-11" TargetMode="External"/><Relationship Id="rId768" Type="http://schemas.openxmlformats.org/officeDocument/2006/relationships/hyperlink" Target="https://www.sothebys.com/en/buy/auction/2020/vine-the-park-b-smith-cellar-celebrating-california/aubert-chardonnay-lauren-vineyard-2007-6-mag" TargetMode="External"/><Relationship Id="rId20" Type="http://schemas.openxmlformats.org/officeDocument/2006/relationships/hyperlink" Target="https://www.sothebys.com/en/buy/auction/2020/vine-the-park-b-smith-cellar-celebrating-california/sine-qua-non-e-raised-syrah-1998-2-mag" TargetMode="External"/><Relationship Id="rId62" Type="http://schemas.openxmlformats.org/officeDocument/2006/relationships/hyperlink" Target="https://www.sothebys.com/en/buy/auction/2020/vine-the-park-b-smith-cellar-celebrating-california/sine-qua-non-lil-e-grenache-2003-1-mag-sine-qua-3" TargetMode="External"/><Relationship Id="rId365" Type="http://schemas.openxmlformats.org/officeDocument/2006/relationships/hyperlink" Target="https://www.sothebys.com/en/buy/auction/2020/vine-the-park-b-smith-cellar-celebrating-california/colgin-cariad-2003-6-bt-4" TargetMode="External"/><Relationship Id="rId572" Type="http://schemas.openxmlformats.org/officeDocument/2006/relationships/hyperlink" Target="https://www.sothebys.com/en/buy/auction/2020/vine-the-park-b-smith-cellar-celebrating-california/shafer-cabernet-sauvignon-hillside-select-2003-5" TargetMode="External"/><Relationship Id="rId628" Type="http://schemas.openxmlformats.org/officeDocument/2006/relationships/hyperlink" Target="https://www.sothebys.com/en/buy/auction/2020/vine-the-park-b-smith-cellar-celebrating-california/pahlmeyer-blend-proprietary-reserve-1997-6-mag" TargetMode="External"/><Relationship Id="rId835" Type="http://schemas.openxmlformats.org/officeDocument/2006/relationships/hyperlink" Target="https://www.sothebys.com/en/buy/auction/2020/vine-the-park-b-smith-cellar-celebrating-california/stony-hill-chardonnay-1998-6-mag" TargetMode="External"/><Relationship Id="rId225" Type="http://schemas.openxmlformats.org/officeDocument/2006/relationships/hyperlink" Target="https://www.sothebys.com/en/buy/auction/2020/vine-the-park-b-smith-cellar-celebrating-california/sine-qua-non-whisperin-e-white-2002-9-bt" TargetMode="External"/><Relationship Id="rId267" Type="http://schemas.openxmlformats.org/officeDocument/2006/relationships/hyperlink" Target="https://www.sothebys.com/en/buy/auction/2020/vine-the-park-b-smith-cellar-celebrating-california/sine-qua-non-mr-k-the-ice-man-gewuertztraminer-2" TargetMode="External"/><Relationship Id="rId432" Type="http://schemas.openxmlformats.org/officeDocument/2006/relationships/hyperlink" Target="https://www.sothebys.com/en/buy/auction/2020/vine-the-park-b-smith-cellar-celebrating-california/araujo-cabernet-sauvignon-eisele-vineyard-1994-6" TargetMode="External"/><Relationship Id="rId474" Type="http://schemas.openxmlformats.org/officeDocument/2006/relationships/hyperlink" Target="https://www.sothebys.com/en/buy/auction/2020/vine-the-park-b-smith-cellar-celebrating-california/araujo-cabernet-sauvignon-eisele-vineyard-2003-6" TargetMode="External"/><Relationship Id="rId877" Type="http://schemas.openxmlformats.org/officeDocument/2006/relationships/hyperlink" Target="https://www.sothebys.com/en/buy/auction/2020/vine-the-park-b-smith-cellar-celebrating-california/beaux-freres-pinot-noir-the-upper-terraces-2007-6" TargetMode="External"/><Relationship Id="rId127" Type="http://schemas.openxmlformats.org/officeDocument/2006/relationships/hyperlink" Target="https://www.sothebys.com/en/buy/auction/2020/vine-the-park-b-smith-cellar-celebrating-california/sine-qua-non-dangerous-birds-eleven-confessions-4" TargetMode="External"/><Relationship Id="rId681" Type="http://schemas.openxmlformats.org/officeDocument/2006/relationships/hyperlink" Target="https://www.sothebys.com/en/buy/auction/2020/vine-the-park-b-smith-cellar-celebrating-california/pride-mountain-reserve-claret-vertical-5-mag" TargetMode="External"/><Relationship Id="rId737" Type="http://schemas.openxmlformats.org/officeDocument/2006/relationships/hyperlink" Target="https://www.sothebys.com/en/buy/auction/2020/vine-the-park-b-smith-cellar-celebrating-california/marcassin-chardonnay-marcassin-vineyard-2000-12-bt" TargetMode="External"/><Relationship Id="rId779" Type="http://schemas.openxmlformats.org/officeDocument/2006/relationships/hyperlink" Target="https://www.sothebys.com/en/buy/auction/2020/vine-the-park-b-smith-cellar-celebrating-california/mixed-case-6-mag" TargetMode="External"/><Relationship Id="rId31" Type="http://schemas.openxmlformats.org/officeDocument/2006/relationships/hyperlink" Target="https://www.sothebys.com/en/buy/auction/2020/vine-the-park-b-smith-cellar-celebrating-california/sine-qua-non-incognito-grenache-2000-3-mag-wa-100" TargetMode="External"/><Relationship Id="rId73" Type="http://schemas.openxmlformats.org/officeDocument/2006/relationships/hyperlink" Target="https://www.sothebys.com/en/buy/auction/2020/vine-the-park-b-smith-cellar-celebrating-california/sine-qua-non-poker-face-syrah-2004-1-mag" TargetMode="External"/><Relationship Id="rId169" Type="http://schemas.openxmlformats.org/officeDocument/2006/relationships/hyperlink" Target="https://www.sothebys.com/en/buy/auction/2020/vine-the-park-b-smith-cellar-celebrating-california/sine-qua-non-patine-eleven-confessions-vineyard-4" TargetMode="External"/><Relationship Id="rId334" Type="http://schemas.openxmlformats.org/officeDocument/2006/relationships/hyperlink" Target="https://www.sothebys.com/en/buy/auction/2020/vine-the-park-b-smith-cellar-celebrating-california/colgin-cabernet-sauvignon-herb-lamb-1998-6-bt-2" TargetMode="External"/><Relationship Id="rId376" Type="http://schemas.openxmlformats.org/officeDocument/2006/relationships/hyperlink" Target="https://www.sothebys.com/en/buy/auction/2020/vine-the-park-b-smith-cellar-celebrating-california/colgin-cariad-2008-6-bt" TargetMode="External"/><Relationship Id="rId541" Type="http://schemas.openxmlformats.org/officeDocument/2006/relationships/hyperlink" Target="https://www.sothebys.com/en/buy/auction/2020/vine-the-park-b-smith-cellar-celebrating-california/bryant-family-pritchard-cabernet-sauvignon-1999-12" TargetMode="External"/><Relationship Id="rId583" Type="http://schemas.openxmlformats.org/officeDocument/2006/relationships/hyperlink" Target="https://www.sothebys.com/en/buy/auction/2020/vine-the-park-b-smith-cellar-celebrating-california/joseph-phelps-vineyards-cabernet-sauvignon-8" TargetMode="External"/><Relationship Id="rId639" Type="http://schemas.openxmlformats.org/officeDocument/2006/relationships/hyperlink" Target="https://www.sothebys.com/en/buy/auction/2020/vine-the-park-b-smith-cellar-celebrating-california/blankiet-estate-cabernet-sauvignon-paradise-hills-4" TargetMode="External"/><Relationship Id="rId790" Type="http://schemas.openxmlformats.org/officeDocument/2006/relationships/hyperlink" Target="https://www.sothebys.com/en/buy/auction/2020/vine-the-park-b-smith-cellar-celebrating-california/aubert-chardonnay-ritchie-vertical-6-bt" TargetMode="External"/><Relationship Id="rId804" Type="http://schemas.openxmlformats.org/officeDocument/2006/relationships/hyperlink" Target="https://www.sothebys.com/en/buy/auction/2020/vine-the-park-b-smith-cellar-celebrating-california/aubert-chardonnay-the-quarry-vertical-11-bt" TargetMode="External"/><Relationship Id="rId4" Type="http://schemas.openxmlformats.org/officeDocument/2006/relationships/hyperlink" Target="https://www.sothebys.com/en/buy/auction/2020/vine-the-park-b-smith-cellar-celebrating-california/sine-qua-non-the-other-hand-syrah-1995-1-dm" TargetMode="External"/><Relationship Id="rId180" Type="http://schemas.openxmlformats.org/officeDocument/2006/relationships/hyperlink" Target="https://www.sothebys.com/en/buy/auction/2020/vine-the-park-b-smith-cellar-celebrating-california/sine-qua-non-jusqua-los-eleven-confessions-2" TargetMode="External"/><Relationship Id="rId236" Type="http://schemas.openxmlformats.org/officeDocument/2006/relationships/hyperlink" Target="https://www.sothebys.com/en/buy/auction/2020/vine-the-park-b-smith-cellar-celebrating-california/sine-qua-non-the-monkey-white-2010-12-bt" TargetMode="External"/><Relationship Id="rId278" Type="http://schemas.openxmlformats.org/officeDocument/2006/relationships/hyperlink" Target="https://www.sothebys.com/en/buy/auction/2020/vine-the-park-b-smith-cellar-celebrating-california/sine-qua-non-mr-k-the-straw-man-semillon-2004" TargetMode="External"/><Relationship Id="rId401" Type="http://schemas.openxmlformats.org/officeDocument/2006/relationships/hyperlink" Target="https://www.sothebys.com/en/buy/auction/2020/vine-the-park-b-smith-cellar-celebrating-california/colgin-ix-estate-red-wine-vertical-5-bt" TargetMode="External"/><Relationship Id="rId443" Type="http://schemas.openxmlformats.org/officeDocument/2006/relationships/hyperlink" Target="https://www.sothebys.com/en/buy/auction/2020/vine-the-park-b-smith-cellar-celebrating-california/araujo-cabernet-sauvignon-eisele-vineyard-1997-3" TargetMode="External"/><Relationship Id="rId650" Type="http://schemas.openxmlformats.org/officeDocument/2006/relationships/hyperlink" Target="https://www.sothebys.com/en/buy/auction/2020/vine-the-park-b-smith-cellar-celebrating-california/chateau-montelena-estate-cabernet-sauvignon-1997-3" TargetMode="External"/><Relationship Id="rId846" Type="http://schemas.openxmlformats.org/officeDocument/2006/relationships/hyperlink" Target="https://www.sothebys.com/en/buy/auction/2020/vine-the-park-b-smith-cellar-celebrating-california/quilceda-creek-cabernet-sauvignon-champoux" TargetMode="External"/><Relationship Id="rId303" Type="http://schemas.openxmlformats.org/officeDocument/2006/relationships/hyperlink" Target="https://www.sothebys.com/en/buy/auction/2020/vine-the-park-b-smith-cellar-celebrating-california/next-of-kyn-no-7-cumulus-vineyard-syrah-2013" TargetMode="External"/><Relationship Id="rId485" Type="http://schemas.openxmlformats.org/officeDocument/2006/relationships/hyperlink" Target="https://www.sothebys.com/en/buy/auction/2020/vine-the-park-b-smith-cellar-celebrating-california/araujo-cabernet-sauvignon-eisele-vineyard-2005-6" TargetMode="External"/><Relationship Id="rId692" Type="http://schemas.openxmlformats.org/officeDocument/2006/relationships/hyperlink" Target="https://www.sothebys.com/en/buy/auction/2020/vine-the-park-b-smith-cellar-celebrating-california/pride-mountain-vineyards-reserve-cabernet-9" TargetMode="External"/><Relationship Id="rId706" Type="http://schemas.openxmlformats.org/officeDocument/2006/relationships/hyperlink" Target="https://www.sothebys.com/en/buy/auction/2020/vine-the-park-b-smith-cellar-celebrating-california/mixed-lot-9-bt-3-mag" TargetMode="External"/><Relationship Id="rId748" Type="http://schemas.openxmlformats.org/officeDocument/2006/relationships/hyperlink" Target="https://www.sothebys.com/en/buy/auction/2020/vine-the-park-b-smith-cellar-celebrating-california/marcassin-chardonnay-marcassin-vineyard-2007-5-bt" TargetMode="External"/><Relationship Id="rId42" Type="http://schemas.openxmlformats.org/officeDocument/2006/relationships/hyperlink" Target="https://www.sothebys.com/en/buy/auction/2020/vine-the-park-b-smith-cellar-celebrating-california/sine-qua-non-heart-chorea-syrah-2002-2-bt-4" TargetMode="External"/><Relationship Id="rId84" Type="http://schemas.openxmlformats.org/officeDocument/2006/relationships/hyperlink" Target="https://www.sothebys.com/en/buy/auction/2020/vine-the-park-b-smith-cellar-celebrating-california/sine-qua-non-the-naked-truth-eleven-confessions" TargetMode="External"/><Relationship Id="rId138" Type="http://schemas.openxmlformats.org/officeDocument/2006/relationships/hyperlink" Target="https://www.sothebys.com/en/buy/auction/2020/vine-the-park-b-smith-cellar-celebrating-california/sine-qua-non-pictures-grenache-2007-1-dm-sine-qua-2" TargetMode="External"/><Relationship Id="rId345" Type="http://schemas.openxmlformats.org/officeDocument/2006/relationships/hyperlink" Target="https://www.sothebys.com/en/buy/auction/2020/vine-the-park-b-smith-cellar-celebrating-california/colgin-cabernet-sauvignon-herb-lamb-2003-3-bt" TargetMode="External"/><Relationship Id="rId387" Type="http://schemas.openxmlformats.org/officeDocument/2006/relationships/hyperlink" Target="https://www.sothebys.com/en/buy/auction/2020/vine-the-park-b-smith-cellar-celebrating-california/colgin-ix-estate-red-wine-2008-4-bt" TargetMode="External"/><Relationship Id="rId510" Type="http://schemas.openxmlformats.org/officeDocument/2006/relationships/hyperlink" Target="https://www.sothebys.com/en/buy/auction/2020/vine-the-park-b-smith-cellar-celebrating-california/abreu-cabernet-sauvignon-madrona-ranch-1996-4-mag" TargetMode="External"/><Relationship Id="rId552" Type="http://schemas.openxmlformats.org/officeDocument/2006/relationships/hyperlink" Target="https://www.sothebys.com/en/buy/auction/2020/vine-the-park-b-smith-cellar-celebrating-california/bryant-family-pritchard-cabernet-sauvignon-2002-8" TargetMode="External"/><Relationship Id="rId594" Type="http://schemas.openxmlformats.org/officeDocument/2006/relationships/hyperlink" Target="https://www.sothebys.com/en/buy/auction/2020/vine-the-park-b-smith-cellar-celebrating-california/joseph-phelps-vineyards-cabernet-sauvignon-19" TargetMode="External"/><Relationship Id="rId608" Type="http://schemas.openxmlformats.org/officeDocument/2006/relationships/hyperlink" Target="https://www.sothebys.com/en/buy/auction/2020/vine-the-park-b-smith-cellar-celebrating-california/maya-dalla-valle-2002-2-bt-wa-100" TargetMode="External"/><Relationship Id="rId815" Type="http://schemas.openxmlformats.org/officeDocument/2006/relationships/hyperlink" Target="https://www.sothebys.com/en/buy/auction/2020/vine-the-park-b-smith-cellar-celebrating-california/peter-michael-chardonnay-la-carriere-vertical-6" TargetMode="External"/><Relationship Id="rId191" Type="http://schemas.openxmlformats.org/officeDocument/2006/relationships/hyperlink" Target="https://www.sothebys.com/en/buy/auction/2020/vine-the-park-b-smith-cellar-celebrating-california/sine-qua-non-trouver-larene-syrah-2015-9-bt" TargetMode="External"/><Relationship Id="rId205" Type="http://schemas.openxmlformats.org/officeDocument/2006/relationships/hyperlink" Target="https://www.sothebys.com/en/buy/auction/2020/vine-the-park-b-smith-cellar-celebrating-california/sine-qua-non-backward-and-forward-white-1998-12-bt" TargetMode="External"/><Relationship Id="rId247" Type="http://schemas.openxmlformats.org/officeDocument/2006/relationships/hyperlink" Target="https://www.sothebys.com/en/buy/auction/2020/vine-the-park-b-smith-cellar-celebrating-california/sine-qua-non-to-the-rescue-grenache-2007-2-hb-sine" TargetMode="External"/><Relationship Id="rId412" Type="http://schemas.openxmlformats.org/officeDocument/2006/relationships/hyperlink" Target="https://www.sothebys.com/en/buy/auction/2020/vine-the-park-b-smith-cellar-celebrating-california/colgin-cabernet-sauvignon-tychson-hill-2004-2-bt" TargetMode="External"/><Relationship Id="rId857" Type="http://schemas.openxmlformats.org/officeDocument/2006/relationships/hyperlink" Target="https://www.sothebys.com/en/buy/auction/2020/vine-the-park-b-smith-cellar-celebrating-california/beaux-freres-pinot-noir-beaux-freres-vineyard-2000" TargetMode="External"/><Relationship Id="rId107" Type="http://schemas.openxmlformats.org/officeDocument/2006/relationships/hyperlink" Target="https://www.sothebys.com/en/buy/auction/2020/vine-the-park-b-smith-cellar-celebrating-california/sine-qua-non-a-shot-in-the-dark-eleven-confessions" TargetMode="External"/><Relationship Id="rId289" Type="http://schemas.openxmlformats.org/officeDocument/2006/relationships/hyperlink" Target="https://www.sothebys.com/en/buy/auction/2020/vine-the-park-b-smith-cellar-celebrating-california/next-of-kyn-no-1-cumulus-vineyard-syrah-2007-2" TargetMode="External"/><Relationship Id="rId454" Type="http://schemas.openxmlformats.org/officeDocument/2006/relationships/hyperlink" Target="https://www.sothebys.com/en/buy/auction/2020/vine-the-park-b-smith-cellar-celebrating-california/araujo-cabernet-sauvignon-eisele-vineyard-1999-6-2" TargetMode="External"/><Relationship Id="rId496" Type="http://schemas.openxmlformats.org/officeDocument/2006/relationships/hyperlink" Target="https://www.sothebys.com/en/buy/auction/2020/vine-the-park-b-smith-cellar-celebrating-california/araujo-cabernet-sauvignon-eisele-vineyard-2009-6" TargetMode="External"/><Relationship Id="rId661" Type="http://schemas.openxmlformats.org/officeDocument/2006/relationships/hyperlink" Target="https://www.sothebys.com/en/buy/auction/2020/vine-the-park-b-smith-cellar-celebrating-california/philip-togni-vineyard-cabernet-sauvignon-1993-6" TargetMode="External"/><Relationship Id="rId717" Type="http://schemas.openxmlformats.org/officeDocument/2006/relationships/hyperlink" Target="https://www.sothebys.com/en/buy/auction/2020/vine-the-park-b-smith-cellar-celebrating-california/groth-cabernet-sauvignon-reserve-1985-3-bt" TargetMode="External"/><Relationship Id="rId759" Type="http://schemas.openxmlformats.org/officeDocument/2006/relationships/hyperlink" Target="https://www.sothebys.com/en/buy/auction/2020/vine-the-park-b-smith-cellar-celebrating-california/marcassin-three-sisters-vineyard-chardonnay-2003-4" TargetMode="External"/><Relationship Id="rId11" Type="http://schemas.openxmlformats.org/officeDocument/2006/relationships/hyperlink" Target="https://www.sothebys.com/en/buy/auction/2020/vine-the-park-b-smith-cellar-celebrating-california/sine-qua-non-against-the-wall-syrah-1996-1-dm" TargetMode="External"/><Relationship Id="rId53" Type="http://schemas.openxmlformats.org/officeDocument/2006/relationships/hyperlink" Target="https://www.sothebys.com/en/buy/auction/2020/vine-the-park-b-smith-cellar-celebrating-california/sine-qua-non-the-inaugural-eleven-confessions-2" TargetMode="External"/><Relationship Id="rId149" Type="http://schemas.openxmlformats.org/officeDocument/2006/relationships/hyperlink" Target="https://www.sothebys.com/en/buy/auction/2020/vine-the-park-b-smith-cellar-celebrating-california/sine-qua-non-b-20-syrah-2008-9-bt-2" TargetMode="External"/><Relationship Id="rId314" Type="http://schemas.openxmlformats.org/officeDocument/2006/relationships/hyperlink" Target="https://www.sothebys.com/en/buy/auction/2020/vine-the-park-b-smith-cellar-celebrating-california/colgin-cabernet-sauvignon-herb-lamb-1992-4-bt" TargetMode="External"/><Relationship Id="rId356" Type="http://schemas.openxmlformats.org/officeDocument/2006/relationships/hyperlink" Target="https://www.sothebys.com/en/buy/auction/2020/vine-the-park-b-smith-cellar-celebrating-california/colgin-cabernet-sauvignon-herb-lamb-vertical-3-bt" TargetMode="External"/><Relationship Id="rId398" Type="http://schemas.openxmlformats.org/officeDocument/2006/relationships/hyperlink" Target="https://www.sothebys.com/en/buy/auction/2020/vine-the-park-b-smith-cellar-celebrating-california/colgin-ix-estate-red-wine-2014-6-bt" TargetMode="External"/><Relationship Id="rId521" Type="http://schemas.openxmlformats.org/officeDocument/2006/relationships/hyperlink" Target="https://www.sothebys.com/en/buy/auction/2020/vine-the-park-b-smith-cellar-celebrating-california/abreu-cabernet-sauvignon-madrona-ranch-2001-1-dm" TargetMode="External"/><Relationship Id="rId563" Type="http://schemas.openxmlformats.org/officeDocument/2006/relationships/hyperlink" Target="https://www.sothebys.com/en/buy/auction/2020/vine-the-park-b-smith-cellar-celebrating-california/shafer-cabernet-sauvignon-hillside-select-1998-4" TargetMode="External"/><Relationship Id="rId619" Type="http://schemas.openxmlformats.org/officeDocument/2006/relationships/hyperlink" Target="https://www.sothebys.com/en/buy/auction/2020/vine-the-park-b-smith-cellar-celebrating-california/mixed-case-3-mag" TargetMode="External"/><Relationship Id="rId770" Type="http://schemas.openxmlformats.org/officeDocument/2006/relationships/hyperlink" Target="https://www.sothebys.com/en/buy/auction/2020/vine-the-park-b-smith-cellar-celebrating-california/aubert-chardonnay-lauren-vineyard-2009-4-mag" TargetMode="External"/><Relationship Id="rId95" Type="http://schemas.openxmlformats.org/officeDocument/2006/relationships/hyperlink" Target="https://www.sothebys.com/en/buy/auction/2020/vine-the-park-b-smith-cellar-celebrating-california/sine-qua-non-atlantis-fe2-o3-1c-syrah-2005-2-bt" TargetMode="External"/><Relationship Id="rId160" Type="http://schemas.openxmlformats.org/officeDocument/2006/relationships/hyperlink" Target="https://www.sothebys.com/en/buy/auction/2020/vine-the-park-b-smith-cellar-celebrating-california/sine-qua-non-five-shooter-syrah-2010-12-bt" TargetMode="External"/><Relationship Id="rId216" Type="http://schemas.openxmlformats.org/officeDocument/2006/relationships/hyperlink" Target="https://www.sothebys.com/en/buy/auction/2020/vine-the-park-b-smith-cellar-celebrating-california/sine-qua-non-the-boot-white-2000-3-mag-2" TargetMode="External"/><Relationship Id="rId423" Type="http://schemas.openxmlformats.org/officeDocument/2006/relationships/hyperlink" Target="https://www.sothebys.com/en/buy/auction/2020/vine-the-park-b-smith-cellar-celebrating-california/araujo-cabernet-sauvignon-eisele-vineyard-1991-5" TargetMode="External"/><Relationship Id="rId826" Type="http://schemas.openxmlformats.org/officeDocument/2006/relationships/hyperlink" Target="https://www.sothebys.com/en/buy/auction/2020/vine-the-park-b-smith-cellar-celebrating-california/peter-michael-cabernet-sauvignon-les-pavots-2003" TargetMode="External"/><Relationship Id="rId868" Type="http://schemas.openxmlformats.org/officeDocument/2006/relationships/hyperlink" Target="https://www.sothebys.com/en/buy/auction/2020/vine-the-park-b-smith-cellar-celebrating-california/beaux-freres-pinot-noir-the-upper-terraces-2004-6" TargetMode="External"/><Relationship Id="rId258" Type="http://schemas.openxmlformats.org/officeDocument/2006/relationships/hyperlink" Target="https://www.sothebys.com/en/buy/auction/2020/vine-the-park-b-smith-cellar-celebrating-california/sine-qua-non-mr-k-the-noble-man-chardonnay-2001" TargetMode="External"/><Relationship Id="rId465" Type="http://schemas.openxmlformats.org/officeDocument/2006/relationships/hyperlink" Target="https://www.sothebys.com/en/buy/auction/2020/vine-the-park-b-smith-cellar-celebrating-california/araujo-cabernet-sauvignon-eisele-vineyard-2002-10" TargetMode="External"/><Relationship Id="rId630" Type="http://schemas.openxmlformats.org/officeDocument/2006/relationships/hyperlink" Target="https://www.sothebys.com/en/buy/auction/2020/vine-the-park-b-smith-cellar-celebrating-california/la-jota-cabernet-sauvignon-anniversary-1994-3-mag" TargetMode="External"/><Relationship Id="rId672" Type="http://schemas.openxmlformats.org/officeDocument/2006/relationships/hyperlink" Target="https://www.sothebys.com/en/buy/auction/2020/vine-the-park-b-smith-cellar-celebrating-california/pride-mountain-reserve-claret-2003-9-bt" TargetMode="External"/><Relationship Id="rId728" Type="http://schemas.openxmlformats.org/officeDocument/2006/relationships/hyperlink" Target="https://www.sothebys.com/en/buy/auction/2020/vine-the-park-b-smith-cellar-celebrating-california/marcassin-pinot-noir-marcassin-vineyard-2001-5-bt" TargetMode="External"/><Relationship Id="rId22" Type="http://schemas.openxmlformats.org/officeDocument/2006/relationships/hyperlink" Target="https://www.sothebys.com/en/buy/auction/2020/vine-the-park-b-smith-cellar-celebrating-california/sine-qua-non-veiled-pinot-noir-1998-2-mag" TargetMode="External"/><Relationship Id="rId64" Type="http://schemas.openxmlformats.org/officeDocument/2006/relationships/hyperlink" Target="https://www.sothebys.com/en/buy/auction/2020/vine-the-park-b-smith-cellar-celebrating-california/sine-qua-non-ode-to-e-eleven-confessions-grenache" TargetMode="External"/><Relationship Id="rId118" Type="http://schemas.openxmlformats.org/officeDocument/2006/relationships/hyperlink" Target="https://www.sothebys.com/en/buy/auction/2020/vine-the-park-b-smith-cellar-celebrating-california/sine-qua-non-the-raven-no-5-syrah-2006-1-bt-sine" TargetMode="External"/><Relationship Id="rId325" Type="http://schemas.openxmlformats.org/officeDocument/2006/relationships/hyperlink" Target="https://www.sothebys.com/en/buy/auction/2020/vine-the-park-b-smith-cellar-celebrating-california/colgin-cabernet-sauvignon-herb-lamb-1995-3-mag" TargetMode="External"/><Relationship Id="rId367" Type="http://schemas.openxmlformats.org/officeDocument/2006/relationships/hyperlink" Target="https://www.sothebys.com/en/buy/auction/2020/vine-the-park-b-smith-cellar-celebrating-california/colgin-cariad-2004-6-bt-2" TargetMode="External"/><Relationship Id="rId532" Type="http://schemas.openxmlformats.org/officeDocument/2006/relationships/hyperlink" Target="https://www.sothebys.com/en/buy/auction/2020/vine-the-park-b-smith-cellar-celebrating-california/bryant-family-pritchard-cabernet-sauvignon-1996-2" TargetMode="External"/><Relationship Id="rId574" Type="http://schemas.openxmlformats.org/officeDocument/2006/relationships/hyperlink" Target="https://www.sothebys.com/en/buy/auction/2020/vine-the-park-b-smith-cellar-celebrating-california/joseph-phelps-vineyards-cabernet-sauvignon-1975-12" TargetMode="External"/><Relationship Id="rId171" Type="http://schemas.openxmlformats.org/officeDocument/2006/relationships/hyperlink" Target="https://www.sothebys.com/en/buy/auction/2020/vine-the-park-b-smith-cellar-celebrating-california/sine-qua-non-dark-blossom-grenache-2011-12-bt" TargetMode="External"/><Relationship Id="rId227" Type="http://schemas.openxmlformats.org/officeDocument/2006/relationships/hyperlink" Target="https://www.sothebys.com/en/buy/auction/2020/vine-the-park-b-smith-cellar-celebrating-california/sine-qua-non-the-petition-white-2005-3-bt" TargetMode="External"/><Relationship Id="rId781" Type="http://schemas.openxmlformats.org/officeDocument/2006/relationships/hyperlink" Target="https://www.sothebys.com/en/buy/auction/2020/vine-the-park-b-smith-cellar-celebrating-california/aubert-chardonnay-ritchie-2006-6-mag" TargetMode="External"/><Relationship Id="rId837" Type="http://schemas.openxmlformats.org/officeDocument/2006/relationships/hyperlink" Target="https://www.sothebys.com/en/buy/auction/2020/vine-the-park-b-smith-cellar-celebrating-california/stony-hill-chardonnay-1999-6-mag" TargetMode="External"/><Relationship Id="rId879" Type="http://schemas.openxmlformats.org/officeDocument/2006/relationships/hyperlink" Target="https://www.sothebys.com/en/buy/auction/2020/vine-the-park-b-smith-cellar-celebrating-california/beaux-freres-pinot-noir-the-upper-terraces-2008-4" TargetMode="External"/><Relationship Id="rId269" Type="http://schemas.openxmlformats.org/officeDocument/2006/relationships/hyperlink" Target="https://www.sothebys.com/en/buy/auction/2020/vine-the-park-b-smith-cellar-celebrating-california/sine-qua-non-mr-k-the-noble-man-chardonnay-2005" TargetMode="External"/><Relationship Id="rId434" Type="http://schemas.openxmlformats.org/officeDocument/2006/relationships/hyperlink" Target="https://www.sothebys.com/en/buy/auction/2020/vine-the-park-b-smith-cellar-celebrating-california/araujo-cabernet-sauvignon-eisele-vineyard-1995-3" TargetMode="External"/><Relationship Id="rId476" Type="http://schemas.openxmlformats.org/officeDocument/2006/relationships/hyperlink" Target="https://www.sothebys.com/en/buy/auction/2020/vine-the-park-b-smith-cellar-celebrating-california/araujo-cabernet-sauvignon-eisele-vineyard-2004-5" TargetMode="External"/><Relationship Id="rId641" Type="http://schemas.openxmlformats.org/officeDocument/2006/relationships/hyperlink" Target="https://www.sothebys.com/en/buy/auction/2020/vine-the-park-b-smith-cellar-celebrating-california/blankiet-estate-cabernet-sauvignon-paradise-hills-6" TargetMode="External"/><Relationship Id="rId683" Type="http://schemas.openxmlformats.org/officeDocument/2006/relationships/hyperlink" Target="https://www.sothebys.com/en/buy/auction/2020/vine-the-park-b-smith-cellar-celebrating-california/pride-mountain-reserve-claret-vertical-6-mag-2" TargetMode="External"/><Relationship Id="rId739" Type="http://schemas.openxmlformats.org/officeDocument/2006/relationships/hyperlink" Target="https://www.sothebys.com/en/buy/auction/2020/vine-the-park-b-smith-cellar-celebrating-california/marcassin-chardonnay-marcassin-vineyard-2001-12-bt" TargetMode="External"/><Relationship Id="rId33" Type="http://schemas.openxmlformats.org/officeDocument/2006/relationships/hyperlink" Target="https://www.sothebys.com/en/buy/auction/2020/vine-the-park-b-smith-cellar-celebrating-california/sine-qua-non-midnight-oil-syrah-2001-1-mag" TargetMode="External"/><Relationship Id="rId129" Type="http://schemas.openxmlformats.org/officeDocument/2006/relationships/hyperlink" Target="https://www.sothebys.com/en/buy/auction/2020/vine-the-park-b-smith-cellar-celebrating-california/sine-qua-non-dangerous-birds-eleven-confessions-6" TargetMode="External"/><Relationship Id="rId280" Type="http://schemas.openxmlformats.org/officeDocument/2006/relationships/hyperlink" Target="https://www.sothebys.com/en/buy/auction/2020/vine-the-park-b-smith-cellar-celebrating-california/chimere-chateauneuf-du-pape-2010-manfred-krankl" TargetMode="External"/><Relationship Id="rId336" Type="http://schemas.openxmlformats.org/officeDocument/2006/relationships/hyperlink" Target="https://www.sothebys.com/en/buy/auction/2020/vine-the-park-b-smith-cellar-celebrating-california/colgin-cabernet-sauvignon-herb-lamb-1998-3-mag" TargetMode="External"/><Relationship Id="rId501" Type="http://schemas.openxmlformats.org/officeDocument/2006/relationships/hyperlink" Target="https://www.sothebys.com/en/buy/auction/2020/vine-the-park-b-smith-cellar-celebrating-california/araujo-cabernet-sauvignon-eisele-vineyard-2010-3" TargetMode="External"/><Relationship Id="rId543" Type="http://schemas.openxmlformats.org/officeDocument/2006/relationships/hyperlink" Target="https://www.sothebys.com/en/buy/auction/2020/vine-the-park-b-smith-cellar-celebrating-california/bryant-family-pritchard-cabernet-sauvignon-1999-6" TargetMode="External"/><Relationship Id="rId75" Type="http://schemas.openxmlformats.org/officeDocument/2006/relationships/hyperlink" Target="https://www.sothebys.com/en/buy/auction/2020/vine-the-park-b-smith-cellar-celebrating-california/sine-qua-non-into-the-dark-grenache-2004-9-bt" TargetMode="External"/><Relationship Id="rId140" Type="http://schemas.openxmlformats.org/officeDocument/2006/relationships/hyperlink" Target="https://www.sothebys.com/en/buy/auction/2020/vine-the-park-b-smith-cellar-celebrating-california/sine-qua-non-stockholm-syndrome-eleven-confessions-2" TargetMode="External"/><Relationship Id="rId182" Type="http://schemas.openxmlformats.org/officeDocument/2006/relationships/hyperlink" Target="https://www.sothebys.com/en/buy/auction/2020/vine-the-park-b-smith-cellar-celebrating-california/sine-qua-non-male-syrah-2013-12-bt" TargetMode="External"/><Relationship Id="rId378" Type="http://schemas.openxmlformats.org/officeDocument/2006/relationships/hyperlink" Target="https://www.sothebys.com/en/buy/auction/2020/vine-the-park-b-smith-cellar-celebrating-california/colgin-cariad-2009-6-bt" TargetMode="External"/><Relationship Id="rId403" Type="http://schemas.openxmlformats.org/officeDocument/2006/relationships/hyperlink" Target="https://www.sothebys.com/en/buy/auction/2020/vine-the-park-b-smith-cellar-celebrating-california/colgin-cabernet-sauvignon-tychson-hill-2000-6-bt" TargetMode="External"/><Relationship Id="rId585" Type="http://schemas.openxmlformats.org/officeDocument/2006/relationships/hyperlink" Target="https://www.sothebys.com/en/buy/auction/2020/vine-the-park-b-smith-cellar-celebrating-california/joseph-phelps-vineyards-cabernet-sauvignon-10" TargetMode="External"/><Relationship Id="rId750" Type="http://schemas.openxmlformats.org/officeDocument/2006/relationships/hyperlink" Target="https://www.sothebys.com/en/buy/auction/2020/vine-the-park-b-smith-cellar-celebrating-california/marcassin-chardonnay-marcassin-vineyard-2009-12-bt" TargetMode="External"/><Relationship Id="rId792" Type="http://schemas.openxmlformats.org/officeDocument/2006/relationships/hyperlink" Target="https://www.sothebys.com/en/buy/auction/2020/vine-the-park-b-smith-cellar-celebrating-california/mixed-case-5-mag" TargetMode="External"/><Relationship Id="rId806" Type="http://schemas.openxmlformats.org/officeDocument/2006/relationships/hyperlink" Target="https://www.sothebys.com/en/buy/auction/2020/vine-the-park-b-smith-cellar-celebrating-california/aubert-pinot-noir-uv-sl-vineyard-2007-2-mag" TargetMode="External"/><Relationship Id="rId848" Type="http://schemas.openxmlformats.org/officeDocument/2006/relationships/hyperlink" Target="https://www.sothebys.com/en/buy/auction/2020/vine-the-park-b-smith-cellar-celebrating-california/beaux-freres-pinot-noir-1995-3-mag" TargetMode="External"/><Relationship Id="rId6" Type="http://schemas.openxmlformats.org/officeDocument/2006/relationships/hyperlink" Target="https://www.sothebys.com/en/buy/auction/2020/vine-the-park-b-smith-cellar-celebrating-california/sine-qua-non-red-handed-grenache-1995-1-dm" TargetMode="External"/><Relationship Id="rId238" Type="http://schemas.openxmlformats.org/officeDocument/2006/relationships/hyperlink" Target="https://www.sothebys.com/en/buy/auction/2020/vine-the-park-b-smith-cellar-celebrating-california/sine-qua-non-suey-roussanne-2000-1-hb-wa-100" TargetMode="External"/><Relationship Id="rId445" Type="http://schemas.openxmlformats.org/officeDocument/2006/relationships/hyperlink" Target="https://www.sothebys.com/en/buy/auction/2020/vine-the-park-b-smith-cellar-celebrating-california/araujo-cabernet-sauvignon-eisele-vineyard-1998-12-3" TargetMode="External"/><Relationship Id="rId487" Type="http://schemas.openxmlformats.org/officeDocument/2006/relationships/hyperlink" Target="https://www.sothebys.com/en/buy/auction/2020/vine-the-park-b-smith-cellar-celebrating-california/araujo-cabernet-sauvignon-eisele-vineyard-2006-12" TargetMode="External"/><Relationship Id="rId610" Type="http://schemas.openxmlformats.org/officeDocument/2006/relationships/hyperlink" Target="https://www.sothebys.com/en/buy/auction/2020/vine-the-park-b-smith-cellar-celebrating-california/dalla-valle-cabernet-sauvignon-2000-12-bt" TargetMode="External"/><Relationship Id="rId652" Type="http://schemas.openxmlformats.org/officeDocument/2006/relationships/hyperlink" Target="https://www.sothebys.com/en/buy/auction/2020/vine-the-park-b-smith-cellar-celebrating-california/chateau-montelena-estate-cabernet-sauvignon-1998-4" TargetMode="External"/><Relationship Id="rId694" Type="http://schemas.openxmlformats.org/officeDocument/2006/relationships/hyperlink" Target="https://www.sothebys.com/en/buy/auction/2020/vine-the-park-b-smith-cellar-celebrating-california/pride-mountain-vineyards-reserve-cabernet-11" TargetMode="External"/><Relationship Id="rId708" Type="http://schemas.openxmlformats.org/officeDocument/2006/relationships/hyperlink" Target="https://www.sothebys.com/en/buy/auction/2020/vine-the-park-b-smith-cellar-celebrating-california/mayacamas-cabernet-sauvignon-1976-10-bt" TargetMode="External"/><Relationship Id="rId291" Type="http://schemas.openxmlformats.org/officeDocument/2006/relationships/hyperlink" Target="https://www.sothebys.com/en/buy/auction/2020/vine-the-park-b-smith-cellar-celebrating-california/next-of-kyn-no-1-cumulus-vineyard-syrah-2007-4" TargetMode="External"/><Relationship Id="rId305" Type="http://schemas.openxmlformats.org/officeDocument/2006/relationships/hyperlink" Target="https://www.sothebys.com/en/buy/auction/2020/vine-the-park-b-smith-cellar-celebrating-california/next-of-kyn-no-7-cumulus-vineyard-syrah-2013-3" TargetMode="External"/><Relationship Id="rId347" Type="http://schemas.openxmlformats.org/officeDocument/2006/relationships/hyperlink" Target="https://www.sothebys.com/en/buy/auction/2020/vine-the-park-b-smith-cellar-celebrating-california/colgin-cabernet-sauvignon-herb-lamb-2003-6-bt-2" TargetMode="External"/><Relationship Id="rId512" Type="http://schemas.openxmlformats.org/officeDocument/2006/relationships/hyperlink" Target="https://www.sothebys.com/en/buy/auction/2020/vine-the-park-b-smith-cellar-celebrating-california/abreu-cabernet-sauvignon-madrona-ranch-1997-12-bt" TargetMode="External"/><Relationship Id="rId44" Type="http://schemas.openxmlformats.org/officeDocument/2006/relationships/hyperlink" Target="https://www.sothebys.com/en/buy/auction/2020/vine-the-park-b-smith-cellar-celebrating-california/sine-qua-non-heart-chorea-syrah-2002-2-mag" TargetMode="External"/><Relationship Id="rId86" Type="http://schemas.openxmlformats.org/officeDocument/2006/relationships/hyperlink" Target="https://www.sothebys.com/en/buy/auction/2020/vine-the-park-b-smith-cellar-celebrating-california/sine-qua-non-the-naked-truth-eleven-confessions-3" TargetMode="External"/><Relationship Id="rId151" Type="http://schemas.openxmlformats.org/officeDocument/2006/relationships/hyperlink" Target="https://www.sothebys.com/en/buy/auction/2020/vine-the-park-b-smith-cellar-celebrating-california/sine-qua-non-the-line-grenache-2008-9-bt" TargetMode="External"/><Relationship Id="rId389" Type="http://schemas.openxmlformats.org/officeDocument/2006/relationships/hyperlink" Target="https://www.sothebys.com/en/buy/auction/2020/vine-the-park-b-smith-cellar-celebrating-california/colgin-ix-estate-red-wine-2009-6-bt" TargetMode="External"/><Relationship Id="rId554" Type="http://schemas.openxmlformats.org/officeDocument/2006/relationships/hyperlink" Target="https://www.sothebys.com/en/buy/auction/2020/vine-the-park-b-smith-cellar-celebrating-california/bryant-family-pritchard-cabernet-sauvignon-2003-2" TargetMode="External"/><Relationship Id="rId596" Type="http://schemas.openxmlformats.org/officeDocument/2006/relationships/hyperlink" Target="https://www.sothebys.com/en/buy/auction/2020/vine-the-park-b-smith-cellar-celebrating-california/joseph-phelps-vineyards-cabernet-sauvignon-21" TargetMode="External"/><Relationship Id="rId761" Type="http://schemas.openxmlformats.org/officeDocument/2006/relationships/hyperlink" Target="https://www.sothebys.com/en/buy/auction/2020/vine-the-park-b-smith-cellar-celebrating-california/marcassin-three-sisters-vineyard-chardonnay-2004" TargetMode="External"/><Relationship Id="rId817" Type="http://schemas.openxmlformats.org/officeDocument/2006/relationships/hyperlink" Target="https://www.sothebys.com/en/buy/auction/2020/vine-the-park-b-smith-cellar-celebrating-california/peter-michael-chardonnay-ma-belle-fille-2005-4-mag" TargetMode="External"/><Relationship Id="rId859" Type="http://schemas.openxmlformats.org/officeDocument/2006/relationships/hyperlink" Target="https://www.sothebys.com/en/buy/auction/2020/vine-the-park-b-smith-cellar-celebrating-california/beaux-freres-willamette-valley-pinot-noir-2000-6" TargetMode="External"/><Relationship Id="rId193" Type="http://schemas.openxmlformats.org/officeDocument/2006/relationships/hyperlink" Target="https://www.sothebys.com/en/buy/auction/2020/vine-the-park-b-smith-cellar-celebrating-california/sine-qua-non-trouver-larene-syrah-2015-1-mag-sine" TargetMode="External"/><Relationship Id="rId207" Type="http://schemas.openxmlformats.org/officeDocument/2006/relationships/hyperlink" Target="https://www.sothebys.com/en/buy/auction/2020/vine-the-park-b-smith-cellar-celebrating-california/sine-qua-non-omadhaum-poltroon-white-1996-12-bt" TargetMode="External"/><Relationship Id="rId249" Type="http://schemas.openxmlformats.org/officeDocument/2006/relationships/hyperlink" Target="https://www.sothebys.com/en/buy/auction/2020/vine-the-park-b-smith-cellar-celebrating-california/sine-qua-non-mr-k-dbs-dried-berry-selection" TargetMode="External"/><Relationship Id="rId414" Type="http://schemas.openxmlformats.org/officeDocument/2006/relationships/hyperlink" Target="https://www.sothebys.com/en/buy/auction/2020/vine-the-park-b-smith-cellar-celebrating-california/colgin-cabernet-sauvignon-tychson-hill-2004-6-bt-2" TargetMode="External"/><Relationship Id="rId456" Type="http://schemas.openxmlformats.org/officeDocument/2006/relationships/hyperlink" Target="https://www.sothebys.com/en/buy/auction/2020/vine-the-park-b-smith-cellar-celebrating-california/araujo-cabernet-sauvignon-eisele-vineyard-2000-10" TargetMode="External"/><Relationship Id="rId498" Type="http://schemas.openxmlformats.org/officeDocument/2006/relationships/hyperlink" Target="https://www.sothebys.com/en/buy/auction/2020/vine-the-park-b-smith-cellar-celebrating-california/araujo-cabernet-sauvignon-eisele-vineyard-2009-6-3" TargetMode="External"/><Relationship Id="rId621" Type="http://schemas.openxmlformats.org/officeDocument/2006/relationships/hyperlink" Target="https://www.sothebys.com/en/buy/auction/2020/vine-the-park-b-smith-cellar-celebrating-california/hundred-acre-cabernet-sauvignon-kayli-morgan" TargetMode="External"/><Relationship Id="rId663" Type="http://schemas.openxmlformats.org/officeDocument/2006/relationships/hyperlink" Target="https://www.sothebys.com/en/buy/auction/2020/vine-the-park-b-smith-cellar-celebrating-california/philip-togni-vineyard-cabernet-sauvignon-1996-5" TargetMode="External"/><Relationship Id="rId870" Type="http://schemas.openxmlformats.org/officeDocument/2006/relationships/hyperlink" Target="https://www.sothebys.com/en/buy/auction/2020/vine-the-park-b-smith-cellar-celebrating-california/beaux-freres-pinot-noir-the-upper-terraces-2005-6" TargetMode="External"/><Relationship Id="rId13" Type="http://schemas.openxmlformats.org/officeDocument/2006/relationships/hyperlink" Target="https://www.sothebys.com/en/buy/auction/2020/vine-the-park-b-smith-cellar-celebrating-california/sine-qua-non-imposter-mccoy-syrah-1997-3-bt" TargetMode="External"/><Relationship Id="rId109" Type="http://schemas.openxmlformats.org/officeDocument/2006/relationships/hyperlink" Target="https://www.sothebys.com/en/buy/auction/2020/vine-the-park-b-smith-cellar-celebrating-california/sine-qua-non-in-the-crosshairs-eleven-confessions-5" TargetMode="External"/><Relationship Id="rId260" Type="http://schemas.openxmlformats.org/officeDocument/2006/relationships/hyperlink" Target="https://www.sothebys.com/en/buy/auction/2020/vine-the-park-b-smith-cellar-celebrating-california/sine-qua-non-mr-k-the-noble-man-chardonnay-2002-2" TargetMode="External"/><Relationship Id="rId316" Type="http://schemas.openxmlformats.org/officeDocument/2006/relationships/hyperlink" Target="https://www.sothebys.com/en/buy/auction/2020/vine-the-park-b-smith-cellar-celebrating-california/colgin-cabernet-sauvignon-herb-lamb-1992-6-mag" TargetMode="External"/><Relationship Id="rId523" Type="http://schemas.openxmlformats.org/officeDocument/2006/relationships/hyperlink" Target="https://www.sothebys.com/en/buy/auction/2020/vine-the-park-b-smith-cellar-celebrating-california/bryant-family-pritchard-cabernet-sauvignon-1992-7" TargetMode="External"/><Relationship Id="rId719" Type="http://schemas.openxmlformats.org/officeDocument/2006/relationships/hyperlink" Target="https://www.sothebys.com/en/buy/auction/2020/vine-the-park-b-smith-cellar-celebrating-california/caymus-vineyards-cabernet-sauvignon-grace-family" TargetMode="External"/><Relationship Id="rId55" Type="http://schemas.openxmlformats.org/officeDocument/2006/relationships/hyperlink" Target="https://www.sothebys.com/en/buy/auction/2020/vine-the-park-b-smith-cellar-celebrating-california/sine-qua-non-papa-syrah-2003-12-bt-2" TargetMode="External"/><Relationship Id="rId97" Type="http://schemas.openxmlformats.org/officeDocument/2006/relationships/hyperlink" Target="https://www.sothebys.com/en/buy/auction/2020/vine-the-park-b-smith-cellar-celebrating-california/sine-qua-non-atlantis-fe2-o3-2a-grenache-2005-2-bt" TargetMode="External"/><Relationship Id="rId120" Type="http://schemas.openxmlformats.org/officeDocument/2006/relationships/hyperlink" Target="https://www.sothebys.com/en/buy/auction/2020/vine-the-park-b-smith-cellar-celebrating-california/sine-qua-non-the-raven-nos-6-7-grenache-2006-3-bt" TargetMode="External"/><Relationship Id="rId358" Type="http://schemas.openxmlformats.org/officeDocument/2006/relationships/hyperlink" Target="https://www.sothebys.com/en/buy/auction/2020/vine-the-park-b-smith-cellar-celebrating-california/colgin-cariad-2001-1-mag" TargetMode="External"/><Relationship Id="rId565" Type="http://schemas.openxmlformats.org/officeDocument/2006/relationships/hyperlink" Target="https://www.sothebys.com/en/buy/auction/2020/vine-the-park-b-smith-cellar-celebrating-california/shafer-cabernet-sauvignon-hillside-select-2000-4" TargetMode="External"/><Relationship Id="rId730" Type="http://schemas.openxmlformats.org/officeDocument/2006/relationships/hyperlink" Target="https://www.sothebys.com/en/buy/auction/2020/vine-the-park-b-smith-cellar-celebrating-california/marcassin-pinot-noir-marcassin-vineyard-2003-7-bt" TargetMode="External"/><Relationship Id="rId772" Type="http://schemas.openxmlformats.org/officeDocument/2006/relationships/hyperlink" Target="https://www.sothebys.com/en/buy/auction/2020/vine-the-park-b-smith-cellar-celebrating-california/aubert-chardonnay-lauren-vineyard-2012-4-mag" TargetMode="External"/><Relationship Id="rId828" Type="http://schemas.openxmlformats.org/officeDocument/2006/relationships/hyperlink" Target="https://www.sothebys.com/en/buy/auction/2020/vine-the-park-b-smith-cellar-celebrating-california/peter-michael-cabernet-sauvignon-les-pavots-2003-6" TargetMode="External"/><Relationship Id="rId162" Type="http://schemas.openxmlformats.org/officeDocument/2006/relationships/hyperlink" Target="https://www.sothebys.com/en/buy/auction/2020/vine-the-park-b-smith-cellar-celebrating-california/sine-qua-non-five-shooter-grenache-2010-9-bt" TargetMode="External"/><Relationship Id="rId218" Type="http://schemas.openxmlformats.org/officeDocument/2006/relationships/hyperlink" Target="https://www.sothebys.com/en/buy/auction/2020/vine-the-park-b-smith-cellar-celebrating-california/sine-qua-non-the-hussy-white-2000-8-bt" TargetMode="External"/><Relationship Id="rId425" Type="http://schemas.openxmlformats.org/officeDocument/2006/relationships/hyperlink" Target="https://www.sothebys.com/en/buy/auction/2020/vine-the-park-b-smith-cellar-celebrating-california/araujo-cabernet-sauvignon-eisele-vineyard-1992-2" TargetMode="External"/><Relationship Id="rId467" Type="http://schemas.openxmlformats.org/officeDocument/2006/relationships/hyperlink" Target="https://www.sothebys.com/en/buy/auction/2020/vine-the-park-b-smith-cellar-celebrating-california/araujo-cabernet-sauvignon-eisele-vineyard-2002-2" TargetMode="External"/><Relationship Id="rId632" Type="http://schemas.openxmlformats.org/officeDocument/2006/relationships/hyperlink" Target="https://www.sothebys.com/en/buy/auction/2020/vine-the-park-b-smith-cellar-celebrating-california/la-jota-cabernet-sauvignon-anniversary-1995-5-mag" TargetMode="External"/><Relationship Id="rId271" Type="http://schemas.openxmlformats.org/officeDocument/2006/relationships/hyperlink" Target="https://www.sothebys.com/en/buy/auction/2020/vine-the-park-b-smith-cellar-celebrating-california/sine-qua-non-mr-k-the-noble-man-chardonnay-2005-3" TargetMode="External"/><Relationship Id="rId674" Type="http://schemas.openxmlformats.org/officeDocument/2006/relationships/hyperlink" Target="https://www.sothebys.com/en/buy/auction/2020/vine-the-park-b-smith-cellar-celebrating-california/pride-mountain-reserve-claret-2004-5-mag" TargetMode="External"/><Relationship Id="rId881" Type="http://schemas.openxmlformats.org/officeDocument/2006/relationships/hyperlink" Target="https://www.sothebys.com/en/buy/auction/2020/vine-the-park-b-smith-cellar-celebrating-california/beaux-freres-pinot-noir-the-upper-terraces-2010-3" TargetMode="External"/><Relationship Id="rId24" Type="http://schemas.openxmlformats.org/officeDocument/2006/relationships/hyperlink" Target="https://www.sothebys.com/en/buy/auction/2020/vine-the-park-b-smith-cellar-celebrating-california/sine-qua-non-the-marauder-syrah-1999-6-bt" TargetMode="External"/><Relationship Id="rId66" Type="http://schemas.openxmlformats.org/officeDocument/2006/relationships/hyperlink" Target="https://www.sothebys.com/en/buy/auction/2020/vine-the-park-b-smith-cellar-celebrating-california/sine-qua-non-ode-to-e-eleven-confession-vineyard-3" TargetMode="External"/><Relationship Id="rId131" Type="http://schemas.openxmlformats.org/officeDocument/2006/relationships/hyperlink" Target="https://www.sothebys.com/en/buy/auction/2020/vine-the-park-b-smith-cellar-celebrating-california/sine-qua-non-labels-syrah-2007-12-bt" TargetMode="External"/><Relationship Id="rId327" Type="http://schemas.openxmlformats.org/officeDocument/2006/relationships/hyperlink" Target="https://www.sothebys.com/en/buy/auction/2020/vine-the-park-b-smith-cellar-celebrating-california/colgin-cabernet-sauvignon-herb-lamb-1996-6-bt" TargetMode="External"/><Relationship Id="rId369" Type="http://schemas.openxmlformats.org/officeDocument/2006/relationships/hyperlink" Target="https://www.sothebys.com/en/buy/auction/2020/vine-the-park-b-smith-cellar-celebrating-california/colgin-cariad-2004-6-bt-4" TargetMode="External"/><Relationship Id="rId534" Type="http://schemas.openxmlformats.org/officeDocument/2006/relationships/hyperlink" Target="https://www.sothebys.com/en/buy/auction/2020/vine-the-park-b-smith-cellar-celebrating-california/bryant-family-pritchard-cabernet-sauvignon-1997-10" TargetMode="External"/><Relationship Id="rId576" Type="http://schemas.openxmlformats.org/officeDocument/2006/relationships/hyperlink" Target="https://www.sothebys.com/en/buy/auction/2020/vine-the-park-b-smith-cellar-celebrating-california/joseph-phelps-vineyards-cabernet-sauvignon" TargetMode="External"/><Relationship Id="rId741" Type="http://schemas.openxmlformats.org/officeDocument/2006/relationships/hyperlink" Target="https://www.sothebys.com/en/buy/auction/2020/vine-the-park-b-smith-cellar-celebrating-california/marcassin-chardonnay-marcassin-vineyard-2002-12-bt" TargetMode="External"/><Relationship Id="rId783" Type="http://schemas.openxmlformats.org/officeDocument/2006/relationships/hyperlink" Target="https://www.sothebys.com/en/buy/auction/2020/vine-the-park-b-smith-cellar-celebrating-california/aubert-chardonnay-ritchie-2008-6-mag" TargetMode="External"/><Relationship Id="rId839" Type="http://schemas.openxmlformats.org/officeDocument/2006/relationships/hyperlink" Target="https://www.sothebys.com/en/buy/auction/2020/vine-the-park-b-smith-cellar-celebrating-california/stony-hill-chardonnay-1999-6-mag-3" TargetMode="External"/><Relationship Id="rId173" Type="http://schemas.openxmlformats.org/officeDocument/2006/relationships/hyperlink" Target="https://www.sothebys.com/en/buy/auction/2020/vine-the-park-b-smith-cellar-celebrating-california/sine-qua-non-touche-eleven-confessions-vineyard" TargetMode="External"/><Relationship Id="rId229" Type="http://schemas.openxmlformats.org/officeDocument/2006/relationships/hyperlink" Target="https://www.sothebys.com/en/buy/auction/2020/vine-the-park-b-smith-cellar-celebrating-california/sine-qua-non-the-hoodoo-man-white-2006-4-bt" TargetMode="External"/><Relationship Id="rId380" Type="http://schemas.openxmlformats.org/officeDocument/2006/relationships/hyperlink" Target="https://www.sothebys.com/en/buy/auction/2020/vine-the-park-b-smith-cellar-celebrating-california/colgin-ix-estate-red-wine-2004-4-bt" TargetMode="External"/><Relationship Id="rId436" Type="http://schemas.openxmlformats.org/officeDocument/2006/relationships/hyperlink" Target="https://www.sothebys.com/en/buy/auction/2020/vine-the-park-b-smith-cellar-celebrating-california/araujo-cabernet-sauvignon-eisele-vineyard-1995-1" TargetMode="External"/><Relationship Id="rId601" Type="http://schemas.openxmlformats.org/officeDocument/2006/relationships/hyperlink" Target="https://www.sothebys.com/en/buy/auction/2020/vine-the-park-b-smith-cellar-celebrating-california/maya-dalla-valle-1992-5-bt-wa-100" TargetMode="External"/><Relationship Id="rId643" Type="http://schemas.openxmlformats.org/officeDocument/2006/relationships/hyperlink" Target="https://www.sothebys.com/en/buy/auction/2020/vine-the-park-b-smith-cellar-celebrating-california/chateau-montelena-estate-cabernet-sauvignon" TargetMode="External"/><Relationship Id="rId240" Type="http://schemas.openxmlformats.org/officeDocument/2006/relationships/hyperlink" Target="https://www.sothebys.com/en/buy/auction/2020/vine-the-park-b-smith-cellar-celebrating-california/sine-qua-non-suey-roussanne-2000-2-hb-wa-100-2" TargetMode="External"/><Relationship Id="rId478" Type="http://schemas.openxmlformats.org/officeDocument/2006/relationships/hyperlink" Target="https://www.sothebys.com/en/buy/auction/2020/vine-the-park-b-smith-cellar-celebrating-california/araujo-cabernet-sauvignon-eisele-vineyard-2004-12" TargetMode="External"/><Relationship Id="rId685" Type="http://schemas.openxmlformats.org/officeDocument/2006/relationships/hyperlink" Target="https://www.sothebys.com/en/buy/auction/2020/vine-the-park-b-smith-cellar-celebrating-california/pride-mountain-vineyards-reserve-cabernet-2" TargetMode="External"/><Relationship Id="rId850" Type="http://schemas.openxmlformats.org/officeDocument/2006/relationships/hyperlink" Target="https://www.sothebys.com/en/buy/auction/2020/vine-the-park-b-smith-cellar-celebrating-california/beaux-freres-pinot-noir-1996-3-mag" TargetMode="External"/><Relationship Id="rId35" Type="http://schemas.openxmlformats.org/officeDocument/2006/relationships/hyperlink" Target="https://www.sothebys.com/en/buy/auction/2020/vine-the-park-b-smith-cellar-celebrating-california/sine-qua-non-on-your-toes-syrah-2001-3-bt-2" TargetMode="External"/><Relationship Id="rId77" Type="http://schemas.openxmlformats.org/officeDocument/2006/relationships/hyperlink" Target="https://www.sothebys.com/en/buy/auction/2020/vine-the-park-b-smith-cellar-celebrating-california/sine-qua-non-into-the-dark-grenache-2004-1-mag-2" TargetMode="External"/><Relationship Id="rId100" Type="http://schemas.openxmlformats.org/officeDocument/2006/relationships/hyperlink" Target="https://www.sothebys.com/en/buy/auction/2020/vine-the-park-b-smith-cellar-celebrating-california/sine-qua-non-atlantis-fe2-o3-2a-grenache-2005-1" TargetMode="External"/><Relationship Id="rId282" Type="http://schemas.openxmlformats.org/officeDocument/2006/relationships/hyperlink" Target="https://www.sothebys.com/en/buy/auction/2020/vine-the-park-b-smith-cellar-celebrating-california/chimere-chateauneuf-du-pape-2010-manfred-krankl-3" TargetMode="External"/><Relationship Id="rId338" Type="http://schemas.openxmlformats.org/officeDocument/2006/relationships/hyperlink" Target="https://www.sothebys.com/en/buy/auction/2020/vine-the-park-b-smith-cellar-celebrating-california/colgin-cabernet-sauvignon-herb-lamb-2000-6-bt" TargetMode="External"/><Relationship Id="rId503" Type="http://schemas.openxmlformats.org/officeDocument/2006/relationships/hyperlink" Target="https://www.sothebys.com/en/buy/auction/2020/vine-the-park-b-smith-cellar-celebrating-california/araujo-cabernet-sauvignon-eisele-vineyard-2010-3-2" TargetMode="External"/><Relationship Id="rId545" Type="http://schemas.openxmlformats.org/officeDocument/2006/relationships/hyperlink" Target="https://www.sothebys.com/en/buy/auction/2020/vine-the-park-b-smith-cellar-celebrating-california/bryant-family-pritchard-cabernet-sauvignon-2000-12" TargetMode="External"/><Relationship Id="rId587" Type="http://schemas.openxmlformats.org/officeDocument/2006/relationships/hyperlink" Target="https://www.sothebys.com/en/buy/auction/2020/vine-the-park-b-smith-cellar-celebrating-california/joseph-phelps-vineyards-cabernet-sauvignon-12" TargetMode="External"/><Relationship Id="rId710" Type="http://schemas.openxmlformats.org/officeDocument/2006/relationships/hyperlink" Target="https://www.sothebys.com/en/buy/auction/2020/vine-the-park-b-smith-cellar-celebrating-california/dunn-vineyards-cabernet-sauvignon-howell-mountain-2" TargetMode="External"/><Relationship Id="rId752" Type="http://schemas.openxmlformats.org/officeDocument/2006/relationships/hyperlink" Target="https://www.sothebys.com/en/buy/auction/2020/vine-the-park-b-smith-cellar-celebrating-california/marcassin-chardonnay-zio-tony-ranch-2004-12-bt" TargetMode="External"/><Relationship Id="rId808" Type="http://schemas.openxmlformats.org/officeDocument/2006/relationships/hyperlink" Target="https://www.sothebys.com/en/buy/auction/2020/vine-the-park-b-smith-cellar-celebrating-california/peter-michael-chardonnay-belle-cote-2004-5-mag" TargetMode="External"/><Relationship Id="rId8" Type="http://schemas.openxmlformats.org/officeDocument/2006/relationships/hyperlink" Target="https://www.sothebys.com/en/buy/auction/2020/vine-the-park-b-smith-cellar-celebrating-california/manfred-krankl-and-john-alban-tant-pis-1995-1-mag-2" TargetMode="External"/><Relationship Id="rId142" Type="http://schemas.openxmlformats.org/officeDocument/2006/relationships/hyperlink" Target="https://www.sothebys.com/en/buy/auction/2020/vine-the-park-b-smith-cellar-celebrating-california/sine-qua-non-stockholm-syndrome-eleven-confessions-4" TargetMode="External"/><Relationship Id="rId184" Type="http://schemas.openxmlformats.org/officeDocument/2006/relationships/hyperlink" Target="https://www.sothebys.com/en/buy/auction/2020/vine-the-park-b-smith-cellar-celebrating-california/sine-qua-non-female-grenache-2013-1-mag-sine-qua" TargetMode="External"/><Relationship Id="rId391" Type="http://schemas.openxmlformats.org/officeDocument/2006/relationships/hyperlink" Target="https://www.sothebys.com/en/buy/auction/2020/vine-the-park-b-smith-cellar-celebrating-california/colgin-ix-estate-red-wine-2010-6-bt-wa-100-2" TargetMode="External"/><Relationship Id="rId405" Type="http://schemas.openxmlformats.org/officeDocument/2006/relationships/hyperlink" Target="https://www.sothebys.com/en/buy/auction/2020/vine-the-park-b-smith-cellar-celebrating-california/colgin-cabernet-sauvignon-tychson-hill-2000-6-bt-3" TargetMode="External"/><Relationship Id="rId447" Type="http://schemas.openxmlformats.org/officeDocument/2006/relationships/hyperlink" Target="https://www.sothebys.com/en/buy/auction/2020/vine-the-park-b-smith-cellar-celebrating-california/araujo-cabernet-sauvignon-eisele-vineyard-1998-12-2" TargetMode="External"/><Relationship Id="rId612" Type="http://schemas.openxmlformats.org/officeDocument/2006/relationships/hyperlink" Target="https://www.sothebys.com/en/buy/auction/2020/vine-the-park-b-smith-cellar-celebrating-california/mixed-case-2-mag" TargetMode="External"/><Relationship Id="rId794" Type="http://schemas.openxmlformats.org/officeDocument/2006/relationships/hyperlink" Target="https://www.sothebys.com/en/buy/auction/2020/vine-the-park-b-smith-cellar-celebrating-california/aubert-chardonnay-the-quarry-2005-6-mag" TargetMode="External"/><Relationship Id="rId251" Type="http://schemas.openxmlformats.org/officeDocument/2006/relationships/hyperlink" Target="https://www.sothebys.com/en/buy/auction/2020/vine-the-park-b-smith-cellar-celebrating-california/sine-qua-non-mr-k-eiswein-gewuertztraminer-manfred" TargetMode="External"/><Relationship Id="rId489" Type="http://schemas.openxmlformats.org/officeDocument/2006/relationships/hyperlink" Target="https://www.sothebys.com/en/buy/auction/2020/vine-the-park-b-smith-cellar-celebrating-california/araujo-cabernet-sauvignon-eisele-vineyard-2006-1" TargetMode="External"/><Relationship Id="rId654" Type="http://schemas.openxmlformats.org/officeDocument/2006/relationships/hyperlink" Target="https://www.sothebys.com/en/buy/auction/2020/vine-the-park-b-smith-cellar-celebrating-california/chateau-montelena-estate-cabernet-sauvignon-2000-2" TargetMode="External"/><Relationship Id="rId696" Type="http://schemas.openxmlformats.org/officeDocument/2006/relationships/hyperlink" Target="https://www.sothebys.com/en/buy/auction/2020/vine-the-park-b-smith-cellar-celebrating-california/pride-mountain-vineyards-reserve-cabernet-13" TargetMode="External"/><Relationship Id="rId861" Type="http://schemas.openxmlformats.org/officeDocument/2006/relationships/hyperlink" Target="https://www.sothebys.com/en/buy/auction/2020/vine-the-park-b-smith-cellar-celebrating-california/beaux-freres-willamette-valley-pinot-noir-2000-1" TargetMode="External"/><Relationship Id="rId46" Type="http://schemas.openxmlformats.org/officeDocument/2006/relationships/hyperlink" Target="https://www.sothebys.com/en/buy/auction/2020/vine-the-park-b-smith-cellar-celebrating-california/sine-qua-non-just-for-the-love-of-it-syrah-2002-1" TargetMode="External"/><Relationship Id="rId293" Type="http://schemas.openxmlformats.org/officeDocument/2006/relationships/hyperlink" Target="https://www.sothebys.com/en/buy/auction/2020/vine-the-park-b-smith-cellar-celebrating-california/next-of-kyn-no-2-cumulus-vineyard-syrah-2008" TargetMode="External"/><Relationship Id="rId307" Type="http://schemas.openxmlformats.org/officeDocument/2006/relationships/hyperlink" Target="https://www.sothebys.com/en/buy/auction/2020/vine-the-park-b-smith-cellar-celebrating-california/next-of-kyn-no-7-cumulus-vineyard-syrah-2014" TargetMode="External"/><Relationship Id="rId349" Type="http://schemas.openxmlformats.org/officeDocument/2006/relationships/hyperlink" Target="https://www.sothebys.com/en/buy/auction/2020/vine-the-park-b-smith-cellar-celebrating-california/colgin-cabernet-sauvignon-herb-lamb-2004-4-bt" TargetMode="External"/><Relationship Id="rId514" Type="http://schemas.openxmlformats.org/officeDocument/2006/relationships/hyperlink" Target="https://www.sothebys.com/en/buy/auction/2020/vine-the-park-b-smith-cellar-celebrating-california/abreu-cabernet-sauvignon-madrona-ranch-1999-2-dm" TargetMode="External"/><Relationship Id="rId556" Type="http://schemas.openxmlformats.org/officeDocument/2006/relationships/hyperlink" Target="https://www.sothebys.com/en/buy/auction/2020/vine-the-park-b-smith-cellar-celebrating-california/bryant-family-pritchard-cabernet-sauvignon-2004-12" TargetMode="External"/><Relationship Id="rId721" Type="http://schemas.openxmlformats.org/officeDocument/2006/relationships/hyperlink" Target="https://www.sothebys.com/en/buy/auction/2020/vine-the-park-b-smith-cellar-celebrating-california/caymus-vineyards-special-selection-cabernet" TargetMode="External"/><Relationship Id="rId763" Type="http://schemas.openxmlformats.org/officeDocument/2006/relationships/hyperlink" Target="https://www.sothebys.com/en/buy/auction/2020/vine-the-park-b-smith-cellar-celebrating-california/marcassin-three-sisters-vineyard-chardonnay-2009-4" TargetMode="External"/><Relationship Id="rId88" Type="http://schemas.openxmlformats.org/officeDocument/2006/relationships/hyperlink" Target="https://www.sothebys.com/en/buy/auction/2020/vine-the-park-b-smith-cellar-celebrating-california/sine-qua-non-the-17th-nail-in-my-cranium-eleven-2" TargetMode="External"/><Relationship Id="rId111" Type="http://schemas.openxmlformats.org/officeDocument/2006/relationships/hyperlink" Target="https://www.sothebys.com/en/buy/auction/2020/vine-the-park-b-smith-cellar-celebrating-california/sine-qua-non-a-shot-in-the-dark-eleven-confessions-3" TargetMode="External"/><Relationship Id="rId153" Type="http://schemas.openxmlformats.org/officeDocument/2006/relationships/hyperlink" Target="https://www.sothebys.com/en/buy/auction/2020/vine-the-park-b-smith-cellar-celebrating-california/sine-qua-non-this-is-not-an-exit-eleven" TargetMode="External"/><Relationship Id="rId195" Type="http://schemas.openxmlformats.org/officeDocument/2006/relationships/hyperlink" Target="https://www.sothebys.com/en/buy/auction/2020/vine-the-park-b-smith-cellar-celebrating-california/sine-qua-non-dirt-vernacular-grenache-2016-1-mag" TargetMode="External"/><Relationship Id="rId209" Type="http://schemas.openxmlformats.org/officeDocument/2006/relationships/hyperlink" Target="https://www.sothebys.com/en/buy/auction/2020/vine-the-park-b-smith-cellar-celebrating-california/sine-qua-non-omadhaum-poltroon-white-1996-2-mag-2" TargetMode="External"/><Relationship Id="rId360" Type="http://schemas.openxmlformats.org/officeDocument/2006/relationships/hyperlink" Target="https://www.sothebys.com/en/buy/auction/2020/vine-the-park-b-smith-cellar-celebrating-california/colgin-cariad-2002-6-bt" TargetMode="External"/><Relationship Id="rId416" Type="http://schemas.openxmlformats.org/officeDocument/2006/relationships/hyperlink" Target="https://www.sothebys.com/en/buy/auction/2020/vine-the-park-b-smith-cellar-celebrating-california/colgin-cabernet-sauvignon-tychson-hill-2005-3-bt" TargetMode="External"/><Relationship Id="rId598" Type="http://schemas.openxmlformats.org/officeDocument/2006/relationships/hyperlink" Target="https://www.sothebys.com/en/buy/auction/2020/vine-the-park-b-smith-cellar-celebrating-california/maya-dalla-valle-vertical-4-mag" TargetMode="External"/><Relationship Id="rId819" Type="http://schemas.openxmlformats.org/officeDocument/2006/relationships/hyperlink" Target="https://www.sothebys.com/en/buy/auction/2020/vine-the-park-b-smith-cellar-celebrating-california/peter-michael-chardonnay-mon-plaisir-2004-3-mag" TargetMode="External"/><Relationship Id="rId220" Type="http://schemas.openxmlformats.org/officeDocument/2006/relationships/hyperlink" Target="https://www.sothebys.com/en/buy/auction/2020/vine-the-park-b-smith-cellar-celebrating-california/sine-qua-non-rien-ne-va-plus-roussanne-2001-7-bt" TargetMode="External"/><Relationship Id="rId458" Type="http://schemas.openxmlformats.org/officeDocument/2006/relationships/hyperlink" Target="https://www.sothebys.com/en/buy/auction/2020/vine-the-park-b-smith-cellar-celebrating-california/araujo-cabernet-sauvignon-eisele-vineyard-2000-3" TargetMode="External"/><Relationship Id="rId623" Type="http://schemas.openxmlformats.org/officeDocument/2006/relationships/hyperlink" Target="https://www.sothebys.com/en/buy/auction/2020/vine-the-park-b-smith-cellar-celebrating-california/lokoya-cabernet-sauvignon-mount-veeder-2002-7-bt" TargetMode="External"/><Relationship Id="rId665" Type="http://schemas.openxmlformats.org/officeDocument/2006/relationships/hyperlink" Target="https://www.sothebys.com/en/buy/auction/2020/vine-the-park-b-smith-cellar-celebrating-california/philip-togni-vineyard-cabernet-sauvignon-1998-6" TargetMode="External"/><Relationship Id="rId830" Type="http://schemas.openxmlformats.org/officeDocument/2006/relationships/hyperlink" Target="https://www.sothebys.com/en/buy/auction/2020/vine-the-park-b-smith-cellar-celebrating-california/peter-michael-cabernet-sauvignon-les-pavots" TargetMode="External"/><Relationship Id="rId872" Type="http://schemas.openxmlformats.org/officeDocument/2006/relationships/hyperlink" Target="https://www.sothebys.com/en/buy/auction/2020/vine-the-park-b-smith-cellar-celebrating-california/beaux-freres-pinot-noir-the-upper-terraces-2006-4" TargetMode="External"/><Relationship Id="rId15" Type="http://schemas.openxmlformats.org/officeDocument/2006/relationships/hyperlink" Target="https://www.sothebys.com/en/buy/auction/2020/vine-the-park-b-smith-cellar-celebrating-california/sine-qua-non-the-antagonists-grenache-1998-1-bt-2" TargetMode="External"/><Relationship Id="rId57" Type="http://schemas.openxmlformats.org/officeDocument/2006/relationships/hyperlink" Target="https://www.sothebys.com/en/buy/auction/2020/vine-the-park-b-smith-cellar-celebrating-california/sine-qua-non-lil-e-grenache-2003-7-bt" TargetMode="External"/><Relationship Id="rId262" Type="http://schemas.openxmlformats.org/officeDocument/2006/relationships/hyperlink" Target="https://www.sothebys.com/en/buy/auction/2020/vine-the-park-b-smith-cellar-celebrating-california/sine-qua-non-mr-k-the-noble-man-chardonnay-2002-4" TargetMode="External"/><Relationship Id="rId318" Type="http://schemas.openxmlformats.org/officeDocument/2006/relationships/hyperlink" Target="https://www.sothebys.com/en/buy/auction/2020/vine-the-park-b-smith-cellar-celebrating-california/colgin-cabernet-sauvignon-herb-lamb-1993-6-mag" TargetMode="External"/><Relationship Id="rId525" Type="http://schemas.openxmlformats.org/officeDocument/2006/relationships/hyperlink" Target="https://www.sothebys.com/en/buy/auction/2020/vine-the-park-b-smith-cellar-celebrating-california/bryant-family-pritchard-cabernet-sauvignon-1993-12" TargetMode="External"/><Relationship Id="rId567" Type="http://schemas.openxmlformats.org/officeDocument/2006/relationships/hyperlink" Target="https://www.sothebys.com/en/buy/auction/2020/vine-the-park-b-smith-cellar-celebrating-california/shafer-cabernet-sauvignon-hillside-select-2002-6" TargetMode="External"/><Relationship Id="rId732" Type="http://schemas.openxmlformats.org/officeDocument/2006/relationships/hyperlink" Target="https://www.sothebys.com/en/buy/auction/2020/vine-the-park-b-smith-cellar-celebrating-california/marcassin-pinot-noir-marcassin-vineyard-2004-12-bt" TargetMode="External"/><Relationship Id="rId99" Type="http://schemas.openxmlformats.org/officeDocument/2006/relationships/hyperlink" Target="https://www.sothebys.com/en/buy/auction/2020/vine-the-park-b-smith-cellar-celebrating-california/sine-qua-non-atlantis-fe2-o3-1a-syrah-2005-2-mag" TargetMode="External"/><Relationship Id="rId122" Type="http://schemas.openxmlformats.org/officeDocument/2006/relationships/hyperlink" Target="https://www.sothebys.com/en/buy/auction/2020/vine-the-park-b-smith-cellar-celebrating-california/sine-qua-non-the-raven-no-8-grenache-2006-1-mag" TargetMode="External"/><Relationship Id="rId164" Type="http://schemas.openxmlformats.org/officeDocument/2006/relationships/hyperlink" Target="https://www.sothebys.com/en/buy/auction/2020/vine-the-park-b-smith-cellar-celebrating-california/sine-qua-non-five-shooter-syrah-2010-1-mag-sine" TargetMode="External"/><Relationship Id="rId371" Type="http://schemas.openxmlformats.org/officeDocument/2006/relationships/hyperlink" Target="https://www.sothebys.com/en/buy/auction/2020/vine-the-park-b-smith-cellar-celebrating-california/colgin-cariad-2005-4-bt-wa-100" TargetMode="External"/><Relationship Id="rId774" Type="http://schemas.openxmlformats.org/officeDocument/2006/relationships/hyperlink" Target="https://www.sothebys.com/en/buy/auction/2020/vine-the-park-b-smith-cellar-celebrating-california/aubert-chardonnay-reuling-2005-6-mag" TargetMode="External"/><Relationship Id="rId427" Type="http://schemas.openxmlformats.org/officeDocument/2006/relationships/hyperlink" Target="https://www.sothebys.com/en/buy/auction/2020/vine-the-park-b-smith-cellar-celebrating-california/araujo-cabernet-sauvignon-eisele-vineyard-1992-1" TargetMode="External"/><Relationship Id="rId469" Type="http://schemas.openxmlformats.org/officeDocument/2006/relationships/hyperlink" Target="https://www.sothebys.com/en/buy/auction/2020/vine-the-park-b-smith-cellar-celebrating-california/araujo-cabernet-sauvignon-eisele-vineyard-2002-1" TargetMode="External"/><Relationship Id="rId634" Type="http://schemas.openxmlformats.org/officeDocument/2006/relationships/hyperlink" Target="https://www.sothebys.com/en/buy/auction/2020/vine-the-park-b-smith-cellar-celebrating-california/la-jota-cabernet-sauvignon-anniversary-1996-6-mag" TargetMode="External"/><Relationship Id="rId676" Type="http://schemas.openxmlformats.org/officeDocument/2006/relationships/hyperlink" Target="https://www.sothebys.com/en/buy/auction/2020/vine-the-park-b-smith-cellar-celebrating-california/pride-mountain-reserve-claret-2006-10-bt" TargetMode="External"/><Relationship Id="rId841" Type="http://schemas.openxmlformats.org/officeDocument/2006/relationships/hyperlink" Target="https://www.sothebys.com/en/buy/auction/2020/vine-the-park-b-smith-cellar-celebrating-california/quilceda-creek-cabernet-sauvignon-1997-5-mag" TargetMode="External"/><Relationship Id="rId883" Type="http://schemas.openxmlformats.org/officeDocument/2006/relationships/hyperlink" Target="https://www.sothebys.com/en/buy/auction/2020/vine-the-park-b-smith-cellar-celebrating-california/beaux-freres-pinot-noir-the-upper-terraces-2012-4" TargetMode="External"/><Relationship Id="rId26" Type="http://schemas.openxmlformats.org/officeDocument/2006/relationships/hyperlink" Target="https://www.sothebys.com/en/buy/auction/2020/vine-the-park-b-smith-cellar-celebrating-california/sine-qua-non-in-flagrante-syrah-2000-6-bt" TargetMode="External"/><Relationship Id="rId231" Type="http://schemas.openxmlformats.org/officeDocument/2006/relationships/hyperlink" Target="https://www.sothebys.com/en/buy/auction/2020/vine-the-park-b-smith-cellar-celebrating-california/sine-qua-non-body-and-soul-white-2007-9-bt" TargetMode="External"/><Relationship Id="rId273" Type="http://schemas.openxmlformats.org/officeDocument/2006/relationships/hyperlink" Target="https://www.sothebys.com/en/buy/auction/2020/vine-the-park-b-smith-cellar-celebrating-california/sine-qua-non-mr-k-the-noble-man-chardonnay-2005-5" TargetMode="External"/><Relationship Id="rId329" Type="http://schemas.openxmlformats.org/officeDocument/2006/relationships/hyperlink" Target="https://www.sothebys.com/en/buy/auction/2020/vine-the-park-b-smith-cellar-celebrating-california/colgin-cabernet-sauvignon-herb-lamb-1996-6-mag" TargetMode="External"/><Relationship Id="rId480" Type="http://schemas.openxmlformats.org/officeDocument/2006/relationships/hyperlink" Target="https://www.sothebys.com/en/buy/auction/2020/vine-the-park-b-smith-cellar-celebrating-california/araujo-cabernet-sauvignon-eisele-vineyard-2004-6" TargetMode="External"/><Relationship Id="rId536" Type="http://schemas.openxmlformats.org/officeDocument/2006/relationships/hyperlink" Target="https://www.sothebys.com/en/buy/auction/2020/vine-the-park-b-smith-cellar-celebrating-california/bryant-family-pritchard-cabernet-sauvignon-1997-6" TargetMode="External"/><Relationship Id="rId701" Type="http://schemas.openxmlformats.org/officeDocument/2006/relationships/hyperlink" Target="https://www.sothebys.com/en/buy/auction/2020/vine-the-park-b-smith-cellar-celebrating-california/etude-cabernet-sauvignon-1994-6-mag" TargetMode="External"/><Relationship Id="rId68" Type="http://schemas.openxmlformats.org/officeDocument/2006/relationships/hyperlink" Target="https://www.sothebys.com/en/buy/auction/2020/vine-the-park-b-smith-cellar-celebrating-california/sine-qua-non-ode-to-e-eleven-confession-vineyard-5" TargetMode="External"/><Relationship Id="rId133" Type="http://schemas.openxmlformats.org/officeDocument/2006/relationships/hyperlink" Target="https://www.sothebys.com/en/buy/auction/2020/vine-the-park-b-smith-cellar-celebrating-california/sine-qua-non-labels-syrah-2007-1-mag" TargetMode="External"/><Relationship Id="rId175" Type="http://schemas.openxmlformats.org/officeDocument/2006/relationships/hyperlink" Target="https://www.sothebys.com/en/buy/auction/2020/vine-the-park-b-smith-cellar-celebrating-california/sine-qua-non-touche-eleven-confessions-vineyard-3" TargetMode="External"/><Relationship Id="rId340" Type="http://schemas.openxmlformats.org/officeDocument/2006/relationships/hyperlink" Target="https://www.sothebys.com/en/buy/auction/2020/vine-the-park-b-smith-cellar-celebrating-california/colgin-cabernet-sauvignon-herb-lamb-2000-6-bt-3" TargetMode="External"/><Relationship Id="rId578" Type="http://schemas.openxmlformats.org/officeDocument/2006/relationships/hyperlink" Target="https://www.sothebys.com/en/buy/auction/2020/vine-the-park-b-smith-cellar-celebrating-california/joseph-phelps-vineyards-cabernet-sauvignon-3" TargetMode="External"/><Relationship Id="rId743" Type="http://schemas.openxmlformats.org/officeDocument/2006/relationships/hyperlink" Target="https://www.sothebys.com/en/buy/auction/2020/vine-the-park-b-smith-cellar-celebrating-california/marcassin-chardonnay-marcassin-vineyard-2003-12-bt" TargetMode="External"/><Relationship Id="rId785" Type="http://schemas.openxmlformats.org/officeDocument/2006/relationships/hyperlink" Target="https://www.sothebys.com/en/buy/auction/2020/vine-the-park-b-smith-cellar-celebrating-california/aubert-chardonnay-ritchie-2010-4-bt" TargetMode="External"/><Relationship Id="rId200" Type="http://schemas.openxmlformats.org/officeDocument/2006/relationships/hyperlink" Target="https://www.sothebys.com/en/buy/auction/2020/vine-the-park-b-smith-cellar-celebrating-california/sine-qua-non-and-an-eight-track-rose-2013-4-bt" TargetMode="External"/><Relationship Id="rId382" Type="http://schemas.openxmlformats.org/officeDocument/2006/relationships/hyperlink" Target="https://www.sothebys.com/en/buy/auction/2020/vine-the-park-b-smith-cellar-celebrating-california/colgin-ix-estate-red-wine-2004-6-bt-2" TargetMode="External"/><Relationship Id="rId438" Type="http://schemas.openxmlformats.org/officeDocument/2006/relationships/hyperlink" Target="https://www.sothebys.com/en/buy/auction/2020/vine-the-park-b-smith-cellar-celebrating-california/araujo-cabernet-sauvignon-eisele-vineyard-1996-12-2" TargetMode="External"/><Relationship Id="rId603" Type="http://schemas.openxmlformats.org/officeDocument/2006/relationships/hyperlink" Target="https://www.sothebys.com/en/buy/auction/2020/vine-the-park-b-smith-cellar-celebrating-california/maya-dalla-valle-1994-6-bt" TargetMode="External"/><Relationship Id="rId645" Type="http://schemas.openxmlformats.org/officeDocument/2006/relationships/hyperlink" Target="https://www.sothebys.com/en/buy/auction/2020/vine-the-park-b-smith-cellar-celebrating-california/chateau-montelena-estate-cabernet-sauvignon-1990-4" TargetMode="External"/><Relationship Id="rId687" Type="http://schemas.openxmlformats.org/officeDocument/2006/relationships/hyperlink" Target="https://www.sothebys.com/en/buy/auction/2020/vine-the-park-b-smith-cellar-celebrating-california/pride-mountain-vineyards-reserve-cabernet-4" TargetMode="External"/><Relationship Id="rId810" Type="http://schemas.openxmlformats.org/officeDocument/2006/relationships/hyperlink" Target="https://www.sothebys.com/en/buy/auction/2020/vine-the-park-b-smith-cellar-celebrating-california/peter-michael-chardonnay-cuvee-indigene-2003-4-mag" TargetMode="External"/><Relationship Id="rId852" Type="http://schemas.openxmlformats.org/officeDocument/2006/relationships/hyperlink" Target="https://www.sothebys.com/en/buy/auction/2020/vine-the-park-b-smith-cellar-celebrating-california/beaux-freres-pinot-noir-1997-6-mag" TargetMode="External"/><Relationship Id="rId242" Type="http://schemas.openxmlformats.org/officeDocument/2006/relationships/hyperlink" Target="https://www.sothebys.com/en/buy/auction/2020/vine-the-park-b-smith-cellar-celebrating-california/sine-qua-non-inamorata-2001-2-hb-2" TargetMode="External"/><Relationship Id="rId284" Type="http://schemas.openxmlformats.org/officeDocument/2006/relationships/hyperlink" Target="https://www.sothebys.com/en/buy/auction/2020/vine-the-park-b-smith-cellar-celebrating-california/chimere-chateauneuf-du-pape-2012-manfred-krankl" TargetMode="External"/><Relationship Id="rId491" Type="http://schemas.openxmlformats.org/officeDocument/2006/relationships/hyperlink" Target="https://www.sothebys.com/en/buy/auction/2020/vine-the-park-b-smith-cellar-celebrating-california/araujo-cabernet-sauvignon-eisele-vineyard-2007-12" TargetMode="External"/><Relationship Id="rId505" Type="http://schemas.openxmlformats.org/officeDocument/2006/relationships/hyperlink" Target="https://www.sothebys.com/en/buy/auction/2020/vine-the-park-b-smith-cellar-celebrating-california/abreu-cabernet-sauvignon-madrona-ranch-1992-2-mag" TargetMode="External"/><Relationship Id="rId712" Type="http://schemas.openxmlformats.org/officeDocument/2006/relationships/hyperlink" Target="https://www.sothebys.com/en/buy/auction/2020/vine-the-park-b-smith-cellar-celebrating-california/mixed-lot-9-bt-1-mag" TargetMode="External"/><Relationship Id="rId37" Type="http://schemas.openxmlformats.org/officeDocument/2006/relationships/hyperlink" Target="https://www.sothebys.com/en/buy/auction/2020/vine-the-park-b-smith-cellar-celebrating-california/sine-qua-non-on-your-toes-syrah-2001-3-mag" TargetMode="External"/><Relationship Id="rId79" Type="http://schemas.openxmlformats.org/officeDocument/2006/relationships/hyperlink" Target="https://www.sothebys.com/en/buy/auction/2020/vine-the-park-b-smith-cellar-celebrating-california/sine-qua-non-into-the-dark-grenache-2004-1-mag-4" TargetMode="External"/><Relationship Id="rId102" Type="http://schemas.openxmlformats.org/officeDocument/2006/relationships/hyperlink" Target="https://www.sothebys.com/en/buy/auction/2020/vine-the-park-b-smith-cellar-celebrating-california/sine-qua-non-atlantis-fe2-o3-2a-grenache-2005-1-2" TargetMode="External"/><Relationship Id="rId144" Type="http://schemas.openxmlformats.org/officeDocument/2006/relationships/hyperlink" Target="https://www.sothebys.com/en/buy/auction/2020/vine-the-park-b-smith-cellar-celebrating-california/sine-qua-non-the-duel-eleven-confessions-vineyard" TargetMode="External"/><Relationship Id="rId547" Type="http://schemas.openxmlformats.org/officeDocument/2006/relationships/hyperlink" Target="https://www.sothebys.com/en/buy/auction/2020/vine-the-park-b-smith-cellar-celebrating-california/bryant-family-pritchard-cabernet-sauvignon-2000-6" TargetMode="External"/><Relationship Id="rId589" Type="http://schemas.openxmlformats.org/officeDocument/2006/relationships/hyperlink" Target="https://www.sothebys.com/en/buy/auction/2020/vine-the-park-b-smith-cellar-celebrating-california/joseph-phelps-vineyards-cabernet-sauvignon-14" TargetMode="External"/><Relationship Id="rId754" Type="http://schemas.openxmlformats.org/officeDocument/2006/relationships/hyperlink" Target="https://www.sothebys.com/en/buy/auction/2020/vine-the-park-b-smith-cellar-celebrating-california/marcassin-three-sisters-vineyard-chardonnay-2000-9" TargetMode="External"/><Relationship Id="rId796" Type="http://schemas.openxmlformats.org/officeDocument/2006/relationships/hyperlink" Target="https://www.sothebys.com/en/buy/auction/2020/vine-the-park-b-smith-cellar-celebrating-california/aubert-larry-hyde-sons-chardonnay-2008-4-mag" TargetMode="External"/><Relationship Id="rId90" Type="http://schemas.openxmlformats.org/officeDocument/2006/relationships/hyperlink" Target="https://www.sothebys.com/en/buy/auction/2020/vine-the-park-b-smith-cellar-celebrating-california/sine-qua-non-body-and-soul-white-2007-1-mag-sine-2" TargetMode="External"/><Relationship Id="rId186" Type="http://schemas.openxmlformats.org/officeDocument/2006/relationships/hyperlink" Target="https://www.sothebys.com/en/buy/auction/2020/vine-the-park-b-smith-cellar-celebrating-california/sine-qua-non-capo-dei-putti-eleven-confessions-2" TargetMode="External"/><Relationship Id="rId351" Type="http://schemas.openxmlformats.org/officeDocument/2006/relationships/hyperlink" Target="https://www.sothebys.com/en/buy/auction/2020/vine-the-park-b-smith-cellar-celebrating-california/colgin-cabernet-sauvignon-herb-lamb-2004-6-mag" TargetMode="External"/><Relationship Id="rId393" Type="http://schemas.openxmlformats.org/officeDocument/2006/relationships/hyperlink" Target="https://www.sothebys.com/en/buy/auction/2020/vine-the-park-b-smith-cellar-celebrating-california/colgin-ix-estate-red-wine-2011-6-bt-2" TargetMode="External"/><Relationship Id="rId407" Type="http://schemas.openxmlformats.org/officeDocument/2006/relationships/hyperlink" Target="https://www.sothebys.com/en/buy/auction/2020/vine-the-park-b-smith-cellar-celebrating-california/colgin-cabernet-sauvignon-tychson-hill-2002-3-bt" TargetMode="External"/><Relationship Id="rId449" Type="http://schemas.openxmlformats.org/officeDocument/2006/relationships/hyperlink" Target="https://www.sothebys.com/en/buy/auction/2020/vine-the-park-b-smith-cellar-celebrating-california/araujo-cabernet-sauvignon-eisele-vineyard-1998-6" TargetMode="External"/><Relationship Id="rId614" Type="http://schemas.openxmlformats.org/officeDocument/2006/relationships/hyperlink" Target="https://www.sothebys.com/en/buy/auction/2020/vine-the-park-b-smith-cellar-celebrating-california/schrader-cabernet-sauvignon-old-sparky-beckstoffer-2" TargetMode="External"/><Relationship Id="rId656" Type="http://schemas.openxmlformats.org/officeDocument/2006/relationships/hyperlink" Target="https://www.sothebys.com/en/buy/auction/2020/vine-the-park-b-smith-cellar-celebrating-california/chateau-montelena-estate-cabernet-sauvignon-2001-6" TargetMode="External"/><Relationship Id="rId821" Type="http://schemas.openxmlformats.org/officeDocument/2006/relationships/hyperlink" Target="https://www.sothebys.com/en/buy/auction/2020/vine-the-park-b-smith-cellar-celebrating-california/peter-michael-chardonnay-mon-plaisir-2006-5-mag" TargetMode="External"/><Relationship Id="rId863" Type="http://schemas.openxmlformats.org/officeDocument/2006/relationships/hyperlink" Target="https://www.sothebys.com/en/buy/auction/2020/vine-the-park-b-smith-cellar-celebrating-california/beaux-freres-pinot-noir-the-upper-terraces-2" TargetMode="External"/><Relationship Id="rId211" Type="http://schemas.openxmlformats.org/officeDocument/2006/relationships/hyperlink" Target="https://www.sothebys.com/en/buy/auction/2020/vine-the-park-b-smith-cellar-celebrating-california/sine-qua-non-twisted-and-bent-white-1997-6-bt" TargetMode="External"/><Relationship Id="rId253" Type="http://schemas.openxmlformats.org/officeDocument/2006/relationships/hyperlink" Target="https://www.sothebys.com/en/buy/auction/2020/vine-the-park-b-smith-cellar-celebrating-california/sine-qua-non-mr-k-vin-de-paille-semillon-1999" TargetMode="External"/><Relationship Id="rId295" Type="http://schemas.openxmlformats.org/officeDocument/2006/relationships/hyperlink" Target="https://www.sothebys.com/en/buy/auction/2020/vine-the-park-b-smith-cellar-celebrating-california/next-of-kyn-no-3-cumulus-vineyard-syrah-2009" TargetMode="External"/><Relationship Id="rId309" Type="http://schemas.openxmlformats.org/officeDocument/2006/relationships/hyperlink" Target="https://www.sothebys.com/en/buy/auction/2020/vine-the-park-b-smith-cellar-celebrating-california/mixed-case-3-bt-1-mag" TargetMode="External"/><Relationship Id="rId460" Type="http://schemas.openxmlformats.org/officeDocument/2006/relationships/hyperlink" Target="https://www.sothebys.com/en/buy/auction/2020/vine-the-park-b-smith-cellar-celebrating-california/araujo-cabernet-sauvignon-eisele-vineyard-2000-1" TargetMode="External"/><Relationship Id="rId516" Type="http://schemas.openxmlformats.org/officeDocument/2006/relationships/hyperlink" Target="https://www.sothebys.com/en/buy/auction/2020/vine-the-park-b-smith-cellar-celebrating-california/abreu-cabernet-sauvignon-madrona-ranch-2000-10-bt" TargetMode="External"/><Relationship Id="rId698" Type="http://schemas.openxmlformats.org/officeDocument/2006/relationships/hyperlink" Target="https://www.sothebys.com/en/buy/auction/2020/vine-the-park-b-smith-cellar-celebrating-california/fisher-cabernet-sauvignon-lamb-vineyard-1993-4-mag" TargetMode="External"/><Relationship Id="rId48" Type="http://schemas.openxmlformats.org/officeDocument/2006/relationships/hyperlink" Target="https://www.sothebys.com/en/buy/auction/2020/vine-the-park-b-smith-cellar-celebrating-california/sine-qua-non-just-for-the-love-of-it-syrah-2002-3-2" TargetMode="External"/><Relationship Id="rId113" Type="http://schemas.openxmlformats.org/officeDocument/2006/relationships/hyperlink" Target="https://www.sothebys.com/en/buy/auction/2020/vine-the-park-b-smith-cellar-celebrating-california/sine-qua-non-the-raven-no-3-syrah-2006-3-bt" TargetMode="External"/><Relationship Id="rId320" Type="http://schemas.openxmlformats.org/officeDocument/2006/relationships/hyperlink" Target="https://www.sothebys.com/en/buy/auction/2020/vine-the-park-b-smith-cellar-celebrating-california/colgin-cabernet-sauvignon-herb-lamb-1993-1-imp" TargetMode="External"/><Relationship Id="rId558" Type="http://schemas.openxmlformats.org/officeDocument/2006/relationships/hyperlink" Target="https://www.sothebys.com/en/buy/auction/2020/vine-the-park-b-smith-cellar-celebrating-california/bryant-family-pritchard-cabernet-sauvignon" TargetMode="External"/><Relationship Id="rId723" Type="http://schemas.openxmlformats.org/officeDocument/2006/relationships/hyperlink" Target="https://www.sothebys.com/en/buy/auction/2020/vine-the-park-b-smith-cellar-celebrating-california/mixed-case-3-mag-2" TargetMode="External"/><Relationship Id="rId765" Type="http://schemas.openxmlformats.org/officeDocument/2006/relationships/hyperlink" Target="https://www.sothebys.com/en/buy/auction/2020/vine-the-park-b-smith-cellar-celebrating-california/marcassin-three-sisters-vineyard-chardonnay-2" TargetMode="External"/><Relationship Id="rId155" Type="http://schemas.openxmlformats.org/officeDocument/2006/relationships/hyperlink" Target="https://www.sothebys.com/en/buy/auction/2020/vine-the-park-b-smith-cellar-celebrating-california/sine-qua-non-esto-no-es-una-salida-eleven-2" TargetMode="External"/><Relationship Id="rId197" Type="http://schemas.openxmlformats.org/officeDocument/2006/relationships/hyperlink" Target="https://www.sothebys.com/en/buy/auction/2020/vine-the-park-b-smith-cellar-celebrating-california/sine-qua-non-autrement-dit-rose-2006-8-bt" TargetMode="External"/><Relationship Id="rId362" Type="http://schemas.openxmlformats.org/officeDocument/2006/relationships/hyperlink" Target="https://www.sothebys.com/en/buy/auction/2020/vine-the-park-b-smith-cellar-celebrating-california/colgin-cariad-2003-6-bt" TargetMode="External"/><Relationship Id="rId418" Type="http://schemas.openxmlformats.org/officeDocument/2006/relationships/hyperlink" Target="https://www.sothebys.com/en/buy/auction/2020/vine-the-park-b-smith-cellar-celebrating-california/colgin-cabernet-sauvignon-tychson-hill-2006-3-bt" TargetMode="External"/><Relationship Id="rId625" Type="http://schemas.openxmlformats.org/officeDocument/2006/relationships/hyperlink" Target="https://www.sothebys.com/en/buy/auction/2020/vine-the-park-b-smith-cellar-celebrating-california/pahlmeyer-blend-proprietary-reserve-1995-4-mag" TargetMode="External"/><Relationship Id="rId832" Type="http://schemas.openxmlformats.org/officeDocument/2006/relationships/hyperlink" Target="https://www.sothebys.com/en/buy/auction/2020/vine-the-park-b-smith-cellar-celebrating-california/peter-michael-pinot-noir-moulin-rouge-vertical-5" TargetMode="External"/><Relationship Id="rId222" Type="http://schemas.openxmlformats.org/officeDocument/2006/relationships/hyperlink" Target="https://www.sothebys.com/en/buy/auction/2020/vine-the-park-b-smith-cellar-celebrating-california/sine-qua-non-albino-white-2001-2-bt" TargetMode="External"/><Relationship Id="rId264" Type="http://schemas.openxmlformats.org/officeDocument/2006/relationships/hyperlink" Target="https://www.sothebys.com/en/buy/auction/2020/vine-the-park-b-smith-cellar-celebrating-california/sine-qua-non-mr-k-the-noble-man-chardonnay-2002-5" TargetMode="External"/><Relationship Id="rId471" Type="http://schemas.openxmlformats.org/officeDocument/2006/relationships/hyperlink" Target="https://www.sothebys.com/en/buy/auction/2020/vine-the-park-b-smith-cellar-celebrating-california/araujo-cabernet-sauvignon-eisele-vineyard-2003-12" TargetMode="External"/><Relationship Id="rId667" Type="http://schemas.openxmlformats.org/officeDocument/2006/relationships/hyperlink" Target="https://www.sothebys.com/en/buy/auction/2020/vine-the-park-b-smith-cellar-celebrating-california/philip-togni-vineyard-cabernet-sauvignon-1998-6-3" TargetMode="External"/><Relationship Id="rId874" Type="http://schemas.openxmlformats.org/officeDocument/2006/relationships/hyperlink" Target="https://www.sothebys.com/en/buy/auction/2020/vine-the-park-b-smith-cellar-celebrating-california/beaux-freres-pinot-noir-the-upper-terraces-2006-6" TargetMode="External"/><Relationship Id="rId17" Type="http://schemas.openxmlformats.org/officeDocument/2006/relationships/hyperlink" Target="https://www.sothebys.com/en/buy/auction/2020/vine-the-park-b-smith-cellar-celebrating-california/sine-qua-non-the-antagonists-grenache-1998-1-mag-2" TargetMode="External"/><Relationship Id="rId59" Type="http://schemas.openxmlformats.org/officeDocument/2006/relationships/hyperlink" Target="https://www.sothebys.com/en/buy/auction/2020/vine-the-park-b-smith-cellar-celebrating-california/sine-qua-non-lil-e-grenache-2003-1-mag-sine-qua" TargetMode="External"/><Relationship Id="rId124" Type="http://schemas.openxmlformats.org/officeDocument/2006/relationships/hyperlink" Target="https://www.sothebys.com/en/buy/auction/2020/vine-the-park-b-smith-cellar-celebrating-california/sine-qua-non-dangerous-birds-eleven-confessions-2" TargetMode="External"/><Relationship Id="rId527" Type="http://schemas.openxmlformats.org/officeDocument/2006/relationships/hyperlink" Target="https://www.sothebys.com/en/buy/auction/2020/vine-the-park-b-smith-cellar-celebrating-california/bryant-family-pritchard-cabernet-sauvignon-1994-3" TargetMode="External"/><Relationship Id="rId569" Type="http://schemas.openxmlformats.org/officeDocument/2006/relationships/hyperlink" Target="https://www.sothebys.com/en/buy/auction/2020/vine-the-park-b-smith-cellar-celebrating-california/shafer-cabernet-sauvignon-hillside-select-2002-6-2" TargetMode="External"/><Relationship Id="rId734" Type="http://schemas.openxmlformats.org/officeDocument/2006/relationships/hyperlink" Target="https://www.sothebys.com/en/buy/auction/2020/vine-the-park-b-smith-cellar-celebrating-california/marcassin-pinot-noir-marcassin-vineyard-2007-10-bt" TargetMode="External"/><Relationship Id="rId776" Type="http://schemas.openxmlformats.org/officeDocument/2006/relationships/hyperlink" Target="https://www.sothebys.com/en/buy/auction/2020/vine-the-park-b-smith-cellar-celebrating-california/aubert-chardonnay-reuling-2008-6-mag" TargetMode="External"/><Relationship Id="rId70" Type="http://schemas.openxmlformats.org/officeDocument/2006/relationships/hyperlink" Target="https://www.sothebys.com/en/buy/auction/2020/vine-the-park-b-smith-cellar-celebrating-california/sine-qua-non-poker-face-syrah-2004-9-bt" TargetMode="External"/><Relationship Id="rId166" Type="http://schemas.openxmlformats.org/officeDocument/2006/relationships/hyperlink" Target="https://www.sothebys.com/en/buy/auction/2020/vine-the-park-b-smith-cellar-celebrating-california/sine-qua-non-patine-eleven-confessions-vineyard" TargetMode="External"/><Relationship Id="rId331" Type="http://schemas.openxmlformats.org/officeDocument/2006/relationships/hyperlink" Target="https://www.sothebys.com/en/buy/auction/2020/vine-the-park-b-smith-cellar-celebrating-california/colgin-cabernet-sauvignon-herb-lamb-1997-3-mag" TargetMode="External"/><Relationship Id="rId373" Type="http://schemas.openxmlformats.org/officeDocument/2006/relationships/hyperlink" Target="https://www.sothebys.com/en/buy/auction/2020/vine-the-park-b-smith-cellar-celebrating-california/colgin-cariad-2006-4-bt" TargetMode="External"/><Relationship Id="rId429" Type="http://schemas.openxmlformats.org/officeDocument/2006/relationships/hyperlink" Target="https://www.sothebys.com/en/buy/auction/2020/vine-the-park-b-smith-cellar-celebrating-california/araujo-cabernet-sauvignon-eisele-vineyard-1993-6" TargetMode="External"/><Relationship Id="rId580" Type="http://schemas.openxmlformats.org/officeDocument/2006/relationships/hyperlink" Target="https://www.sothebys.com/en/buy/auction/2020/vine-the-park-b-smith-cellar-celebrating-california/joseph-phelps-vineyards-cabernet-sauvignon-5" TargetMode="External"/><Relationship Id="rId636" Type="http://schemas.openxmlformats.org/officeDocument/2006/relationships/hyperlink" Target="https://www.sothebys.com/en/buy/auction/2020/vine-the-park-b-smith-cellar-celebrating-california/blankiet-estate-cabernet-sauvignon-paradise-hills" TargetMode="External"/><Relationship Id="rId801" Type="http://schemas.openxmlformats.org/officeDocument/2006/relationships/hyperlink" Target="https://www.sothebys.com/en/buy/auction/2020/vine-the-park-b-smith-cellar-celebrating-california/aubert-chardonnay-uv-sl-2009-6-mag" TargetMode="External"/><Relationship Id="rId1" Type="http://schemas.openxmlformats.org/officeDocument/2006/relationships/hyperlink" Target="https://www.sothebys.com/en/buy/auction/2020/vine-the-park-b-smith-cellar-celebrating-california/manfred-krankl-havens-wine-cellars-black-blue-1992" TargetMode="External"/><Relationship Id="rId233" Type="http://schemas.openxmlformats.org/officeDocument/2006/relationships/hyperlink" Target="https://www.sothebys.com/en/buy/auction/2020/vine-the-park-b-smith-cellar-celebrating-california/sine-qua-non-kolibri-white-2008-6-bt-2" TargetMode="External"/><Relationship Id="rId440" Type="http://schemas.openxmlformats.org/officeDocument/2006/relationships/hyperlink" Target="https://www.sothebys.com/en/buy/auction/2020/vine-the-park-b-smith-cellar-celebrating-california/araujo-cabernet-sauvignon-eisele-vineyard-1996-6" TargetMode="External"/><Relationship Id="rId678" Type="http://schemas.openxmlformats.org/officeDocument/2006/relationships/hyperlink" Target="https://www.sothebys.com/en/buy/auction/2020/vine-the-park-b-smith-cellar-celebrating-california/pride-mountain-reserve-claret-2009-4-bt" TargetMode="External"/><Relationship Id="rId843" Type="http://schemas.openxmlformats.org/officeDocument/2006/relationships/hyperlink" Target="https://www.sothebys.com/en/buy/auction/2020/vine-the-park-b-smith-cellar-celebrating-california/quilceda-creek-cabernet-sauvignon-2002-3-mag" TargetMode="External"/><Relationship Id="rId885" Type="http://schemas.openxmlformats.org/officeDocument/2006/relationships/hyperlink" Target="https://www.sothebys.com/en/buy/auction/2020/vine-the-park-b-smith-cellar-celebrating-california/mixed-case-4-mag-4" TargetMode="External"/><Relationship Id="rId28" Type="http://schemas.openxmlformats.org/officeDocument/2006/relationships/hyperlink" Target="https://www.sothebys.com/en/buy/auction/2020/vine-the-park-b-smith-cellar-celebrating-california/sine-qua-non-in-flagrante-syrah-2000-1-dm" TargetMode="External"/><Relationship Id="rId275" Type="http://schemas.openxmlformats.org/officeDocument/2006/relationships/hyperlink" Target="https://www.sothebys.com/en/buy/auction/2020/vine-the-park-b-smith-cellar-celebrating-california/sine-qua-non-mr-k-the-noble-man-chardonnay-2006" TargetMode="External"/><Relationship Id="rId300" Type="http://schemas.openxmlformats.org/officeDocument/2006/relationships/hyperlink" Target="https://www.sothebys.com/en/buy/auction/2020/vine-the-park-b-smith-cellar-celebrating-california/next-of-kyn-no-5-cumulus-vineyard-syrah-2011-2" TargetMode="External"/><Relationship Id="rId482" Type="http://schemas.openxmlformats.org/officeDocument/2006/relationships/hyperlink" Target="https://www.sothebys.com/en/buy/auction/2020/vine-the-park-b-smith-cellar-celebrating-california/araujo-cabernet-sauvignon-eisele-vineyard-2005-9" TargetMode="External"/><Relationship Id="rId538" Type="http://schemas.openxmlformats.org/officeDocument/2006/relationships/hyperlink" Target="https://www.sothebys.com/en/buy/auction/2020/vine-the-park-b-smith-cellar-celebrating-california/bryant-family-pritchard-cabernet-sauvignon-1998-12-2" TargetMode="External"/><Relationship Id="rId703" Type="http://schemas.openxmlformats.org/officeDocument/2006/relationships/hyperlink" Target="https://www.sothebys.com/en/buy/auction/2020/vine-the-park-b-smith-cellar-celebrating-california/etude-cabernet-sauvignon-1996-6-mag" TargetMode="External"/><Relationship Id="rId745" Type="http://schemas.openxmlformats.org/officeDocument/2006/relationships/hyperlink" Target="https://www.sothebys.com/en/buy/auction/2020/vine-the-park-b-smith-cellar-celebrating-california/marcassin-chardonnay-marcassin-vineyard-2004-12-bt" TargetMode="External"/><Relationship Id="rId81" Type="http://schemas.openxmlformats.org/officeDocument/2006/relationships/hyperlink" Target="https://www.sothebys.com/en/buy/auction/2020/vine-the-park-b-smith-cellar-celebrating-california/sine-qua-non-into-the-dark-grenache-2004-1-dm-sine-2" TargetMode="External"/><Relationship Id="rId135" Type="http://schemas.openxmlformats.org/officeDocument/2006/relationships/hyperlink" Target="https://www.sothebys.com/en/buy/auction/2020/vine-the-park-b-smith-cellar-celebrating-california/sine-qua-non-pictures-grenache-2007-12-bt-2" TargetMode="External"/><Relationship Id="rId177" Type="http://schemas.openxmlformats.org/officeDocument/2006/relationships/hyperlink" Target="https://www.sothebys.com/en/buy/auction/2020/vine-the-park-b-smith-cellar-celebrating-california/sine-qua-non-stein-grenache-2012-12-bt" TargetMode="External"/><Relationship Id="rId342" Type="http://schemas.openxmlformats.org/officeDocument/2006/relationships/hyperlink" Target="https://www.sothebys.com/en/buy/auction/2020/vine-the-park-b-smith-cellar-celebrating-california/colgin-cabernet-sauvignon-herb-lamb-2001-3-mag" TargetMode="External"/><Relationship Id="rId384" Type="http://schemas.openxmlformats.org/officeDocument/2006/relationships/hyperlink" Target="https://www.sothebys.com/en/buy/auction/2020/vine-the-park-b-smith-cellar-celebrating-california/colgin-ix-estate-red-wine-2006-6-bt" TargetMode="External"/><Relationship Id="rId591" Type="http://schemas.openxmlformats.org/officeDocument/2006/relationships/hyperlink" Target="https://www.sothebys.com/en/buy/auction/2020/vine-the-park-b-smith-cellar-celebrating-california/joseph-phelps-vineyards-cabernet-sauvignon-16" TargetMode="External"/><Relationship Id="rId605" Type="http://schemas.openxmlformats.org/officeDocument/2006/relationships/hyperlink" Target="https://www.sothebys.com/en/buy/auction/2020/vine-the-park-b-smith-cellar-celebrating-california/maya-dalla-valle-1995-11-bt" TargetMode="External"/><Relationship Id="rId787" Type="http://schemas.openxmlformats.org/officeDocument/2006/relationships/hyperlink" Target="https://www.sothebys.com/en/buy/auction/2020/vine-the-park-b-smith-cellar-celebrating-california/aubert-chardonnay-ritchie-2012-4-mag" TargetMode="External"/><Relationship Id="rId812" Type="http://schemas.openxmlformats.org/officeDocument/2006/relationships/hyperlink" Target="https://www.sothebys.com/en/buy/auction/2020/vine-the-park-b-smith-cellar-celebrating-california/peter-michael-chardonnay-cuvee-indigene-2005-5-mag" TargetMode="External"/><Relationship Id="rId202" Type="http://schemas.openxmlformats.org/officeDocument/2006/relationships/hyperlink" Target="https://www.sothebys.com/en/buy/auction/2020/vine-the-park-b-smith-cellar-celebrating-california/sine-qua-non-the-bride-white-1995-4-bt" TargetMode="External"/><Relationship Id="rId244" Type="http://schemas.openxmlformats.org/officeDocument/2006/relationships/hyperlink" Target="https://www.sothebys.com/en/buy/auction/2020/vine-the-park-b-smith-cellar-celebrating-california/sine-qua-non-boots-pasties-scanty-panties-and-a-2" TargetMode="External"/><Relationship Id="rId647" Type="http://schemas.openxmlformats.org/officeDocument/2006/relationships/hyperlink" Target="https://www.sothebys.com/en/buy/auction/2020/vine-the-park-b-smith-cellar-celebrating-california/chateau-montelena-estate-cabernet-sauvignon-1992-3" TargetMode="External"/><Relationship Id="rId689" Type="http://schemas.openxmlformats.org/officeDocument/2006/relationships/hyperlink" Target="https://www.sothebys.com/en/buy/auction/2020/vine-the-park-b-smith-cellar-celebrating-california/pride-mountain-vineyards-reserve-cabernet-6" TargetMode="External"/><Relationship Id="rId854" Type="http://schemas.openxmlformats.org/officeDocument/2006/relationships/hyperlink" Target="https://www.sothebys.com/en/buy/auction/2020/vine-the-park-b-smith-cellar-celebrating-california/beaux-freres-pinot-noir-1998-3-dm" TargetMode="External"/><Relationship Id="rId39" Type="http://schemas.openxmlformats.org/officeDocument/2006/relationships/hyperlink" Target="https://www.sothebys.com/en/buy/auction/2020/vine-the-park-b-smith-cellar-celebrating-california/sine-qua-non-heart-chorea-syrah-2002-2-bt" TargetMode="External"/><Relationship Id="rId286" Type="http://schemas.openxmlformats.org/officeDocument/2006/relationships/hyperlink" Target="https://www.sothebys.com/en/buy/auction/2020/vine-the-park-b-smith-cellar-celebrating-california/chimere-chateauneuf-du-pape-2012-manfred-krankl-3" TargetMode="External"/><Relationship Id="rId451" Type="http://schemas.openxmlformats.org/officeDocument/2006/relationships/hyperlink" Target="https://www.sothebys.com/en/buy/auction/2020/vine-the-park-b-smith-cellar-celebrating-california/araujo-cabernet-sauvignon-eisele-vineyard-1999-6" TargetMode="External"/><Relationship Id="rId493" Type="http://schemas.openxmlformats.org/officeDocument/2006/relationships/hyperlink" Target="https://www.sothebys.com/en/buy/auction/2020/vine-the-park-b-smith-cellar-celebrating-california/araujo-cabernet-sauvignon-eisele-vineyard-2008-10" TargetMode="External"/><Relationship Id="rId507" Type="http://schemas.openxmlformats.org/officeDocument/2006/relationships/hyperlink" Target="https://www.sothebys.com/en/buy/auction/2020/vine-the-park-b-smith-cellar-celebrating-california/abreu-cabernet-sauvignon-madrona-ranch-vertical-7" TargetMode="External"/><Relationship Id="rId549" Type="http://schemas.openxmlformats.org/officeDocument/2006/relationships/hyperlink" Target="https://www.sothebys.com/en/buy/auction/2020/vine-the-park-b-smith-cellar-celebrating-california/bryant-family-pritchard-cabernet-sauvignon-2001-4" TargetMode="External"/><Relationship Id="rId714" Type="http://schemas.openxmlformats.org/officeDocument/2006/relationships/hyperlink" Target="https://www.sothebys.com/en/buy/auction/2020/vine-the-park-b-smith-cellar-celebrating-california/chappellet-vineyard-cabernet-sauvignon-vertical-5" TargetMode="External"/><Relationship Id="rId756" Type="http://schemas.openxmlformats.org/officeDocument/2006/relationships/hyperlink" Target="https://www.sothebys.com/en/buy/auction/2020/vine-the-park-b-smith-cellar-celebrating-california/marcassin-three-sisters-vineyard-chardonnay-2001" TargetMode="External"/><Relationship Id="rId50" Type="http://schemas.openxmlformats.org/officeDocument/2006/relationships/hyperlink" Target="https://www.sothebys.com/en/buy/auction/2020/vine-the-park-b-smith-cellar-celebrating-california/sine-qua-non-just-for-the-love-of-it-syrah-2002-1-2" TargetMode="External"/><Relationship Id="rId104" Type="http://schemas.openxmlformats.org/officeDocument/2006/relationships/hyperlink" Target="https://www.sothebys.com/en/buy/auction/2020/vine-the-park-b-smith-cellar-celebrating-california/sine-qua-non-in-the-crosshairs-eleven-confessions" TargetMode="External"/><Relationship Id="rId146" Type="http://schemas.openxmlformats.org/officeDocument/2006/relationships/hyperlink" Target="https://www.sothebys.com/en/buy/auction/2020/vine-the-park-b-smith-cellar-celebrating-california/sine-qua-non-the-duel-eleven-confessions-vineyard-3" TargetMode="External"/><Relationship Id="rId188" Type="http://schemas.openxmlformats.org/officeDocument/2006/relationships/hyperlink" Target="https://www.sothebys.com/en/buy/auction/2020/vine-the-park-b-smith-cellar-celebrating-california/sine-qua-non-testa-dei-cherubini-eleven" TargetMode="External"/><Relationship Id="rId311" Type="http://schemas.openxmlformats.org/officeDocument/2006/relationships/hyperlink" Target="https://www.sothebys.com/en/buy/auction/2020/vine-the-park-b-smith-cellar-celebrating-california/screaming-eagle-cabernet-sauvignon-1995-3-bt" TargetMode="External"/><Relationship Id="rId353" Type="http://schemas.openxmlformats.org/officeDocument/2006/relationships/hyperlink" Target="https://www.sothebys.com/en/buy/auction/2020/vine-the-park-b-smith-cellar-celebrating-california/colgin-cabernet-sauvignon-herb-lamb-2007-4-bt" TargetMode="External"/><Relationship Id="rId395" Type="http://schemas.openxmlformats.org/officeDocument/2006/relationships/hyperlink" Target="https://www.sothebys.com/en/buy/auction/2020/vine-the-park-b-smith-cellar-celebrating-california/colgin-ix-estate-red-wine-2012-6-bt-2" TargetMode="External"/><Relationship Id="rId409" Type="http://schemas.openxmlformats.org/officeDocument/2006/relationships/hyperlink" Target="https://www.sothebys.com/en/buy/auction/2020/vine-the-park-b-smith-cellar-celebrating-california/colgin-cabernet-sauvignon-tychson-hill-2003-3-bt" TargetMode="External"/><Relationship Id="rId560" Type="http://schemas.openxmlformats.org/officeDocument/2006/relationships/hyperlink" Target="https://www.sothebys.com/en/buy/auction/2020/vine-the-park-b-smith-cellar-celebrating-california/shafer-cabernet-sauvignon-hillside-select-vertical" TargetMode="External"/><Relationship Id="rId798" Type="http://schemas.openxmlformats.org/officeDocument/2006/relationships/hyperlink" Target="https://www.sothebys.com/en/buy/auction/2020/vine-the-park-b-smith-cellar-celebrating-california/mixed-case-6-mag-2" TargetMode="External"/><Relationship Id="rId92" Type="http://schemas.openxmlformats.org/officeDocument/2006/relationships/hyperlink" Target="https://www.sothebys.com/en/buy/auction/2020/vine-the-park-b-smith-cellar-celebrating-california/sine-qua-non-the-naked-truth-eleven-confessions-5" TargetMode="External"/><Relationship Id="rId213" Type="http://schemas.openxmlformats.org/officeDocument/2006/relationships/hyperlink" Target="https://www.sothebys.com/en/buy/auction/2020/vine-the-park-b-smith-cellar-celebrating-california/sine-qua-non-tarantella-white-1999-3-mag" TargetMode="External"/><Relationship Id="rId420" Type="http://schemas.openxmlformats.org/officeDocument/2006/relationships/hyperlink" Target="https://www.sothebys.com/en/buy/auction/2020/vine-the-park-b-smith-cellar-celebrating-california/colgin-cabernet-sauvignon-tychson-hill-2008-6-bt" TargetMode="External"/><Relationship Id="rId616" Type="http://schemas.openxmlformats.org/officeDocument/2006/relationships/hyperlink" Target="https://www.sothebys.com/en/buy/auction/2020/vine-the-park-b-smith-cellar-celebrating-california/schrader-rbs-cabernet-sauvignon-beckstofer-to" TargetMode="External"/><Relationship Id="rId658" Type="http://schemas.openxmlformats.org/officeDocument/2006/relationships/hyperlink" Target="https://www.sothebys.com/en/buy/auction/2020/vine-the-park-b-smith-cellar-celebrating-california/philip-togni-vineyard-cabernet-sauvignon-vertical" TargetMode="External"/><Relationship Id="rId823" Type="http://schemas.openxmlformats.org/officeDocument/2006/relationships/hyperlink" Target="https://www.sothebys.com/en/buy/auction/2020/vine-the-park-b-smith-cellar-celebrating-california/peter-michael-chardonnay-point-rouge-2005-3-mag" TargetMode="External"/><Relationship Id="rId865" Type="http://schemas.openxmlformats.org/officeDocument/2006/relationships/hyperlink" Target="https://www.sothebys.com/en/buy/auction/2020/vine-the-park-b-smith-cellar-celebrating-california/beaux-freres-pinot-noir-the-upper-terraces-2002-3" TargetMode="External"/><Relationship Id="rId255" Type="http://schemas.openxmlformats.org/officeDocument/2006/relationships/hyperlink" Target="https://www.sothebys.com/en/buy/auction/2020/vine-the-park-b-smith-cellar-celebrating-california/sine-qua-non-mr-k-the-straw-man-semillon-2000" TargetMode="External"/><Relationship Id="rId297" Type="http://schemas.openxmlformats.org/officeDocument/2006/relationships/hyperlink" Target="https://www.sothebys.com/en/buy/auction/2020/vine-the-park-b-smith-cellar-celebrating-california/next-of-kyn-no-4-cumulus-vineyard-syrah-2010" TargetMode="External"/><Relationship Id="rId462" Type="http://schemas.openxmlformats.org/officeDocument/2006/relationships/hyperlink" Target="https://www.sothebys.com/en/buy/auction/2020/vine-the-park-b-smith-cellar-celebrating-california/araujo-cabernet-sauvignon-eisele-vineyard-2001-3" TargetMode="External"/><Relationship Id="rId518" Type="http://schemas.openxmlformats.org/officeDocument/2006/relationships/hyperlink" Target="https://www.sothebys.com/en/buy/auction/2020/vine-the-park-b-smith-cellar-celebrating-california/abreu-cabernet-sauvignon-madrona-ranch-2000-1-dm" TargetMode="External"/><Relationship Id="rId725" Type="http://schemas.openxmlformats.org/officeDocument/2006/relationships/hyperlink" Target="https://www.sothebys.com/en/buy/auction/2020/vine-the-park-b-smith-cellar-celebrating-california/jordan-cabernet-sauvignon-alexander-valley-1976" TargetMode="External"/><Relationship Id="rId115" Type="http://schemas.openxmlformats.org/officeDocument/2006/relationships/hyperlink" Target="https://www.sothebys.com/en/buy/auction/2020/vine-the-park-b-smith-cellar-celebrating-california/sine-qua-non-the-raven-no-1-grenache-2006-8-bt" TargetMode="External"/><Relationship Id="rId157" Type="http://schemas.openxmlformats.org/officeDocument/2006/relationships/hyperlink" Target="https://www.sothebys.com/en/buy/auction/2020/vine-the-park-b-smith-cellar-celebrating-california/sine-qua-non-turn-the-whole-thing-upside-down" TargetMode="External"/><Relationship Id="rId322" Type="http://schemas.openxmlformats.org/officeDocument/2006/relationships/hyperlink" Target="https://www.sothebys.com/en/buy/auction/2020/vine-the-park-b-smith-cellar-celebrating-california/colgin-cabernet-sauvignon-herb-lamb-1994-6-mag" TargetMode="External"/><Relationship Id="rId364" Type="http://schemas.openxmlformats.org/officeDocument/2006/relationships/hyperlink" Target="https://www.sothebys.com/en/buy/auction/2020/vine-the-park-b-smith-cellar-celebrating-california/colgin-cariad-2003-6-bt-3" TargetMode="External"/><Relationship Id="rId767" Type="http://schemas.openxmlformats.org/officeDocument/2006/relationships/hyperlink" Target="https://www.sothebys.com/en/buy/auction/2020/vine-the-park-b-smith-cellar-celebrating-california/aubert-chardonnay-lauren-vineyard-2007-12-bt" TargetMode="External"/><Relationship Id="rId61" Type="http://schemas.openxmlformats.org/officeDocument/2006/relationships/hyperlink" Target="https://www.sothebys.com/en/buy/auction/2020/vine-the-park-b-smith-cellar-celebrating-california/sine-qua-non-lil-e-grenache-2003-1-mag-sine-qua-2" TargetMode="External"/><Relationship Id="rId199" Type="http://schemas.openxmlformats.org/officeDocument/2006/relationships/hyperlink" Target="https://www.sothebys.com/en/buy/auction/2020/vine-the-park-b-smith-cellar-celebrating-california/sine-qua-non-the-pontiff-rose-2008-6-bt" TargetMode="External"/><Relationship Id="rId571" Type="http://schemas.openxmlformats.org/officeDocument/2006/relationships/hyperlink" Target="https://www.sothebys.com/en/buy/auction/2020/vine-the-park-b-smith-cellar-celebrating-california/shafer-cabernet-sauvignon-hillside-select-2003-6-2" TargetMode="External"/><Relationship Id="rId627" Type="http://schemas.openxmlformats.org/officeDocument/2006/relationships/hyperlink" Target="https://www.sothebys.com/en/buy/auction/2020/vine-the-park-b-smith-cellar-celebrating-california/pahlmeyer-blend-proprietary-reserve-1997-2-mag" TargetMode="External"/><Relationship Id="rId669" Type="http://schemas.openxmlformats.org/officeDocument/2006/relationships/hyperlink" Target="https://www.sothebys.com/en/buy/auction/2020/vine-the-park-b-smith-cellar-celebrating-california/philip-togni-vineyard-cabernet-sauvignon-1999-1-dm" TargetMode="External"/><Relationship Id="rId834" Type="http://schemas.openxmlformats.org/officeDocument/2006/relationships/hyperlink" Target="https://www.sothebys.com/en/buy/auction/2020/vine-the-park-b-smith-cellar-celebrating-california/stony-hill-chardonnay-1996-6-mag" TargetMode="External"/><Relationship Id="rId876" Type="http://schemas.openxmlformats.org/officeDocument/2006/relationships/hyperlink" Target="https://www.sothebys.com/en/buy/auction/2020/vine-the-park-b-smith-cellar-celebrating-california/beaux-freres-pinot-noir-the-upper-terraces-2007-4" TargetMode="External"/><Relationship Id="rId19" Type="http://schemas.openxmlformats.org/officeDocument/2006/relationships/hyperlink" Target="https://www.sothebys.com/en/buy/auction/2020/vine-the-park-b-smith-cellar-celebrating-california/sine-qua-non-e-raised-syrah-1998-10-bt" TargetMode="External"/><Relationship Id="rId224" Type="http://schemas.openxmlformats.org/officeDocument/2006/relationships/hyperlink" Target="https://www.sothebys.com/en/buy/auction/2020/vine-the-park-b-smith-cellar-celebrating-california/sine-qua-non-sublime-isolation-white-2003-6-bt" TargetMode="External"/><Relationship Id="rId266" Type="http://schemas.openxmlformats.org/officeDocument/2006/relationships/hyperlink" Target="https://www.sothebys.com/en/buy/auction/2020/vine-the-park-b-smith-cellar-celebrating-california/sine-qua-non-mr-k-the-noble-man-chardonnay-2003-2" TargetMode="External"/><Relationship Id="rId431" Type="http://schemas.openxmlformats.org/officeDocument/2006/relationships/hyperlink" Target="https://www.sothebys.com/en/buy/auction/2020/vine-the-park-b-smith-cellar-celebrating-california/araujo-cabernet-sauvignon-eisele-vineyard-1994-2" TargetMode="External"/><Relationship Id="rId473" Type="http://schemas.openxmlformats.org/officeDocument/2006/relationships/hyperlink" Target="https://www.sothebys.com/en/buy/auction/2020/vine-the-park-b-smith-cellar-celebrating-california/araujo-cabernet-sauvignon-eisele-vineyard-2003-3" TargetMode="External"/><Relationship Id="rId529" Type="http://schemas.openxmlformats.org/officeDocument/2006/relationships/hyperlink" Target="https://www.sothebys.com/en/buy/auction/2020/vine-the-park-b-smith-cellar-celebrating-california/bryant-family-pritchard-cabernet-sauvignon-1995-12-2" TargetMode="External"/><Relationship Id="rId680" Type="http://schemas.openxmlformats.org/officeDocument/2006/relationships/hyperlink" Target="https://www.sothebys.com/en/buy/auction/2020/vine-the-park-b-smith-cellar-celebrating-california/pride-mountain-reserve-claret-2010-12-bt" TargetMode="External"/><Relationship Id="rId736" Type="http://schemas.openxmlformats.org/officeDocument/2006/relationships/hyperlink" Target="https://www.sothebys.com/en/buy/auction/2020/vine-the-park-b-smith-cellar-celebrating-california/marcassin-chardonnay-marcassin-vineyard-2000-7-bt" TargetMode="External"/><Relationship Id="rId30" Type="http://schemas.openxmlformats.org/officeDocument/2006/relationships/hyperlink" Target="https://www.sothebys.com/en/buy/auction/2020/vine-the-park-b-smith-cellar-celebrating-california/sine-qua-non-incognito-grenache-2000-2-mag-wa-100" TargetMode="External"/><Relationship Id="rId126" Type="http://schemas.openxmlformats.org/officeDocument/2006/relationships/hyperlink" Target="https://www.sothebys.com/en/buy/auction/2020/vine-the-park-b-smith-cellar-celebrating-california/sine-qua-non-dangerous-birds-eleven-confessions-3" TargetMode="External"/><Relationship Id="rId168" Type="http://schemas.openxmlformats.org/officeDocument/2006/relationships/hyperlink" Target="https://www.sothebys.com/en/buy/auction/2020/vine-the-park-b-smith-cellar-celebrating-california/sine-qua-non-patine-eleven-confessions-vineyard-3" TargetMode="External"/><Relationship Id="rId333" Type="http://schemas.openxmlformats.org/officeDocument/2006/relationships/hyperlink" Target="https://www.sothebys.com/en/buy/auction/2020/vine-the-park-b-smith-cellar-celebrating-california/colgin-cabernet-sauvignon-herb-lamb-1998-6-bt" TargetMode="External"/><Relationship Id="rId540" Type="http://schemas.openxmlformats.org/officeDocument/2006/relationships/hyperlink" Target="https://www.sothebys.com/en/buy/auction/2020/vine-the-park-b-smith-cellar-celebrating-california/bryant-family-pritchard-cabernet-sauvignon-1998-6" TargetMode="External"/><Relationship Id="rId778" Type="http://schemas.openxmlformats.org/officeDocument/2006/relationships/hyperlink" Target="https://www.sothebys.com/en/buy/auction/2020/vine-the-park-b-smith-cellar-celebrating-california/aubert-chardonnay-reuling-2010-6-mag" TargetMode="External"/><Relationship Id="rId72" Type="http://schemas.openxmlformats.org/officeDocument/2006/relationships/hyperlink" Target="https://www.sothebys.com/en/buy/auction/2020/vine-the-park-b-smith-cellar-celebrating-california/sine-qua-non-poker-face-syrah-2004-12-bt" TargetMode="External"/><Relationship Id="rId375" Type="http://schemas.openxmlformats.org/officeDocument/2006/relationships/hyperlink" Target="https://www.sothebys.com/en/buy/auction/2020/vine-the-park-b-smith-cellar-celebrating-california/colgin-cariad-2007-6-bt-wa-100" TargetMode="External"/><Relationship Id="rId582" Type="http://schemas.openxmlformats.org/officeDocument/2006/relationships/hyperlink" Target="https://www.sothebys.com/en/buy/auction/2020/vine-the-park-b-smith-cellar-celebrating-california/joseph-phelps-vineyards-cabernet-sauvignon-7" TargetMode="External"/><Relationship Id="rId638" Type="http://schemas.openxmlformats.org/officeDocument/2006/relationships/hyperlink" Target="https://www.sothebys.com/en/buy/auction/2020/vine-the-park-b-smith-cellar-celebrating-california/blankiet-estate-cabernet-sauvignon-paradise-hills-3" TargetMode="External"/><Relationship Id="rId803" Type="http://schemas.openxmlformats.org/officeDocument/2006/relationships/hyperlink" Target="https://www.sothebys.com/en/buy/auction/2020/vine-the-park-b-smith-cellar-celebrating-california/aubert-chardonnay-uv-sl-2010-3-mag" TargetMode="External"/><Relationship Id="rId845" Type="http://schemas.openxmlformats.org/officeDocument/2006/relationships/hyperlink" Target="https://www.sothebys.com/en/buy/auction/2020/vine-the-park-b-smith-cellar-celebrating-california/quilceda-creek-cabernet-sauvignon-2005-6-mag-wa" TargetMode="External"/><Relationship Id="rId3" Type="http://schemas.openxmlformats.org/officeDocument/2006/relationships/hyperlink" Target="https://www.sothebys.com/en/buy/auction/2020/vine-the-park-b-smith-cellar-celebrating-california/sine-qua-non-the-other-hand-syrah-1995-2-bt" TargetMode="External"/><Relationship Id="rId235" Type="http://schemas.openxmlformats.org/officeDocument/2006/relationships/hyperlink" Target="https://www.sothebys.com/en/buy/auction/2020/vine-the-park-b-smith-cellar-celebrating-california/sine-qua-non-on-the-lam-white-2009-10-bt" TargetMode="External"/><Relationship Id="rId277" Type="http://schemas.openxmlformats.org/officeDocument/2006/relationships/hyperlink" Target="https://www.sothebys.com/en/buy/auction/2020/vine-the-park-b-smith-cellar-celebrating-california/sine-qua-non-mr-k-the-ice-man-viognier-2006" TargetMode="External"/><Relationship Id="rId400" Type="http://schemas.openxmlformats.org/officeDocument/2006/relationships/hyperlink" Target="https://www.sothebys.com/en/buy/auction/2020/vine-the-park-b-smith-cellar-celebrating-california/colgin-ix-estate-red-wine-vertical-3-bt" TargetMode="External"/><Relationship Id="rId442" Type="http://schemas.openxmlformats.org/officeDocument/2006/relationships/hyperlink" Target="https://www.sothebys.com/en/buy/auction/2020/vine-the-park-b-smith-cellar-celebrating-california/araujo-cabernet-sauvignon-eisele-vineyard-1997-2" TargetMode="External"/><Relationship Id="rId484" Type="http://schemas.openxmlformats.org/officeDocument/2006/relationships/hyperlink" Target="https://www.sothebys.com/en/buy/auction/2020/vine-the-park-b-smith-cellar-celebrating-california/araujo-cabernet-sauvignon-eisele-vineyard-2005-5" TargetMode="External"/><Relationship Id="rId705" Type="http://schemas.openxmlformats.org/officeDocument/2006/relationships/hyperlink" Target="https://www.sothebys.com/en/buy/auction/2020/vine-the-park-b-smith-cellar-celebrating-california/metisse-napa-red-1998-11-bt" TargetMode="External"/><Relationship Id="rId137" Type="http://schemas.openxmlformats.org/officeDocument/2006/relationships/hyperlink" Target="https://www.sothebys.com/en/buy/auction/2020/vine-the-park-b-smith-cellar-celebrating-california/sine-qua-non-pictures-grenache-2007-1-dm-sine-qua" TargetMode="External"/><Relationship Id="rId302" Type="http://schemas.openxmlformats.org/officeDocument/2006/relationships/hyperlink" Target="https://www.sothebys.com/en/buy/auction/2020/vine-the-park-b-smith-cellar-celebrating-california/next-of-kyn-no-6-cumulus-vineyard-syrah-2012-2" TargetMode="External"/><Relationship Id="rId344" Type="http://schemas.openxmlformats.org/officeDocument/2006/relationships/hyperlink" Target="https://www.sothebys.com/en/buy/auction/2020/vine-the-park-b-smith-cellar-celebrating-california/colgin-cabernet-sauvignon-herb-lamb-2002-4-mag" TargetMode="External"/><Relationship Id="rId691" Type="http://schemas.openxmlformats.org/officeDocument/2006/relationships/hyperlink" Target="https://www.sothebys.com/en/buy/auction/2020/vine-the-park-b-smith-cellar-celebrating-california/pride-mountain-vineyards-reserve-cabernet-8" TargetMode="External"/><Relationship Id="rId747" Type="http://schemas.openxmlformats.org/officeDocument/2006/relationships/hyperlink" Target="https://www.sothebys.com/en/buy/auction/2020/vine-the-park-b-smith-cellar-celebrating-california/marcassin-chardonnay-marcassin-vineyard-2006-10-bt" TargetMode="External"/><Relationship Id="rId789" Type="http://schemas.openxmlformats.org/officeDocument/2006/relationships/hyperlink" Target="https://www.sothebys.com/en/buy/auction/2020/vine-the-park-b-smith-cellar-celebrating-california/aubert-chardonnay-ritchie-vertical-11-bt" TargetMode="External"/><Relationship Id="rId41" Type="http://schemas.openxmlformats.org/officeDocument/2006/relationships/hyperlink" Target="https://www.sothebys.com/en/buy/auction/2020/vine-the-park-b-smith-cellar-celebrating-california/sine-qua-non-heart-chorea-syrah-2002-2-bt-3" TargetMode="External"/><Relationship Id="rId83" Type="http://schemas.openxmlformats.org/officeDocument/2006/relationships/hyperlink" Target="https://www.sothebys.com/en/buy/auction/2020/vine-the-park-b-smith-cellar-celebrating-california/sine-qua-non-the-17th-nail-in-my-cranium-eleven" TargetMode="External"/><Relationship Id="rId179" Type="http://schemas.openxmlformats.org/officeDocument/2006/relationships/hyperlink" Target="https://www.sothebys.com/en/buy/auction/2020/vine-the-park-b-smith-cellar-celebrating-california/sine-qua-non-jusqua-los-eleven-confessions" TargetMode="External"/><Relationship Id="rId386" Type="http://schemas.openxmlformats.org/officeDocument/2006/relationships/hyperlink" Target="https://www.sothebys.com/en/buy/auction/2020/vine-the-park-b-smith-cellar-celebrating-california/colgin-ix-estate-red-wine-2007-6-bt-wa-100" TargetMode="External"/><Relationship Id="rId551" Type="http://schemas.openxmlformats.org/officeDocument/2006/relationships/hyperlink" Target="https://www.sothebys.com/en/buy/auction/2020/vine-the-park-b-smith-cellar-celebrating-california/bryant-family-pritchard-cabernet-sauvignon-2002-3" TargetMode="External"/><Relationship Id="rId593" Type="http://schemas.openxmlformats.org/officeDocument/2006/relationships/hyperlink" Target="https://www.sothebys.com/en/buy/auction/2020/vine-the-park-b-smith-cellar-celebrating-california/joseph-phelps-vineyards-cabernet-sauvignon-18" TargetMode="External"/><Relationship Id="rId607" Type="http://schemas.openxmlformats.org/officeDocument/2006/relationships/hyperlink" Target="https://www.sothebys.com/en/buy/auction/2020/vine-the-park-b-smith-cellar-celebrating-california/maya-dalla-valle-2001-3-bt" TargetMode="External"/><Relationship Id="rId649" Type="http://schemas.openxmlformats.org/officeDocument/2006/relationships/hyperlink" Target="https://www.sothebys.com/en/buy/auction/2020/vine-the-park-b-smith-cellar-celebrating-california/chateau-montelena-estate-cabernet-sauvignon-1996-6" TargetMode="External"/><Relationship Id="rId814" Type="http://schemas.openxmlformats.org/officeDocument/2006/relationships/hyperlink" Target="https://www.sothebys.com/en/buy/auction/2020/vine-the-park-b-smith-cellar-celebrating-california/peter-michael-chardonnay-la-carriere-2005-3-mag" TargetMode="External"/><Relationship Id="rId856" Type="http://schemas.openxmlformats.org/officeDocument/2006/relationships/hyperlink" Target="https://www.sothebys.com/en/buy/auction/2020/vine-the-park-b-smith-cellar-celebrating-california/beaux-freres-pinot-noir-1999-6-mag" TargetMode="External"/><Relationship Id="rId190" Type="http://schemas.openxmlformats.org/officeDocument/2006/relationships/hyperlink" Target="https://www.sothebys.com/en/buy/auction/2020/vine-the-park-b-smith-cellar-celebrating-california/sine-qua-non-piranha-waterdance-syrah-2014-1-mag" TargetMode="External"/><Relationship Id="rId204" Type="http://schemas.openxmlformats.org/officeDocument/2006/relationships/hyperlink" Target="https://www.sothebys.com/en/buy/auction/2020/vine-the-park-b-smith-cellar-celebrating-california/sine-qua-non-backward-and-forward-white-1998-3-bt" TargetMode="External"/><Relationship Id="rId246" Type="http://schemas.openxmlformats.org/officeDocument/2006/relationships/hyperlink" Target="https://www.sothebys.com/en/buy/auction/2020/vine-the-park-b-smith-cellar-celebrating-california/sine-qua-non-atlantis-fe2-03-3e-roussanne-2005-2-2" TargetMode="External"/><Relationship Id="rId288" Type="http://schemas.openxmlformats.org/officeDocument/2006/relationships/hyperlink" Target="https://www.sothebys.com/en/buy/auction/2020/vine-the-park-b-smith-cellar-celebrating-california/next-of-kyn-no-1-cumulus-vineyard-syrah-2007" TargetMode="External"/><Relationship Id="rId411" Type="http://schemas.openxmlformats.org/officeDocument/2006/relationships/hyperlink" Target="https://www.sothebys.com/en/buy/auction/2020/vine-the-park-b-smith-cellar-celebrating-california/colgin-cabernet-sauvignon-tychson-hill-2003-6-bt-2" TargetMode="External"/><Relationship Id="rId453" Type="http://schemas.openxmlformats.org/officeDocument/2006/relationships/hyperlink" Target="https://www.sothebys.com/en/buy/auction/2020/vine-the-park-b-smith-cellar-celebrating-california/araujo-cabernet-sauvignon-eisele-vineyard-1999-12-2" TargetMode="External"/><Relationship Id="rId509" Type="http://schemas.openxmlformats.org/officeDocument/2006/relationships/hyperlink" Target="https://www.sothebys.com/en/buy/auction/2020/vine-the-park-b-smith-cellar-celebrating-california/abreu-cabernet-sauvignon-madrona-ranch-1995-4-mag" TargetMode="External"/><Relationship Id="rId660" Type="http://schemas.openxmlformats.org/officeDocument/2006/relationships/hyperlink" Target="https://www.sothebys.com/en/buy/auction/2020/vine-the-park-b-smith-cellar-celebrating-california/philip-togni-vineyard-cabernet-sauvignon-1993-4" TargetMode="External"/><Relationship Id="rId106" Type="http://schemas.openxmlformats.org/officeDocument/2006/relationships/hyperlink" Target="https://www.sothebys.com/en/buy/auction/2020/vine-the-park-b-smith-cellar-celebrating-california/sine-qua-non-in-the-crosshairs-eleven-confessions-3" TargetMode="External"/><Relationship Id="rId313" Type="http://schemas.openxmlformats.org/officeDocument/2006/relationships/hyperlink" Target="https://www.sothebys.com/en/buy/auction/2020/vine-the-park-b-smith-cellar-celebrating-california/harlan-estate-2016-1-mag" TargetMode="External"/><Relationship Id="rId495" Type="http://schemas.openxmlformats.org/officeDocument/2006/relationships/hyperlink" Target="https://www.sothebys.com/en/buy/auction/2020/vine-the-park-b-smith-cellar-celebrating-california/araujo-cabernet-sauvignon-eisele-vineyard-2008-1" TargetMode="External"/><Relationship Id="rId716" Type="http://schemas.openxmlformats.org/officeDocument/2006/relationships/hyperlink" Target="https://www.sothebys.com/en/buy/auction/2020/vine-the-park-b-smith-cellar-celebrating-california/diamond-creek-cabernet-sauvignon-lake-vertical-6" TargetMode="External"/><Relationship Id="rId758" Type="http://schemas.openxmlformats.org/officeDocument/2006/relationships/hyperlink" Target="https://www.sothebys.com/en/buy/auction/2020/vine-the-park-b-smith-cellar-celebrating-california/marcassin-three-sisters-vineyard-chardonnay-2002" TargetMode="External"/><Relationship Id="rId10" Type="http://schemas.openxmlformats.org/officeDocument/2006/relationships/hyperlink" Target="https://www.sothebys.com/en/buy/auction/2020/vine-the-park-b-smith-cellar-celebrating-california/sine-qua-non-against-the-wall-syrah-1996-6-bt" TargetMode="External"/><Relationship Id="rId52" Type="http://schemas.openxmlformats.org/officeDocument/2006/relationships/hyperlink" Target="https://www.sothebys.com/en/buy/auction/2020/vine-the-park-b-smith-cellar-celebrating-california/sine-qua-non-the-inaugural-eleven-confessions" TargetMode="External"/><Relationship Id="rId94" Type="http://schemas.openxmlformats.org/officeDocument/2006/relationships/hyperlink" Target="https://www.sothebys.com/en/buy/auction/2020/vine-the-park-b-smith-cellar-celebrating-california/sine-qua-non-atlantis-fe2-o3-1a-syrah-2005-3-bt" TargetMode="External"/><Relationship Id="rId148" Type="http://schemas.openxmlformats.org/officeDocument/2006/relationships/hyperlink" Target="https://www.sothebys.com/en/buy/auction/2020/vine-the-park-b-smith-cellar-celebrating-california/sine-qua-non-b-20-syrah-2008-9-bt" TargetMode="External"/><Relationship Id="rId355" Type="http://schemas.openxmlformats.org/officeDocument/2006/relationships/hyperlink" Target="https://www.sothebys.com/en/buy/auction/2020/vine-the-park-b-smith-cellar-celebrating-california/colgin-cabernet-sauvignon-herb-lamb-vertical-6-bt" TargetMode="External"/><Relationship Id="rId397" Type="http://schemas.openxmlformats.org/officeDocument/2006/relationships/hyperlink" Target="https://www.sothebys.com/en/buy/auction/2020/vine-the-park-b-smith-cellar-celebrating-california/colgin-ix-estate-red-wine-2013-6-bt-2" TargetMode="External"/><Relationship Id="rId520" Type="http://schemas.openxmlformats.org/officeDocument/2006/relationships/hyperlink" Target="https://www.sothebys.com/en/buy/auction/2020/vine-the-park-b-smith-cellar-celebrating-california/abreu-cabernet-sauvignon-madrona-ranch-2001-2-mag" TargetMode="External"/><Relationship Id="rId562" Type="http://schemas.openxmlformats.org/officeDocument/2006/relationships/hyperlink" Target="https://www.sothebys.com/en/buy/auction/2020/vine-the-park-b-smith-cellar-celebrating-california/shafer-cabernet-sauvignon-hillside-select-1998-6" TargetMode="External"/><Relationship Id="rId618" Type="http://schemas.openxmlformats.org/officeDocument/2006/relationships/hyperlink" Target="https://www.sothebys.com/en/buy/auction/2020/vine-the-park-b-smith-cellar-celebrating-california/schrader-rbs-cabernet-sauvignon-beckstofer-to-3" TargetMode="External"/><Relationship Id="rId825" Type="http://schemas.openxmlformats.org/officeDocument/2006/relationships/hyperlink" Target="https://www.sothebys.com/en/buy/auction/2020/vine-the-park-b-smith-cellar-celebrating-california/peter-michael-cabernet-sauvignon-les-pavots-2002-6" TargetMode="External"/><Relationship Id="rId215" Type="http://schemas.openxmlformats.org/officeDocument/2006/relationships/hyperlink" Target="https://www.sothebys.com/en/buy/auction/2020/vine-the-park-b-smith-cellar-celebrating-california/sine-qua-non-the-boot-white-2000-3-mag" TargetMode="External"/><Relationship Id="rId257" Type="http://schemas.openxmlformats.org/officeDocument/2006/relationships/hyperlink" Target="https://www.sothebys.com/en/buy/auction/2020/vine-the-park-b-smith-cellar-celebrating-california/sine-qua-non-mr-k-the-ice-man-gewuertztraminer" TargetMode="External"/><Relationship Id="rId422" Type="http://schemas.openxmlformats.org/officeDocument/2006/relationships/hyperlink" Target="https://www.sothebys.com/en/buy/auction/2020/vine-the-park-b-smith-cellar-celebrating-california/colgin-cabernet-sauvignon-tychson-hill-vertical-3" TargetMode="External"/><Relationship Id="rId464" Type="http://schemas.openxmlformats.org/officeDocument/2006/relationships/hyperlink" Target="https://www.sothebys.com/en/buy/auction/2020/vine-the-park-b-smith-cellar-celebrating-california/araujo-cabernet-sauvignon-eisele-vineyard-2001-1" TargetMode="External"/><Relationship Id="rId867" Type="http://schemas.openxmlformats.org/officeDocument/2006/relationships/hyperlink" Target="https://www.sothebys.com/en/buy/auction/2020/vine-the-park-b-smith-cellar-celebrating-california/beaux-freres-pinot-noir-the-upper-terraces-2002-6-2" TargetMode="External"/><Relationship Id="rId299" Type="http://schemas.openxmlformats.org/officeDocument/2006/relationships/hyperlink" Target="https://www.sothebys.com/en/buy/auction/2020/vine-the-park-b-smith-cellar-celebrating-california/next-of-kyn-no-5-cumulus-vineyard-syrah-2011" TargetMode="External"/><Relationship Id="rId727" Type="http://schemas.openxmlformats.org/officeDocument/2006/relationships/hyperlink" Target="https://www.sothebys.com/en/buy/auction/2020/vine-the-park-b-smith-cellar-celebrating-california/marcassin-pinot-noir-marcassin-vineyard-2000-4-bt" TargetMode="External"/><Relationship Id="rId63" Type="http://schemas.openxmlformats.org/officeDocument/2006/relationships/hyperlink" Target="https://www.sothebys.com/en/buy/auction/2020/vine-the-park-b-smith-cellar-celebrating-california/sine-qua-non-ode-to-e-eleven-confession-vineyard" TargetMode="External"/><Relationship Id="rId159" Type="http://schemas.openxmlformats.org/officeDocument/2006/relationships/hyperlink" Target="https://www.sothebys.com/en/buy/auction/2020/vine-the-park-b-smith-cellar-celebrating-california/sine-qua-non-the-thrill-of-stamp-collecting-syrah-2" TargetMode="External"/><Relationship Id="rId366" Type="http://schemas.openxmlformats.org/officeDocument/2006/relationships/hyperlink" Target="https://www.sothebys.com/en/buy/auction/2020/vine-the-park-b-smith-cellar-celebrating-california/colgin-cariad-2004-6-bt" TargetMode="External"/><Relationship Id="rId573" Type="http://schemas.openxmlformats.org/officeDocument/2006/relationships/hyperlink" Target="https://www.sothebys.com/en/buy/auction/2020/vine-the-park-b-smith-cellar-celebrating-california/shafer-cabernet-sauvignon-sunspot-vineyard-2001-4" TargetMode="External"/><Relationship Id="rId780" Type="http://schemas.openxmlformats.org/officeDocument/2006/relationships/hyperlink" Target="https://www.sothebys.com/en/buy/auction/2020/vine-the-park-b-smith-cellar-celebrating-california/aubert-chardonnay-ritchie-2005-6-mag" TargetMode="External"/><Relationship Id="rId226" Type="http://schemas.openxmlformats.org/officeDocument/2006/relationships/hyperlink" Target="https://www.sothebys.com/en/buy/auction/2020/vine-the-park-b-smith-cellar-celebrating-california/sine-qua-non-the-rejuvenators-white-2004-9-bt" TargetMode="External"/><Relationship Id="rId433" Type="http://schemas.openxmlformats.org/officeDocument/2006/relationships/hyperlink" Target="https://www.sothebys.com/en/buy/auction/2020/vine-the-park-b-smith-cellar-celebrating-california/araujo-cabernet-sauvignon-eisele-vineyard-1994-1" TargetMode="External"/><Relationship Id="rId878" Type="http://schemas.openxmlformats.org/officeDocument/2006/relationships/hyperlink" Target="https://www.sothebys.com/en/buy/auction/2020/vine-the-park-b-smith-cellar-celebrating-california/beaux-freres-pinot-noir-the-upper-terraces-2008-11" TargetMode="External"/><Relationship Id="rId640" Type="http://schemas.openxmlformats.org/officeDocument/2006/relationships/hyperlink" Target="https://www.sothebys.com/en/buy/auction/2020/vine-the-park-b-smith-cellar-celebrating-california/blankiet-estate-cabernet-sauvignon-paradise-hills-5" TargetMode="External"/><Relationship Id="rId738" Type="http://schemas.openxmlformats.org/officeDocument/2006/relationships/hyperlink" Target="https://www.sothebys.com/en/buy/auction/2020/vine-the-park-b-smith-cellar-celebrating-california/marcassin-chardonnay-marcassin-vineyard-2001-6-bt" TargetMode="External"/><Relationship Id="rId74" Type="http://schemas.openxmlformats.org/officeDocument/2006/relationships/hyperlink" Target="https://www.sothebys.com/en/buy/auction/2020/vine-the-park-b-smith-cellar-celebrating-california/sine-qua-non-into-the-dark-grenache-2004-2-bt" TargetMode="External"/><Relationship Id="rId377" Type="http://schemas.openxmlformats.org/officeDocument/2006/relationships/hyperlink" Target="https://www.sothebys.com/en/buy/auction/2020/vine-the-park-b-smith-cellar-celebrating-california/colgin-cariad-2008-6-bt-2" TargetMode="External"/><Relationship Id="rId500" Type="http://schemas.openxmlformats.org/officeDocument/2006/relationships/hyperlink" Target="https://www.sothebys.com/en/buy/auction/2020/vine-the-park-b-smith-cellar-celebrating-california/araujo-cabernet-sauvignon-eisele-vineyard-2010-6-2" TargetMode="External"/><Relationship Id="rId584" Type="http://schemas.openxmlformats.org/officeDocument/2006/relationships/hyperlink" Target="https://www.sothebys.com/en/buy/auction/2020/vine-the-park-b-smith-cellar-celebrating-california/joseph-phelps-vineyards-cabernet-sauvignon-9" TargetMode="External"/><Relationship Id="rId805" Type="http://schemas.openxmlformats.org/officeDocument/2006/relationships/hyperlink" Target="https://www.sothebys.com/en/buy/auction/2020/vine-the-park-b-smith-cellar-celebrating-california/mixed-case-6-mag-3" TargetMode="External"/><Relationship Id="rId5" Type="http://schemas.openxmlformats.org/officeDocument/2006/relationships/hyperlink" Target="https://www.sothebys.com/en/buy/auction/2020/vine-the-park-b-smith-cellar-celebrating-california/sine-qua-non-red-handed-grenache-1995-2-bt" TargetMode="External"/><Relationship Id="rId237" Type="http://schemas.openxmlformats.org/officeDocument/2006/relationships/hyperlink" Target="https://www.sothebys.com/en/buy/auction/2020/vine-the-park-b-smith-cellar-celebrating-california/sine-qua-non-lightmotif-white-2014-9-bt" TargetMode="External"/><Relationship Id="rId791" Type="http://schemas.openxmlformats.org/officeDocument/2006/relationships/hyperlink" Target="https://www.sothebys.com/en/buy/auction/2020/vine-the-park-b-smith-cellar-celebrating-california/aubert-chardonnay-ritchie-vertical-9-bt" TargetMode="External"/><Relationship Id="rId444" Type="http://schemas.openxmlformats.org/officeDocument/2006/relationships/hyperlink" Target="https://www.sothebys.com/en/buy/auction/2020/vine-the-park-b-smith-cellar-celebrating-california/araujo-cabernet-sauvignon-eisele-vineyard-1997-1" TargetMode="External"/><Relationship Id="rId651" Type="http://schemas.openxmlformats.org/officeDocument/2006/relationships/hyperlink" Target="https://www.sothebys.com/en/buy/auction/2020/vine-the-park-b-smith-cellar-celebrating-california/chateau-montelena-estate-cabernet-sauvignon-1997-6" TargetMode="External"/><Relationship Id="rId749" Type="http://schemas.openxmlformats.org/officeDocument/2006/relationships/hyperlink" Target="https://www.sothebys.com/en/buy/auction/2020/vine-the-park-b-smith-cellar-celebrating-california/marcassin-chardonnay-marcassin-vineyard-2008-8-bt" TargetMode="External"/><Relationship Id="rId290" Type="http://schemas.openxmlformats.org/officeDocument/2006/relationships/hyperlink" Target="https://www.sothebys.com/en/buy/auction/2020/vine-the-park-b-smith-cellar-celebrating-california/next-of-kyn-no-1-cumulus-vineyard-syrah-2007-3" TargetMode="External"/><Relationship Id="rId304" Type="http://schemas.openxmlformats.org/officeDocument/2006/relationships/hyperlink" Target="https://www.sothebys.com/en/buy/auction/2020/vine-the-park-b-smith-cellar-celebrating-california/next-of-kyn-no-7-cumulus-vineyard-syrah-2013-2" TargetMode="External"/><Relationship Id="rId388" Type="http://schemas.openxmlformats.org/officeDocument/2006/relationships/hyperlink" Target="https://www.sothebys.com/en/buy/auction/2020/vine-the-park-b-smith-cellar-celebrating-california/colgin-ix-estate-red-wine-2008-6-bt" TargetMode="External"/><Relationship Id="rId511" Type="http://schemas.openxmlformats.org/officeDocument/2006/relationships/hyperlink" Target="https://www.sothebys.com/en/buy/auction/2020/vine-the-park-b-smith-cellar-celebrating-california/abreu-cabernet-sauvignon-madrona-ranch-vertical-12" TargetMode="External"/><Relationship Id="rId609" Type="http://schemas.openxmlformats.org/officeDocument/2006/relationships/hyperlink" Target="https://www.sothebys.com/en/buy/auction/2020/vine-the-park-b-smith-cellar-celebrating-california/dalla-valle-cabernet-sauvignon-2000-6-bt" TargetMode="External"/><Relationship Id="rId85" Type="http://schemas.openxmlformats.org/officeDocument/2006/relationships/hyperlink" Target="https://www.sothebys.com/en/buy/auction/2020/vine-the-park-b-smith-cellar-celebrating-california/sine-qua-non-the-naked-truth-eleven-confessions-2" TargetMode="External"/><Relationship Id="rId150" Type="http://schemas.openxmlformats.org/officeDocument/2006/relationships/hyperlink" Target="https://www.sothebys.com/en/buy/auction/2020/vine-the-park-b-smith-cellar-celebrating-california/sine-qua-non-the-line-grenache-2008-8-bt" TargetMode="External"/><Relationship Id="rId595" Type="http://schemas.openxmlformats.org/officeDocument/2006/relationships/hyperlink" Target="https://www.sothebys.com/en/buy/auction/2020/vine-the-park-b-smith-cellar-celebrating-california/joseph-phelps-vineyards-cabernet-sauvignon-20" TargetMode="External"/><Relationship Id="rId816" Type="http://schemas.openxmlformats.org/officeDocument/2006/relationships/hyperlink" Target="https://www.sothebys.com/en/buy/auction/2020/vine-the-park-b-smith-cellar-celebrating-california/peter-michael-chardonnay-ma-belle-fille-2004-4-mag" TargetMode="External"/><Relationship Id="rId248" Type="http://schemas.openxmlformats.org/officeDocument/2006/relationships/hyperlink" Target="https://www.sothebys.com/en/buy/auction/2020/vine-the-park-b-smith-cellar-celebrating-california/sine-qua-non-to-the-rescue-grenache-2007-2-hb-sine-2" TargetMode="External"/><Relationship Id="rId455" Type="http://schemas.openxmlformats.org/officeDocument/2006/relationships/hyperlink" Target="https://www.sothebys.com/en/buy/auction/2020/vine-the-park-b-smith-cellar-celebrating-california/araujo-cabernet-sauvignon-eisele-vineyard-1999-1" TargetMode="External"/><Relationship Id="rId662" Type="http://schemas.openxmlformats.org/officeDocument/2006/relationships/hyperlink" Target="https://www.sothebys.com/en/buy/auction/2020/vine-the-park-b-smith-cellar-celebrating-california/philip-togni-vineyard-cabernet-sauvignon-1995-6" TargetMode="External"/><Relationship Id="rId12" Type="http://schemas.openxmlformats.org/officeDocument/2006/relationships/hyperlink" Target="https://www.sothebys.com/en/buy/auction/2020/vine-the-park-b-smith-cellar-celebrating-california/sine-qua-non-against-the-wall-syrah-1996-1-dm-2" TargetMode="External"/><Relationship Id="rId108" Type="http://schemas.openxmlformats.org/officeDocument/2006/relationships/hyperlink" Target="https://www.sothebys.com/en/buy/auction/2020/vine-the-park-b-smith-cellar-celebrating-california/sine-qua-non-in-the-crosshairs-eleven-confessions-4" TargetMode="External"/><Relationship Id="rId315" Type="http://schemas.openxmlformats.org/officeDocument/2006/relationships/hyperlink" Target="https://www.sothebys.com/en/buy/auction/2020/vine-the-park-b-smith-cellar-celebrating-california/colgin-cabernet-sauvignon-herb-lamb-1992-3-mag" TargetMode="External"/><Relationship Id="rId522" Type="http://schemas.openxmlformats.org/officeDocument/2006/relationships/hyperlink" Target="https://www.sothebys.com/en/buy/auction/2020/vine-the-park-b-smith-cellar-celebrating-california/abreu-thorevilos-2000-9-bt" TargetMode="External"/><Relationship Id="rId96" Type="http://schemas.openxmlformats.org/officeDocument/2006/relationships/hyperlink" Target="https://www.sothebys.com/en/buy/auction/2020/vine-the-park-b-smith-cellar-celebrating-california/sine-qua-non-atlantis-fe2-o3-2a-grenache-2005-1-bt" TargetMode="External"/><Relationship Id="rId161" Type="http://schemas.openxmlformats.org/officeDocument/2006/relationships/hyperlink" Target="https://www.sothebys.com/en/buy/auction/2020/vine-the-park-b-smith-cellar-celebrating-california/sine-qua-non-five-shooter-grenache-2010-3-bt" TargetMode="External"/><Relationship Id="rId399" Type="http://schemas.openxmlformats.org/officeDocument/2006/relationships/hyperlink" Target="https://www.sothebys.com/en/buy/auction/2020/vine-the-park-b-smith-cellar-celebrating-california/colgin-ix-estate-red-wine-2014-3-bt" TargetMode="External"/><Relationship Id="rId827" Type="http://schemas.openxmlformats.org/officeDocument/2006/relationships/hyperlink" Target="https://www.sothebys.com/en/buy/auction/2020/vine-the-park-b-smith-cellar-celebrating-california/peter-michael-cabernet-sauvignon-les-pavots-2003-4" TargetMode="External"/><Relationship Id="rId259" Type="http://schemas.openxmlformats.org/officeDocument/2006/relationships/hyperlink" Target="https://www.sothebys.com/en/buy/auction/2020/vine-the-park-b-smith-cellar-celebrating-california/sine-qua-non-mr-k-the-noble-man-chardonnay-2002" TargetMode="External"/><Relationship Id="rId466" Type="http://schemas.openxmlformats.org/officeDocument/2006/relationships/hyperlink" Target="https://www.sothebys.com/en/buy/auction/2020/vine-the-park-b-smith-cellar-celebrating-california/araujo-cabernet-sauvignon-eisele-vineyard-2002-12" TargetMode="External"/><Relationship Id="rId673" Type="http://schemas.openxmlformats.org/officeDocument/2006/relationships/hyperlink" Target="https://www.sothebys.com/en/buy/auction/2020/vine-the-park-b-smith-cellar-celebrating-california/pride-mountain-reserve-claret-2004-8-bt" TargetMode="External"/><Relationship Id="rId880" Type="http://schemas.openxmlformats.org/officeDocument/2006/relationships/hyperlink" Target="https://www.sothebys.com/en/buy/auction/2020/vine-the-park-b-smith-cellar-celebrating-california/beaux-freres-pinot-noir-the-upper-terraces-2009-4" TargetMode="External"/><Relationship Id="rId23" Type="http://schemas.openxmlformats.org/officeDocument/2006/relationships/hyperlink" Target="https://www.sothebys.com/en/buy/auction/2020/vine-the-park-b-smith-cellar-celebrating-california/sine-qua-non-the-marauder-syrah-1999-5-bt" TargetMode="External"/><Relationship Id="rId119" Type="http://schemas.openxmlformats.org/officeDocument/2006/relationships/hyperlink" Target="https://www.sothebys.com/en/buy/auction/2020/vine-the-park-b-smith-cellar-celebrating-california/sine-qua-non-the-raven-nos-6-7-grenache-2006-1-bt" TargetMode="External"/><Relationship Id="rId326" Type="http://schemas.openxmlformats.org/officeDocument/2006/relationships/hyperlink" Target="https://www.sothebys.com/en/buy/auction/2020/vine-the-park-b-smith-cellar-celebrating-california/colgin-cabernet-sauvignon-herb-lamb-1995-6-mag" TargetMode="External"/><Relationship Id="rId533" Type="http://schemas.openxmlformats.org/officeDocument/2006/relationships/hyperlink" Target="https://www.sothebys.com/en/buy/auction/2020/vine-the-park-b-smith-cellar-celebrating-california/bryant-family-pritchard-cabernet-sauvignon-1996-6" TargetMode="External"/><Relationship Id="rId740" Type="http://schemas.openxmlformats.org/officeDocument/2006/relationships/hyperlink" Target="https://www.sothebys.com/en/buy/auction/2020/vine-the-park-b-smith-cellar-celebrating-california/marcassin-chardonnay-marcassin-vineyard-2002-7-bt" TargetMode="External"/><Relationship Id="rId838" Type="http://schemas.openxmlformats.org/officeDocument/2006/relationships/hyperlink" Target="https://www.sothebys.com/en/buy/auction/2020/vine-the-park-b-smith-cellar-celebrating-california/stony-hill-chardonnay-1999-6-mag-2" TargetMode="External"/><Relationship Id="rId172" Type="http://schemas.openxmlformats.org/officeDocument/2006/relationships/hyperlink" Target="https://www.sothebys.com/en/buy/auction/2020/vine-the-park-b-smith-cellar-celebrating-california/sine-qua-non-dark-blossom-grenache-2011-1-mag-sine" TargetMode="External"/><Relationship Id="rId477" Type="http://schemas.openxmlformats.org/officeDocument/2006/relationships/hyperlink" Target="https://www.sothebys.com/en/buy/auction/2020/vine-the-park-b-smith-cellar-celebrating-california/araujo-cabernet-sauvignon-eisele-vineyard-2004-10" TargetMode="External"/><Relationship Id="rId600" Type="http://schemas.openxmlformats.org/officeDocument/2006/relationships/hyperlink" Target="https://www.sothebys.com/en/buy/auction/2020/vine-the-park-b-smith-cellar-celebrating-california/maya-dalla-valle-1991-5-mag" TargetMode="External"/><Relationship Id="rId684" Type="http://schemas.openxmlformats.org/officeDocument/2006/relationships/hyperlink" Target="https://www.sothebys.com/en/buy/auction/2020/vine-the-park-b-smith-cellar-celebrating-california/pride-mountain-vineyards-reserve-cabernet" TargetMode="External"/><Relationship Id="rId337" Type="http://schemas.openxmlformats.org/officeDocument/2006/relationships/hyperlink" Target="https://www.sothebys.com/en/buy/auction/2020/vine-the-park-b-smith-cellar-celebrating-california/colgin-cabernet-sauvignon-herb-lamb-1999-3-mag" TargetMode="External"/><Relationship Id="rId34" Type="http://schemas.openxmlformats.org/officeDocument/2006/relationships/hyperlink" Target="https://www.sothebys.com/en/buy/auction/2020/vine-the-park-b-smith-cellar-celebrating-california/sine-qua-non-on-your-toes-syrah-2001-3-bt" TargetMode="External"/><Relationship Id="rId544" Type="http://schemas.openxmlformats.org/officeDocument/2006/relationships/hyperlink" Target="https://www.sothebys.com/en/buy/auction/2020/vine-the-park-b-smith-cellar-celebrating-california/bryant-family-pritchard-cabernet-sauvignon-2000-7" TargetMode="External"/><Relationship Id="rId751" Type="http://schemas.openxmlformats.org/officeDocument/2006/relationships/hyperlink" Target="https://www.sothebys.com/en/buy/auction/2020/vine-the-park-b-smith-cellar-celebrating-california/marcassin-chardonnay-zio-tony-ranch-2004-2-bt" TargetMode="External"/><Relationship Id="rId849" Type="http://schemas.openxmlformats.org/officeDocument/2006/relationships/hyperlink" Target="https://www.sothebys.com/en/buy/auction/2020/vine-the-park-b-smith-cellar-celebrating-california/beaux-freres-pinot-noir-1995-6-mag" TargetMode="External"/><Relationship Id="rId183" Type="http://schemas.openxmlformats.org/officeDocument/2006/relationships/hyperlink" Target="https://www.sothebys.com/en/buy/auction/2020/vine-the-park-b-smith-cellar-celebrating-california/sine-qua-non-female-grenache-2013-12-bt" TargetMode="External"/><Relationship Id="rId390" Type="http://schemas.openxmlformats.org/officeDocument/2006/relationships/hyperlink" Target="https://www.sothebys.com/en/buy/auction/2020/vine-the-park-b-smith-cellar-celebrating-california/colgin-ix-estate-red-wine-2010-6-bt-wa-100" TargetMode="External"/><Relationship Id="rId404" Type="http://schemas.openxmlformats.org/officeDocument/2006/relationships/hyperlink" Target="https://www.sothebys.com/en/buy/auction/2020/vine-the-park-b-smith-cellar-celebrating-california/colgin-cabernet-sauvignon-tychson-hill-2000-6-bt-2" TargetMode="External"/><Relationship Id="rId611" Type="http://schemas.openxmlformats.org/officeDocument/2006/relationships/hyperlink" Target="https://www.sothebys.com/en/buy/auction/2020/vine-the-park-b-smith-cellar-celebrating-california/dalla-valle-cabernet-sauvignon-2004-7-bt" TargetMode="External"/><Relationship Id="rId250" Type="http://schemas.openxmlformats.org/officeDocument/2006/relationships/hyperlink" Target="https://www.sothebys.com/en/buy/auction/2020/vine-the-park-b-smith-cellar-celebrating-california/sine-qua-non-mr-k-vin-de-paille-semillon-1998" TargetMode="External"/><Relationship Id="rId488" Type="http://schemas.openxmlformats.org/officeDocument/2006/relationships/hyperlink" Target="https://www.sothebys.com/en/buy/auction/2020/vine-the-park-b-smith-cellar-celebrating-california/araujo-cabernet-sauvignon-eisele-vineyard-2006-5" TargetMode="External"/><Relationship Id="rId695" Type="http://schemas.openxmlformats.org/officeDocument/2006/relationships/hyperlink" Target="https://www.sothebys.com/en/buy/auction/2020/vine-the-park-b-smith-cellar-celebrating-california/pride-mountain-vineyards-reserve-cabernet-12" TargetMode="External"/><Relationship Id="rId709" Type="http://schemas.openxmlformats.org/officeDocument/2006/relationships/hyperlink" Target="https://www.sothebys.com/en/buy/auction/2020/vine-the-park-b-smith-cellar-celebrating-california/dunn-vineyards-cabernet-sauvignon-howell-mountain" TargetMode="Externa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2.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1002"/>
  <sheetViews>
    <sheetView workbookViewId="0">
      <pane ySplit="3" topLeftCell="A4" activePane="bottomLeft" state="frozen"/>
      <selection pane="bottomLeft" activeCell="H15" sqref="H15"/>
    </sheetView>
  </sheetViews>
  <sheetFormatPr defaultColWidth="14.453125" defaultRowHeight="15.75" customHeight="1" x14ac:dyDescent="0.25"/>
  <cols>
    <col min="2" max="2" width="89" customWidth="1"/>
    <col min="5" max="5" width="88" hidden="1" customWidth="1"/>
    <col min="6" max="6" width="132.26953125" hidden="1" customWidth="1"/>
  </cols>
  <sheetData>
    <row r="1" spans="1:6" x14ac:dyDescent="0.3">
      <c r="A1" s="1" t="s">
        <v>0</v>
      </c>
      <c r="B1" s="2"/>
      <c r="C1" s="3"/>
      <c r="D1" s="3"/>
      <c r="E1" s="2"/>
      <c r="F1" s="4"/>
    </row>
    <row r="2" spans="1:6" x14ac:dyDescent="0.3">
      <c r="A2" s="1" t="s">
        <v>1</v>
      </c>
      <c r="B2" s="2"/>
      <c r="C2" s="3"/>
      <c r="D2" s="3"/>
      <c r="E2" s="2"/>
      <c r="F2" s="4"/>
    </row>
    <row r="3" spans="1:6" x14ac:dyDescent="0.3">
      <c r="A3" s="5" t="s">
        <v>2</v>
      </c>
      <c r="B3" s="6" t="s">
        <v>3</v>
      </c>
      <c r="C3" s="7" t="s">
        <v>4</v>
      </c>
      <c r="D3" s="7" t="s">
        <v>5</v>
      </c>
      <c r="E3" s="6" t="s">
        <v>6</v>
      </c>
      <c r="F3" s="8" t="s">
        <v>7</v>
      </c>
    </row>
    <row r="4" spans="1:6" ht="15.75" customHeight="1" x14ac:dyDescent="0.25">
      <c r="A4" s="9">
        <v>1</v>
      </c>
      <c r="B4" s="10" t="str">
        <f t="shared" ref="B4:B888" si="0">HYPERLINK(F4,E4)</f>
        <v>Manfred Krankl &amp; Havens Wine Cellars, Black &amp; Blue 1992 (1 BT)</v>
      </c>
      <c r="C4" s="11">
        <v>2000</v>
      </c>
      <c r="D4" s="11">
        <v>3000</v>
      </c>
      <c r="E4" s="12" t="s">
        <v>8</v>
      </c>
      <c r="F4" s="13" t="s">
        <v>9</v>
      </c>
    </row>
    <row r="5" spans="1:6" ht="15.75" customHeight="1" x14ac:dyDescent="0.25">
      <c r="A5" s="9">
        <v>2</v>
      </c>
      <c r="B5" s="10" t="str">
        <f t="shared" si="0"/>
        <v>Sine Qua Non, Queen of Spades, Syrah 1994 (6 BT)</v>
      </c>
      <c r="C5" s="11">
        <v>10000</v>
      </c>
      <c r="D5" s="11">
        <v>15000</v>
      </c>
      <c r="E5" s="12" t="s">
        <v>10</v>
      </c>
      <c r="F5" s="14" t="s">
        <v>11</v>
      </c>
    </row>
    <row r="6" spans="1:6" ht="15.75" customHeight="1" x14ac:dyDescent="0.25">
      <c r="A6" s="9">
        <v>3</v>
      </c>
      <c r="B6" s="10" t="str">
        <f t="shared" si="0"/>
        <v>Sine Qua Non, The Other Hand, Syrah 1995 (2 BT)</v>
      </c>
      <c r="C6" s="11">
        <v>1000</v>
      </c>
      <c r="D6" s="11">
        <v>1500</v>
      </c>
      <c r="E6" s="12" t="s">
        <v>12</v>
      </c>
      <c r="F6" s="13" t="s">
        <v>13</v>
      </c>
    </row>
    <row r="7" spans="1:6" ht="15.75" customHeight="1" x14ac:dyDescent="0.25">
      <c r="A7" s="9">
        <v>4</v>
      </c>
      <c r="B7" s="10" t="str">
        <f t="shared" si="0"/>
        <v>Sine Qua Non, The Other Hand, Syrah 1995 (1 DM)</v>
      </c>
      <c r="C7" s="11">
        <v>2200</v>
      </c>
      <c r="D7" s="11">
        <v>3200</v>
      </c>
      <c r="E7" s="12" t="s">
        <v>14</v>
      </c>
      <c r="F7" s="14" t="s">
        <v>15</v>
      </c>
    </row>
    <row r="8" spans="1:6" ht="15.75" customHeight="1" x14ac:dyDescent="0.25">
      <c r="A8" s="9">
        <v>5</v>
      </c>
      <c r="B8" s="10" t="str">
        <f t="shared" si="0"/>
        <v>Sine Qua Non, Red Handed, Grenache 1995 (2 BT)</v>
      </c>
      <c r="C8" s="11">
        <v>2000</v>
      </c>
      <c r="D8" s="11">
        <v>3000</v>
      </c>
      <c r="E8" s="12" t="s">
        <v>16</v>
      </c>
      <c r="F8" s="13" t="s">
        <v>17</v>
      </c>
    </row>
    <row r="9" spans="1:6" ht="15.75" customHeight="1" x14ac:dyDescent="0.25">
      <c r="A9" s="9">
        <v>6</v>
      </c>
      <c r="B9" s="10" t="str">
        <f t="shared" si="0"/>
        <v>Sine Qua Non, Red Handed, Grenache 1995 (1 DM)</v>
      </c>
      <c r="C9" s="11">
        <v>4500</v>
      </c>
      <c r="D9" s="11">
        <v>6500</v>
      </c>
      <c r="E9" s="12" t="s">
        <v>18</v>
      </c>
      <c r="F9" s="14" t="s">
        <v>19</v>
      </c>
    </row>
    <row r="10" spans="1:6" ht="15.75" customHeight="1" x14ac:dyDescent="0.25">
      <c r="A10" s="9">
        <v>7</v>
      </c>
      <c r="B10" s="10" t="str">
        <f t="shared" si="0"/>
        <v>Mixed case (5 MAG)</v>
      </c>
      <c r="C10" s="11">
        <v>6500</v>
      </c>
      <c r="D10" s="11">
        <v>9500</v>
      </c>
      <c r="E10" s="12" t="s">
        <v>20</v>
      </c>
      <c r="F10" s="13" t="s">
        <v>21</v>
      </c>
    </row>
    <row r="11" spans="1:6" ht="15.75" customHeight="1" x14ac:dyDescent="0.25">
      <c r="A11" s="9">
        <v>8</v>
      </c>
      <c r="B11" s="10" t="str">
        <f t="shared" si="0"/>
        <v>Manfred Krankl and John Alban, Tant Pis! 1995 (1 MAG)</v>
      </c>
      <c r="C11" s="11">
        <v>7500</v>
      </c>
      <c r="D11" s="11">
        <v>11000</v>
      </c>
      <c r="E11" s="12" t="s">
        <v>22</v>
      </c>
      <c r="F11" s="14" t="s">
        <v>23</v>
      </c>
    </row>
    <row r="12" spans="1:6" ht="15.75" customHeight="1" x14ac:dyDescent="0.25">
      <c r="A12" s="9">
        <v>9</v>
      </c>
      <c r="B12" s="10" t="str">
        <f t="shared" si="0"/>
        <v>Manfred Krankl and John Alban, Tant Pis! 1995 (1 MAG)</v>
      </c>
      <c r="C12" s="11">
        <v>7500</v>
      </c>
      <c r="D12" s="11">
        <v>11000</v>
      </c>
      <c r="E12" s="12" t="s">
        <v>22</v>
      </c>
      <c r="F12" s="13" t="s">
        <v>24</v>
      </c>
    </row>
    <row r="13" spans="1:6" ht="15.75" customHeight="1" x14ac:dyDescent="0.25">
      <c r="A13" s="9">
        <v>10</v>
      </c>
      <c r="B13" s="10" t="str">
        <f t="shared" si="0"/>
        <v>Sine Qua Non, Against The Wall, Syrah 1996 (6 BT)</v>
      </c>
      <c r="C13" s="11">
        <v>2600</v>
      </c>
      <c r="D13" s="11">
        <v>3800</v>
      </c>
      <c r="E13" s="12" t="s">
        <v>25</v>
      </c>
      <c r="F13" s="14" t="s">
        <v>26</v>
      </c>
    </row>
    <row r="14" spans="1:6" ht="15.75" customHeight="1" x14ac:dyDescent="0.25">
      <c r="A14" s="9">
        <v>11</v>
      </c>
      <c r="B14" s="10" t="str">
        <f t="shared" si="0"/>
        <v>Sine Qua Non, Against The Wall, Syrah 1996 (1 DM)</v>
      </c>
      <c r="C14" s="11">
        <v>2400</v>
      </c>
      <c r="D14" s="11">
        <v>3500</v>
      </c>
      <c r="E14" s="12" t="s">
        <v>27</v>
      </c>
      <c r="F14" s="13" t="s">
        <v>28</v>
      </c>
    </row>
    <row r="15" spans="1:6" ht="15.75" customHeight="1" x14ac:dyDescent="0.25">
      <c r="A15" s="9">
        <v>12</v>
      </c>
      <c r="B15" s="10" t="str">
        <f t="shared" si="0"/>
        <v>Sine Qua Non, Against The Wall, Syrah 1996 (1 DM)</v>
      </c>
      <c r="C15" s="11">
        <v>2400</v>
      </c>
      <c r="D15" s="11">
        <v>3500</v>
      </c>
      <c r="E15" s="12" t="s">
        <v>27</v>
      </c>
      <c r="F15" s="14" t="s">
        <v>29</v>
      </c>
    </row>
    <row r="16" spans="1:6" ht="15.75" customHeight="1" x14ac:dyDescent="0.25">
      <c r="A16" s="9">
        <v>13</v>
      </c>
      <c r="B16" s="10" t="str">
        <f t="shared" si="0"/>
        <v>Sine Qua Non, Imposter McCoy, Syrah 1997 (3 BT)</v>
      </c>
      <c r="C16" s="11">
        <v>1200</v>
      </c>
      <c r="D16" s="11">
        <v>1800</v>
      </c>
      <c r="E16" s="12" t="s">
        <v>30</v>
      </c>
      <c r="F16" s="13" t="s">
        <v>31</v>
      </c>
    </row>
    <row r="17" spans="1:6" ht="15.75" customHeight="1" x14ac:dyDescent="0.25">
      <c r="A17" s="9">
        <v>14</v>
      </c>
      <c r="B17" s="10" t="str">
        <f t="shared" si="0"/>
        <v>Sine Qua Non, The Antagonists, Grenache 1998 (1 BT)</v>
      </c>
      <c r="C17" s="11">
        <v>900</v>
      </c>
      <c r="D17" s="11">
        <v>1200</v>
      </c>
      <c r="E17" s="12" t="s">
        <v>32</v>
      </c>
      <c r="F17" s="14" t="s">
        <v>33</v>
      </c>
    </row>
    <row r="18" spans="1:6" ht="15.75" customHeight="1" x14ac:dyDescent="0.25">
      <c r="A18" s="9">
        <v>15</v>
      </c>
      <c r="B18" s="10" t="str">
        <f t="shared" si="0"/>
        <v>Sine Qua Non, The Antagonists, Grenache 1998 (1 BT)</v>
      </c>
      <c r="C18" s="11">
        <v>900</v>
      </c>
      <c r="D18" s="11">
        <v>1200</v>
      </c>
      <c r="E18" s="12" t="s">
        <v>32</v>
      </c>
      <c r="F18" s="13" t="s">
        <v>34</v>
      </c>
    </row>
    <row r="19" spans="1:6" ht="15.75" customHeight="1" x14ac:dyDescent="0.25">
      <c r="A19" s="9">
        <v>16</v>
      </c>
      <c r="B19" s="10" t="str">
        <f t="shared" si="0"/>
        <v>Sine Qua Non, The Antagonists, Grenache 1998 (1 MAG)</v>
      </c>
      <c r="C19" s="11">
        <v>2600</v>
      </c>
      <c r="D19" s="11">
        <v>3500</v>
      </c>
      <c r="E19" s="12" t="s">
        <v>35</v>
      </c>
      <c r="F19" s="14" t="s">
        <v>36</v>
      </c>
    </row>
    <row r="20" spans="1:6" ht="15.75" customHeight="1" x14ac:dyDescent="0.25">
      <c r="A20" s="9">
        <v>17</v>
      </c>
      <c r="B20" s="10" t="str">
        <f t="shared" si="0"/>
        <v>Sine Qua Non, The Antagonists, Grenache 1998 (1 MAG)</v>
      </c>
      <c r="C20" s="11">
        <v>2600</v>
      </c>
      <c r="D20" s="11">
        <v>3500</v>
      </c>
      <c r="E20" s="12" t="s">
        <v>35</v>
      </c>
      <c r="F20" s="13" t="s">
        <v>37</v>
      </c>
    </row>
    <row r="21" spans="1:6" ht="15.75" customHeight="1" x14ac:dyDescent="0.25">
      <c r="A21" s="9">
        <v>18</v>
      </c>
      <c r="B21" s="10" t="str">
        <f t="shared" si="0"/>
        <v>Sine Qua Non, The Antagonists, Grenache 1998 (2 MAG)</v>
      </c>
      <c r="C21" s="11">
        <v>5000</v>
      </c>
      <c r="D21" s="11">
        <v>7000</v>
      </c>
      <c r="E21" s="12" t="s">
        <v>38</v>
      </c>
      <c r="F21" s="14" t="s">
        <v>39</v>
      </c>
    </row>
    <row r="22" spans="1:6" ht="15.75" customHeight="1" x14ac:dyDescent="0.25">
      <c r="A22" s="9">
        <v>19</v>
      </c>
      <c r="B22" s="10" t="str">
        <f t="shared" si="0"/>
        <v>Sine Qua Non, E-raised, Syrah 1998 (10 BT)</v>
      </c>
      <c r="C22" s="11">
        <v>5000</v>
      </c>
      <c r="D22" s="11">
        <v>7000</v>
      </c>
      <c r="E22" s="12" t="s">
        <v>40</v>
      </c>
      <c r="F22" s="13" t="s">
        <v>41</v>
      </c>
    </row>
    <row r="23" spans="1:6" ht="15.75" customHeight="1" x14ac:dyDescent="0.25">
      <c r="A23" s="9">
        <v>20</v>
      </c>
      <c r="B23" s="10" t="str">
        <f t="shared" si="0"/>
        <v>Sine Qua Non, E-raised, Syrah 1998 (2 MAG)</v>
      </c>
      <c r="C23" s="11">
        <v>2200</v>
      </c>
      <c r="D23" s="11">
        <v>3200</v>
      </c>
      <c r="E23" s="12" t="s">
        <v>42</v>
      </c>
      <c r="F23" s="14" t="s">
        <v>43</v>
      </c>
    </row>
    <row r="24" spans="1:6" ht="15.75" customHeight="1" x14ac:dyDescent="0.25">
      <c r="A24" s="9">
        <v>21</v>
      </c>
      <c r="B24" s="10" t="str">
        <f t="shared" si="0"/>
        <v>Sine Qua Non, E-raised, Syrah 1998 (3 MAG)</v>
      </c>
      <c r="C24" s="11">
        <v>3200</v>
      </c>
      <c r="D24" s="11">
        <v>4500</v>
      </c>
      <c r="E24" s="12" t="s">
        <v>44</v>
      </c>
      <c r="F24" s="13" t="s">
        <v>45</v>
      </c>
    </row>
    <row r="25" spans="1:6" ht="15.75" customHeight="1" x14ac:dyDescent="0.25">
      <c r="A25" s="9">
        <v>22</v>
      </c>
      <c r="B25" s="10" t="str">
        <f t="shared" si="0"/>
        <v>Sine Qua Non, Veiled, Pinot Noir 1998 (2 MAG)</v>
      </c>
      <c r="C25" s="11">
        <v>600</v>
      </c>
      <c r="D25" s="11">
        <v>800</v>
      </c>
      <c r="E25" s="12" t="s">
        <v>46</v>
      </c>
      <c r="F25" s="14" t="s">
        <v>47</v>
      </c>
    </row>
    <row r="26" spans="1:6" ht="15.75" customHeight="1" x14ac:dyDescent="0.25">
      <c r="A26" s="9">
        <v>23</v>
      </c>
      <c r="B26" s="10" t="str">
        <f t="shared" si="0"/>
        <v>Sine Qua Non, The Marauder, Syrah 1999 (5 BT)</v>
      </c>
      <c r="C26" s="11">
        <v>2000</v>
      </c>
      <c r="D26" s="11">
        <v>3000</v>
      </c>
      <c r="E26" s="12" t="s">
        <v>48</v>
      </c>
      <c r="F26" s="13" t="s">
        <v>49</v>
      </c>
    </row>
    <row r="27" spans="1:6" ht="15.75" customHeight="1" x14ac:dyDescent="0.25">
      <c r="A27" s="9">
        <v>24</v>
      </c>
      <c r="B27" s="10" t="str">
        <f t="shared" si="0"/>
        <v>Sine Qua Non, The Marauder, Syrah 1999 (6 BT)</v>
      </c>
      <c r="C27" s="11">
        <v>2400</v>
      </c>
      <c r="D27" s="11">
        <v>3500</v>
      </c>
      <c r="E27" s="12" t="s">
        <v>50</v>
      </c>
      <c r="F27" s="14" t="s">
        <v>51</v>
      </c>
    </row>
    <row r="28" spans="1:6" ht="15.75" customHeight="1" x14ac:dyDescent="0.25">
      <c r="A28" s="9">
        <v>25</v>
      </c>
      <c r="B28" s="10" t="str">
        <f t="shared" si="0"/>
        <v>Sine Qua Non, The Marauder, Syrah 1999 (1 DM)</v>
      </c>
      <c r="C28" s="11">
        <v>2200</v>
      </c>
      <c r="D28" s="11">
        <v>3200</v>
      </c>
      <c r="E28" s="12" t="s">
        <v>52</v>
      </c>
      <c r="F28" s="13" t="s">
        <v>53</v>
      </c>
    </row>
    <row r="29" spans="1:6" ht="15.75" customHeight="1" x14ac:dyDescent="0.25">
      <c r="A29" s="9">
        <v>26</v>
      </c>
      <c r="B29" s="10" t="str">
        <f t="shared" si="0"/>
        <v>Sine Qua Non, In Flagrante, Syrah 2000 (6 BT)</v>
      </c>
      <c r="C29" s="11">
        <v>1500</v>
      </c>
      <c r="D29" s="11">
        <v>2000</v>
      </c>
      <c r="E29" s="12" t="s">
        <v>54</v>
      </c>
      <c r="F29" s="14" t="s">
        <v>55</v>
      </c>
    </row>
    <row r="30" spans="1:6" ht="15.75" customHeight="1" x14ac:dyDescent="0.25">
      <c r="A30" s="9">
        <v>27</v>
      </c>
      <c r="B30" s="10" t="str">
        <f t="shared" si="0"/>
        <v>Sine Qua Non, In Flagrante, Syrah 2000 (7 BT)</v>
      </c>
      <c r="C30" s="11">
        <v>1700</v>
      </c>
      <c r="D30" s="11">
        <v>2400</v>
      </c>
      <c r="E30" s="12" t="s">
        <v>56</v>
      </c>
      <c r="F30" s="13" t="s">
        <v>57</v>
      </c>
    </row>
    <row r="31" spans="1:6" ht="15.75" customHeight="1" x14ac:dyDescent="0.25">
      <c r="A31" s="9">
        <v>28</v>
      </c>
      <c r="B31" s="10" t="str">
        <f t="shared" si="0"/>
        <v>Sine Qua Non, In Flagrante, Syrah 2000 (1 DM)</v>
      </c>
      <c r="C31" s="11">
        <v>2400</v>
      </c>
      <c r="D31" s="11">
        <v>3500</v>
      </c>
      <c r="E31" s="12" t="s">
        <v>58</v>
      </c>
      <c r="F31" s="14" t="s">
        <v>59</v>
      </c>
    </row>
    <row r="32" spans="1:6" ht="15.75" customHeight="1" x14ac:dyDescent="0.25">
      <c r="A32" s="9">
        <v>29</v>
      </c>
      <c r="B32" s="10" t="str">
        <f t="shared" si="0"/>
        <v>Sine Qua Non, Incognito, Grenache 2000 (1 BT)</v>
      </c>
      <c r="C32" s="11">
        <v>500</v>
      </c>
      <c r="D32" s="11">
        <v>700</v>
      </c>
      <c r="E32" s="12" t="s">
        <v>60</v>
      </c>
      <c r="F32" s="13" t="s">
        <v>61</v>
      </c>
    </row>
    <row r="33" spans="1:6" ht="15.75" customHeight="1" x14ac:dyDescent="0.25">
      <c r="A33" s="9">
        <v>30</v>
      </c>
      <c r="B33" s="10" t="str">
        <f t="shared" si="0"/>
        <v>Sine Qua Non, Incognito, Grenache 2000 (2 MAG)</v>
      </c>
      <c r="C33" s="11">
        <v>2000</v>
      </c>
      <c r="D33" s="11">
        <v>3000</v>
      </c>
      <c r="E33" s="12" t="s">
        <v>62</v>
      </c>
      <c r="F33" s="14" t="s">
        <v>63</v>
      </c>
    </row>
    <row r="34" spans="1:6" ht="15.75" customHeight="1" x14ac:dyDescent="0.25">
      <c r="A34" s="9">
        <v>31</v>
      </c>
      <c r="B34" s="10" t="str">
        <f t="shared" si="0"/>
        <v>Sine Qua Non, Incognito, Grenache 2000 (3 MAG)</v>
      </c>
      <c r="C34" s="11">
        <v>3000</v>
      </c>
      <c r="D34" s="11">
        <v>4500</v>
      </c>
      <c r="E34" s="12" t="s">
        <v>64</v>
      </c>
      <c r="F34" s="13" t="s">
        <v>65</v>
      </c>
    </row>
    <row r="35" spans="1:6" ht="15.75" customHeight="1" x14ac:dyDescent="0.25">
      <c r="A35" s="9">
        <v>32</v>
      </c>
      <c r="B35" s="10" t="str">
        <f t="shared" si="0"/>
        <v>Sine Qua Non, A*Capella, Pinot Noir 2000 (2 MAG)</v>
      </c>
      <c r="C35" s="11">
        <v>800</v>
      </c>
      <c r="D35" s="11">
        <v>1200</v>
      </c>
      <c r="E35" s="12" t="s">
        <v>66</v>
      </c>
      <c r="F35" s="14" t="s">
        <v>67</v>
      </c>
    </row>
    <row r="36" spans="1:6" ht="15.75" customHeight="1" x14ac:dyDescent="0.25">
      <c r="A36" s="9">
        <v>33</v>
      </c>
      <c r="B36" s="10" t="str">
        <f t="shared" si="0"/>
        <v>Sine Qua Non, Midnight Oil, Syrah 2001 (1 MAG)</v>
      </c>
      <c r="C36" s="11">
        <v>800</v>
      </c>
      <c r="D36" s="11">
        <v>1200</v>
      </c>
      <c r="E36" s="12" t="s">
        <v>68</v>
      </c>
      <c r="F36" s="13" t="s">
        <v>69</v>
      </c>
    </row>
    <row r="37" spans="1:6" ht="15.75" customHeight="1" x14ac:dyDescent="0.25">
      <c r="A37" s="9">
        <v>34</v>
      </c>
      <c r="B37" s="10" t="str">
        <f t="shared" si="0"/>
        <v>Sine Qua Non, On Your Toes, Syrah 2001 (3 BT)</v>
      </c>
      <c r="C37" s="11">
        <v>2200</v>
      </c>
      <c r="D37" s="11">
        <v>3200</v>
      </c>
      <c r="E37" s="12" t="s">
        <v>70</v>
      </c>
      <c r="F37" s="14" t="s">
        <v>71</v>
      </c>
    </row>
    <row r="38" spans="1:6" ht="15.75" customHeight="1" x14ac:dyDescent="0.25">
      <c r="A38" s="9">
        <v>35</v>
      </c>
      <c r="B38" s="10" t="str">
        <f t="shared" si="0"/>
        <v>Sine Qua Non, On Your Toes, Syrah 2001 (3 BT)</v>
      </c>
      <c r="C38" s="11">
        <v>2200</v>
      </c>
      <c r="D38" s="11">
        <v>3200</v>
      </c>
      <c r="E38" s="12" t="s">
        <v>70</v>
      </c>
      <c r="F38" s="13" t="s">
        <v>72</v>
      </c>
    </row>
    <row r="39" spans="1:6" ht="15.75" customHeight="1" x14ac:dyDescent="0.25">
      <c r="A39" s="9">
        <v>36</v>
      </c>
      <c r="B39" s="10" t="str">
        <f t="shared" si="0"/>
        <v>Sine Qua Non, On Your Toes, Syrah 2001 (2 MAG)</v>
      </c>
      <c r="C39" s="11">
        <v>4000</v>
      </c>
      <c r="D39" s="11">
        <v>6000</v>
      </c>
      <c r="E39" s="12" t="s">
        <v>73</v>
      </c>
      <c r="F39" s="14" t="s">
        <v>74</v>
      </c>
    </row>
    <row r="40" spans="1:6" ht="15.75" customHeight="1" x14ac:dyDescent="0.25">
      <c r="A40" s="9">
        <v>37</v>
      </c>
      <c r="B40" s="10" t="str">
        <f t="shared" si="0"/>
        <v>Sine Qua Non, On Your Toes, Syrah 2001 (3 MAG)</v>
      </c>
      <c r="C40" s="11">
        <v>6000</v>
      </c>
      <c r="D40" s="11">
        <v>9000</v>
      </c>
      <c r="E40" s="12" t="s">
        <v>75</v>
      </c>
      <c r="F40" s="13" t="s">
        <v>76</v>
      </c>
    </row>
    <row r="41" spans="1:6" ht="15.75" customHeight="1" x14ac:dyDescent="0.25">
      <c r="A41" s="9">
        <v>38</v>
      </c>
      <c r="B41" s="10" t="str">
        <f t="shared" si="0"/>
        <v>Sine Qua Non, Heart Chorea, Syrah 2002 (1 BT)</v>
      </c>
      <c r="C41" s="11">
        <v>1000</v>
      </c>
      <c r="D41" s="11">
        <v>1500</v>
      </c>
      <c r="E41" s="12" t="s">
        <v>77</v>
      </c>
      <c r="F41" s="14" t="s">
        <v>78</v>
      </c>
    </row>
    <row r="42" spans="1:6" ht="12.5" x14ac:dyDescent="0.25">
      <c r="A42" s="9">
        <v>39</v>
      </c>
      <c r="B42" s="10" t="str">
        <f t="shared" si="0"/>
        <v>Sine Qua Non, Heart Chorea, Syrah 2002 (2 BT)</v>
      </c>
      <c r="C42" s="11">
        <v>2000</v>
      </c>
      <c r="D42" s="11">
        <v>3000</v>
      </c>
      <c r="E42" s="12" t="s">
        <v>79</v>
      </c>
      <c r="F42" s="13" t="s">
        <v>80</v>
      </c>
    </row>
    <row r="43" spans="1:6" ht="12.5" x14ac:dyDescent="0.25">
      <c r="A43" s="9">
        <v>40</v>
      </c>
      <c r="B43" s="10" t="str">
        <f t="shared" si="0"/>
        <v>Sine Qua Non, Heart Chorea, Syrah 2002 (2 BT)</v>
      </c>
      <c r="C43" s="11">
        <v>2000</v>
      </c>
      <c r="D43" s="11">
        <v>3000</v>
      </c>
      <c r="E43" s="12" t="s">
        <v>79</v>
      </c>
      <c r="F43" s="14" t="s">
        <v>81</v>
      </c>
    </row>
    <row r="44" spans="1:6" ht="12.5" x14ac:dyDescent="0.25">
      <c r="A44" s="9">
        <v>41</v>
      </c>
      <c r="B44" s="10" t="str">
        <f t="shared" si="0"/>
        <v>Sine Qua Non, Heart Chorea, Syrah 2002 (2 BT)</v>
      </c>
      <c r="C44" s="11">
        <v>2000</v>
      </c>
      <c r="D44" s="11">
        <v>3000</v>
      </c>
      <c r="E44" s="12" t="s">
        <v>79</v>
      </c>
      <c r="F44" s="13" t="s">
        <v>82</v>
      </c>
    </row>
    <row r="45" spans="1:6" ht="12.5" x14ac:dyDescent="0.25">
      <c r="A45" s="9">
        <v>42</v>
      </c>
      <c r="B45" s="10" t="str">
        <f t="shared" si="0"/>
        <v>Sine Qua Non, Heart Chorea, Syrah 2002 (2 BT)</v>
      </c>
      <c r="C45" s="11">
        <v>2000</v>
      </c>
      <c r="D45" s="11">
        <v>3000</v>
      </c>
      <c r="E45" s="12" t="s">
        <v>79</v>
      </c>
      <c r="F45" s="14" t="s">
        <v>83</v>
      </c>
    </row>
    <row r="46" spans="1:6" ht="12.5" x14ac:dyDescent="0.25">
      <c r="A46" s="9">
        <v>43</v>
      </c>
      <c r="B46" s="10" t="str">
        <f t="shared" si="0"/>
        <v>Sine Qua Non, Heart Chorea, Syrah 2002 (2 BT)</v>
      </c>
      <c r="C46" s="11">
        <v>2000</v>
      </c>
      <c r="D46" s="11">
        <v>3000</v>
      </c>
      <c r="E46" s="12" t="s">
        <v>79</v>
      </c>
      <c r="F46" s="13" t="s">
        <v>84</v>
      </c>
    </row>
    <row r="47" spans="1:6" ht="12.5" x14ac:dyDescent="0.25">
      <c r="A47" s="9">
        <v>44</v>
      </c>
      <c r="B47" s="10" t="str">
        <f t="shared" si="0"/>
        <v>Sine Qua Non, Heart Chorea, Syrah 2002 (2 MAG)</v>
      </c>
      <c r="C47" s="11">
        <v>4000</v>
      </c>
      <c r="D47" s="11">
        <v>5500</v>
      </c>
      <c r="E47" s="12" t="s">
        <v>85</v>
      </c>
      <c r="F47" s="14" t="s">
        <v>86</v>
      </c>
    </row>
    <row r="48" spans="1:6" ht="12.5" x14ac:dyDescent="0.25">
      <c r="A48" s="9">
        <v>45</v>
      </c>
      <c r="B48" s="10" t="str">
        <f t="shared" si="0"/>
        <v>Sine Qua Non, Heart Chorea, Syrah 2002 (3 MAG)</v>
      </c>
      <c r="C48" s="11">
        <v>6000</v>
      </c>
      <c r="D48" s="11">
        <v>8500</v>
      </c>
      <c r="E48" s="12" t="s">
        <v>87</v>
      </c>
      <c r="F48" s="13" t="s">
        <v>88</v>
      </c>
    </row>
    <row r="49" spans="1:6" ht="12.5" x14ac:dyDescent="0.25">
      <c r="A49" s="9">
        <v>46</v>
      </c>
      <c r="B49" s="10" t="str">
        <f t="shared" si="0"/>
        <v>Sine Qua Non, Just for the Love of it, Syrah 2002 (1 MAG)</v>
      </c>
      <c r="C49" s="11">
        <v>1600</v>
      </c>
      <c r="D49" s="11">
        <v>2200</v>
      </c>
      <c r="E49" s="12" t="s">
        <v>89</v>
      </c>
      <c r="F49" s="14" t="s">
        <v>90</v>
      </c>
    </row>
    <row r="50" spans="1:6" ht="12.5" x14ac:dyDescent="0.25">
      <c r="A50" s="9">
        <v>47</v>
      </c>
      <c r="B50" s="10" t="str">
        <f t="shared" si="0"/>
        <v>Sine Qua Non, Just for the Love of it, Syrah 2002 (3 MAG)</v>
      </c>
      <c r="C50" s="11">
        <v>4800</v>
      </c>
      <c r="D50" s="11">
        <v>6500</v>
      </c>
      <c r="E50" s="12" t="s">
        <v>91</v>
      </c>
      <c r="F50" s="13" t="s">
        <v>92</v>
      </c>
    </row>
    <row r="51" spans="1:6" ht="12.5" x14ac:dyDescent="0.25">
      <c r="A51" s="9">
        <v>48</v>
      </c>
      <c r="B51" s="10" t="str">
        <f t="shared" si="0"/>
        <v>Sine Qua Non, Just for the Love of it, Syrah 2002 (3 MAG)</v>
      </c>
      <c r="C51" s="11">
        <v>4800</v>
      </c>
      <c r="D51" s="11">
        <v>6500</v>
      </c>
      <c r="E51" s="12" t="s">
        <v>91</v>
      </c>
      <c r="F51" s="14" t="s">
        <v>93</v>
      </c>
    </row>
    <row r="52" spans="1:6" ht="12.5" x14ac:dyDescent="0.25">
      <c r="A52" s="9">
        <v>49</v>
      </c>
      <c r="B52" s="10" t="str">
        <f t="shared" si="0"/>
        <v>Sine Qua Non, Just for the Love of it, Syrah 2002 (3 MAG)</v>
      </c>
      <c r="C52" s="11">
        <v>4800</v>
      </c>
      <c r="D52" s="11">
        <v>6500</v>
      </c>
      <c r="E52" s="12" t="s">
        <v>91</v>
      </c>
      <c r="F52" s="13" t="s">
        <v>94</v>
      </c>
    </row>
    <row r="53" spans="1:6" ht="12.5" x14ac:dyDescent="0.25">
      <c r="A53" s="9">
        <v>50</v>
      </c>
      <c r="B53" s="10" t="str">
        <f t="shared" si="0"/>
        <v>Sine Qua Non, Just for the Love of it, Syrah 2002 (1 DM)</v>
      </c>
      <c r="C53" s="11">
        <v>4000</v>
      </c>
      <c r="D53" s="11">
        <v>6000</v>
      </c>
      <c r="E53" s="12" t="s">
        <v>95</v>
      </c>
      <c r="F53" s="14" t="s">
        <v>96</v>
      </c>
    </row>
    <row r="54" spans="1:6" ht="12.5" x14ac:dyDescent="0.25">
      <c r="A54" s="9">
        <v>51</v>
      </c>
      <c r="B54" s="10" t="str">
        <f t="shared" si="0"/>
        <v>Sine Qua Non, More Than Just a Number, Grenache 2002 (4 BT)</v>
      </c>
      <c r="C54" s="11">
        <v>2600</v>
      </c>
      <c r="D54" s="11">
        <v>3500</v>
      </c>
      <c r="E54" s="12" t="s">
        <v>97</v>
      </c>
      <c r="F54" s="13" t="s">
        <v>98</v>
      </c>
    </row>
    <row r="55" spans="1:6" ht="12.5" x14ac:dyDescent="0.25">
      <c r="A55" s="9">
        <v>52</v>
      </c>
      <c r="B55" s="10" t="str">
        <f t="shared" si="0"/>
        <v>Sine Qua Non, The Inaugural, Eleven Confessions Vineyard, Syrah 2003 (3 BT)</v>
      </c>
      <c r="C55" s="11">
        <v>2400</v>
      </c>
      <c r="D55" s="11">
        <v>3200</v>
      </c>
      <c r="E55" s="12" t="s">
        <v>99</v>
      </c>
      <c r="F55" s="14" t="s">
        <v>100</v>
      </c>
    </row>
    <row r="56" spans="1:6" ht="12.5" x14ac:dyDescent="0.25">
      <c r="A56" s="9">
        <v>53</v>
      </c>
      <c r="B56" s="10" t="str">
        <f t="shared" si="0"/>
        <v>Mixed case (6 BT)</v>
      </c>
      <c r="C56" s="11">
        <v>4800</v>
      </c>
      <c r="D56" s="11">
        <v>6500</v>
      </c>
      <c r="E56" s="12" t="s">
        <v>101</v>
      </c>
      <c r="F56" s="13" t="s">
        <v>102</v>
      </c>
    </row>
    <row r="57" spans="1:6" ht="12.5" x14ac:dyDescent="0.25">
      <c r="A57" s="9">
        <v>54</v>
      </c>
      <c r="B57" s="10" t="str">
        <f t="shared" si="0"/>
        <v>Sine Qua Non, Papa, Syrah 2003 (12 BT)</v>
      </c>
      <c r="C57" s="11">
        <v>3500</v>
      </c>
      <c r="D57" s="11">
        <v>4500</v>
      </c>
      <c r="E57" s="12" t="s">
        <v>103</v>
      </c>
      <c r="F57" s="14" t="s">
        <v>104</v>
      </c>
    </row>
    <row r="58" spans="1:6" ht="12.5" x14ac:dyDescent="0.25">
      <c r="A58" s="9">
        <v>55</v>
      </c>
      <c r="B58" s="10" t="str">
        <f t="shared" si="0"/>
        <v>Sine Qua Non, Papa, Syrah 2003 (12 BT)</v>
      </c>
      <c r="C58" s="11">
        <v>3500</v>
      </c>
      <c r="D58" s="11">
        <v>4500</v>
      </c>
      <c r="E58" s="12" t="s">
        <v>103</v>
      </c>
      <c r="F58" s="13" t="s">
        <v>105</v>
      </c>
    </row>
    <row r="59" spans="1:6" ht="12.5" x14ac:dyDescent="0.25">
      <c r="A59" s="9">
        <v>56</v>
      </c>
      <c r="B59" s="10" t="str">
        <f t="shared" si="0"/>
        <v>Sine Qua Non, Papa, Syrah 2003 (1 MAG)</v>
      </c>
      <c r="C59" s="11">
        <v>700</v>
      </c>
      <c r="D59" s="11">
        <v>1000</v>
      </c>
      <c r="E59" s="12" t="s">
        <v>106</v>
      </c>
      <c r="F59" s="14" t="s">
        <v>107</v>
      </c>
    </row>
    <row r="60" spans="1:6" ht="12.5" x14ac:dyDescent="0.25">
      <c r="A60" s="9">
        <v>57</v>
      </c>
      <c r="B60" s="10" t="str">
        <f t="shared" si="0"/>
        <v>Sine Qua Non, L'il E, Grenache 2003 (7 BT)</v>
      </c>
      <c r="C60" s="11">
        <v>2400</v>
      </c>
      <c r="D60" s="11">
        <v>3500</v>
      </c>
      <c r="E60" s="12" t="s">
        <v>108</v>
      </c>
      <c r="F60" s="13" t="s">
        <v>109</v>
      </c>
    </row>
    <row r="61" spans="1:6" ht="12.5" x14ac:dyDescent="0.25">
      <c r="A61" s="9">
        <v>58</v>
      </c>
      <c r="B61" s="10" t="str">
        <f t="shared" si="0"/>
        <v>Mixed case (2 MAG)</v>
      </c>
      <c r="C61" s="11">
        <v>1400</v>
      </c>
      <c r="D61" s="11">
        <v>1900</v>
      </c>
      <c r="E61" s="12" t="s">
        <v>110</v>
      </c>
      <c r="F61" s="14" t="s">
        <v>111</v>
      </c>
    </row>
    <row r="62" spans="1:6" ht="12.5" x14ac:dyDescent="0.25">
      <c r="A62" s="9">
        <v>59</v>
      </c>
      <c r="B62" s="10" t="str">
        <f t="shared" si="0"/>
        <v>Mixed case (2 MAG)</v>
      </c>
      <c r="C62" s="11">
        <v>1400</v>
      </c>
      <c r="D62" s="11">
        <v>1900</v>
      </c>
      <c r="E62" s="12" t="s">
        <v>110</v>
      </c>
      <c r="F62" s="13" t="s">
        <v>112</v>
      </c>
    </row>
    <row r="63" spans="1:6" ht="12.5" x14ac:dyDescent="0.25">
      <c r="A63" s="9">
        <v>60</v>
      </c>
      <c r="B63" s="10" t="str">
        <f t="shared" si="0"/>
        <v>Mixed case (2 MAG)</v>
      </c>
      <c r="C63" s="11">
        <v>1400</v>
      </c>
      <c r="D63" s="11">
        <v>1900</v>
      </c>
      <c r="E63" s="12" t="s">
        <v>110</v>
      </c>
      <c r="F63" s="14" t="s">
        <v>113</v>
      </c>
    </row>
    <row r="64" spans="1:6" ht="12.5" x14ac:dyDescent="0.25">
      <c r="A64" s="9">
        <v>61</v>
      </c>
      <c r="B64" s="10" t="str">
        <f t="shared" si="0"/>
        <v>Mixed case (2 MAG)</v>
      </c>
      <c r="C64" s="11">
        <v>1400</v>
      </c>
      <c r="D64" s="11">
        <v>1900</v>
      </c>
      <c r="E64" s="12" t="s">
        <v>110</v>
      </c>
      <c r="F64" s="13" t="s">
        <v>114</v>
      </c>
    </row>
    <row r="65" spans="1:6" ht="12.5" x14ac:dyDescent="0.25">
      <c r="A65" s="9">
        <v>62</v>
      </c>
      <c r="B65" s="10" t="str">
        <f t="shared" si="0"/>
        <v>Mixed case (2 MAG)</v>
      </c>
      <c r="C65" s="11">
        <v>1400</v>
      </c>
      <c r="D65" s="11">
        <v>1900</v>
      </c>
      <c r="E65" s="12" t="s">
        <v>110</v>
      </c>
      <c r="F65" s="14" t="s">
        <v>115</v>
      </c>
    </row>
    <row r="66" spans="1:6" ht="12.5" x14ac:dyDescent="0.25">
      <c r="A66" s="9">
        <v>63</v>
      </c>
      <c r="B66" s="10" t="str">
        <f t="shared" si="0"/>
        <v>Mixed case (2 BT)</v>
      </c>
      <c r="C66" s="11">
        <v>800</v>
      </c>
      <c r="D66" s="11">
        <v>1200</v>
      </c>
      <c r="E66" s="12" t="s">
        <v>116</v>
      </c>
      <c r="F66" s="13" t="s">
        <v>117</v>
      </c>
    </row>
    <row r="67" spans="1:6" ht="12.5" x14ac:dyDescent="0.25">
      <c r="A67" s="9">
        <v>64</v>
      </c>
      <c r="B67" s="10" t="str">
        <f t="shared" si="0"/>
        <v>Mixed case (6 BT)</v>
      </c>
      <c r="C67" s="11">
        <v>2400</v>
      </c>
      <c r="D67" s="11">
        <v>3500</v>
      </c>
      <c r="E67" s="12" t="s">
        <v>101</v>
      </c>
      <c r="F67" s="14" t="s">
        <v>118</v>
      </c>
    </row>
    <row r="68" spans="1:6" ht="12.5" x14ac:dyDescent="0.25">
      <c r="A68" s="9">
        <v>65</v>
      </c>
      <c r="B68" s="10" t="str">
        <f t="shared" si="0"/>
        <v>Sine Qua Non, Ode to E, Eleven Confession Vineyard Syrah 2004 (1 MAG)</v>
      </c>
      <c r="C68" s="11">
        <v>850</v>
      </c>
      <c r="D68" s="11">
        <v>1200</v>
      </c>
      <c r="E68" s="12" t="s">
        <v>119</v>
      </c>
      <c r="F68" s="13" t="s">
        <v>120</v>
      </c>
    </row>
    <row r="69" spans="1:6" ht="12.5" x14ac:dyDescent="0.25">
      <c r="A69" s="9">
        <v>66</v>
      </c>
      <c r="B69" s="10" t="str">
        <f t="shared" si="0"/>
        <v>Mixed case (2 MAG)</v>
      </c>
      <c r="C69" s="11">
        <v>1700</v>
      </c>
      <c r="D69" s="11">
        <v>2400</v>
      </c>
      <c r="E69" s="12" t="s">
        <v>110</v>
      </c>
      <c r="F69" s="14" t="s">
        <v>121</v>
      </c>
    </row>
    <row r="70" spans="1:6" ht="12.5" x14ac:dyDescent="0.25">
      <c r="A70" s="9">
        <v>67</v>
      </c>
      <c r="B70" s="10" t="str">
        <f t="shared" si="0"/>
        <v>Mixed case (2 MAG)</v>
      </c>
      <c r="C70" s="11">
        <v>1700</v>
      </c>
      <c r="D70" s="11">
        <v>2400</v>
      </c>
      <c r="E70" s="12" t="s">
        <v>110</v>
      </c>
      <c r="F70" s="13" t="s">
        <v>122</v>
      </c>
    </row>
    <row r="71" spans="1:6" ht="12.5" x14ac:dyDescent="0.25">
      <c r="A71" s="9">
        <v>68</v>
      </c>
      <c r="B71" s="10" t="str">
        <f t="shared" si="0"/>
        <v>Mixed case (2 MAG)</v>
      </c>
      <c r="C71" s="11">
        <v>1700</v>
      </c>
      <c r="D71" s="11">
        <v>2400</v>
      </c>
      <c r="E71" s="12" t="s">
        <v>110</v>
      </c>
      <c r="F71" s="14" t="s">
        <v>123</v>
      </c>
    </row>
    <row r="72" spans="1:6" ht="12.5" x14ac:dyDescent="0.25">
      <c r="A72" s="9">
        <v>69</v>
      </c>
      <c r="B72" s="10" t="str">
        <f t="shared" si="0"/>
        <v>Mixed case (2 MAG)</v>
      </c>
      <c r="C72" s="11">
        <v>1700</v>
      </c>
      <c r="D72" s="11">
        <v>2400</v>
      </c>
      <c r="E72" s="12" t="s">
        <v>110</v>
      </c>
      <c r="F72" s="13" t="s">
        <v>124</v>
      </c>
    </row>
    <row r="73" spans="1:6" ht="12.5" x14ac:dyDescent="0.25">
      <c r="A73" s="9">
        <v>70</v>
      </c>
      <c r="B73" s="10" t="str">
        <f t="shared" si="0"/>
        <v>Sine Qua Non, Poker Face, Syrah 2004 (9 BT)</v>
      </c>
      <c r="C73" s="11">
        <v>4500</v>
      </c>
      <c r="D73" s="11">
        <v>6500</v>
      </c>
      <c r="E73" s="12" t="s">
        <v>125</v>
      </c>
      <c r="F73" s="14" t="s">
        <v>126</v>
      </c>
    </row>
    <row r="74" spans="1:6" ht="12.5" x14ac:dyDescent="0.25">
      <c r="A74" s="9">
        <v>71</v>
      </c>
      <c r="B74" s="10" t="str">
        <f t="shared" si="0"/>
        <v>Sine Qua Non, Poker Face, Syrah 2004 (9 BT)</v>
      </c>
      <c r="C74" s="11">
        <v>4500</v>
      </c>
      <c r="D74" s="11">
        <v>6500</v>
      </c>
      <c r="E74" s="12" t="s">
        <v>125</v>
      </c>
      <c r="F74" s="13" t="s">
        <v>127</v>
      </c>
    </row>
    <row r="75" spans="1:6" ht="12.5" x14ac:dyDescent="0.25">
      <c r="A75" s="9">
        <v>72</v>
      </c>
      <c r="B75" s="10" t="str">
        <f t="shared" si="0"/>
        <v>Sine Qua Non, Poker Face, Syrah 2004 (12 BT)</v>
      </c>
      <c r="C75" s="11">
        <v>6000</v>
      </c>
      <c r="D75" s="11">
        <v>8500</v>
      </c>
      <c r="E75" s="12" t="s">
        <v>128</v>
      </c>
      <c r="F75" s="14" t="s">
        <v>129</v>
      </c>
    </row>
    <row r="76" spans="1:6" ht="12.5" x14ac:dyDescent="0.25">
      <c r="A76" s="9">
        <v>73</v>
      </c>
      <c r="B76" s="10" t="str">
        <f t="shared" si="0"/>
        <v>Sine Qua Non, Poker Face, Syrah 2004 (1 MAG)</v>
      </c>
      <c r="C76" s="11">
        <v>1300</v>
      </c>
      <c r="D76" s="11">
        <v>2000</v>
      </c>
      <c r="E76" s="12" t="s">
        <v>130</v>
      </c>
      <c r="F76" s="13" t="s">
        <v>131</v>
      </c>
    </row>
    <row r="77" spans="1:6" ht="12.5" x14ac:dyDescent="0.25">
      <c r="A77" s="9">
        <v>74</v>
      </c>
      <c r="B77" s="10" t="str">
        <f t="shared" si="0"/>
        <v>Sine Qua Non, Into The Dark, Grenache 2004 (2 BT)</v>
      </c>
      <c r="C77" s="11">
        <v>600</v>
      </c>
      <c r="D77" s="11">
        <v>800</v>
      </c>
      <c r="E77" s="12" t="s">
        <v>132</v>
      </c>
      <c r="F77" s="14" t="s">
        <v>133</v>
      </c>
    </row>
    <row r="78" spans="1:6" ht="12.5" x14ac:dyDescent="0.25">
      <c r="A78" s="9">
        <v>75</v>
      </c>
      <c r="B78" s="10" t="str">
        <f t="shared" si="0"/>
        <v>Sine Qua Non, Into The Dark, Grenache 2004 (9 BT)</v>
      </c>
      <c r="C78" s="11">
        <v>2600</v>
      </c>
      <c r="D78" s="11">
        <v>3500</v>
      </c>
      <c r="E78" s="12" t="s">
        <v>134</v>
      </c>
      <c r="F78" s="13" t="s">
        <v>135</v>
      </c>
    </row>
    <row r="79" spans="1:6" ht="12.5" x14ac:dyDescent="0.25">
      <c r="A79" s="9">
        <v>76</v>
      </c>
      <c r="B79" s="10" t="str">
        <f t="shared" si="0"/>
        <v>Mixed case (2 MAG)</v>
      </c>
      <c r="C79" s="11">
        <v>2000</v>
      </c>
      <c r="D79" s="11">
        <v>3000</v>
      </c>
      <c r="E79" s="12" t="s">
        <v>110</v>
      </c>
      <c r="F79" s="14" t="s">
        <v>136</v>
      </c>
    </row>
    <row r="80" spans="1:6" ht="12.5" x14ac:dyDescent="0.25">
      <c r="A80" s="9">
        <v>77</v>
      </c>
      <c r="B80" s="10" t="str">
        <f t="shared" si="0"/>
        <v>Mixed case (2 MAG)</v>
      </c>
      <c r="C80" s="11">
        <v>2000</v>
      </c>
      <c r="D80" s="11">
        <v>3000</v>
      </c>
      <c r="E80" s="12" t="s">
        <v>110</v>
      </c>
      <c r="F80" s="13" t="s">
        <v>137</v>
      </c>
    </row>
    <row r="81" spans="1:6" ht="12.5" x14ac:dyDescent="0.25">
      <c r="A81" s="9">
        <v>78</v>
      </c>
      <c r="B81" s="10" t="str">
        <f t="shared" si="0"/>
        <v>Mixed case (2 MAG)</v>
      </c>
      <c r="C81" s="11">
        <v>2000</v>
      </c>
      <c r="D81" s="11">
        <v>3000</v>
      </c>
      <c r="E81" s="12" t="s">
        <v>110</v>
      </c>
      <c r="F81" s="14" t="s">
        <v>138</v>
      </c>
    </row>
    <row r="82" spans="1:6" ht="12.5" x14ac:dyDescent="0.25">
      <c r="A82" s="9">
        <v>79</v>
      </c>
      <c r="B82" s="10" t="str">
        <f t="shared" si="0"/>
        <v>Mixed case (2 MAG)</v>
      </c>
      <c r="C82" s="11">
        <v>2000</v>
      </c>
      <c r="D82" s="11">
        <v>3000</v>
      </c>
      <c r="E82" s="12" t="s">
        <v>110</v>
      </c>
      <c r="F82" s="13" t="s">
        <v>139</v>
      </c>
    </row>
    <row r="83" spans="1:6" ht="12.5" x14ac:dyDescent="0.25">
      <c r="A83" s="9">
        <v>80</v>
      </c>
      <c r="B83" s="10" t="str">
        <f t="shared" si="0"/>
        <v>Mixed case (2 DM)</v>
      </c>
      <c r="C83" s="11">
        <v>5000</v>
      </c>
      <c r="D83" s="11">
        <v>7000</v>
      </c>
      <c r="E83" s="12" t="s">
        <v>140</v>
      </c>
      <c r="F83" s="14" t="s">
        <v>141</v>
      </c>
    </row>
    <row r="84" spans="1:6" ht="12.5" x14ac:dyDescent="0.25">
      <c r="A84" s="9">
        <v>81</v>
      </c>
      <c r="B84" s="10" t="str">
        <f t="shared" si="0"/>
        <v>Mixed case (2 DM)</v>
      </c>
      <c r="C84" s="11">
        <v>5000</v>
      </c>
      <c r="D84" s="11">
        <v>7000</v>
      </c>
      <c r="E84" s="12" t="s">
        <v>140</v>
      </c>
      <c r="F84" s="13" t="s">
        <v>142</v>
      </c>
    </row>
    <row r="85" spans="1:6" ht="12.5" x14ac:dyDescent="0.25">
      <c r="A85" s="9">
        <v>82</v>
      </c>
      <c r="B85" s="10" t="str">
        <f t="shared" si="0"/>
        <v>Mixed case (2 DM)</v>
      </c>
      <c r="C85" s="11">
        <v>5000</v>
      </c>
      <c r="D85" s="11">
        <v>7000</v>
      </c>
      <c r="E85" s="12" t="s">
        <v>140</v>
      </c>
      <c r="F85" s="14" t="s">
        <v>143</v>
      </c>
    </row>
    <row r="86" spans="1:6" ht="12.5" x14ac:dyDescent="0.25">
      <c r="A86" s="9">
        <v>83</v>
      </c>
      <c r="B86" s="10" t="str">
        <f t="shared" si="0"/>
        <v>Sine Qua Non, The 17th Nail In My Cranium, Eleven Confessions Vineyard, Syrah 2005 (1 MAG)</v>
      </c>
      <c r="C86" s="11">
        <v>1800</v>
      </c>
      <c r="D86" s="11">
        <v>2800</v>
      </c>
      <c r="E86" s="12" t="s">
        <v>144</v>
      </c>
      <c r="F86" s="13" t="s">
        <v>145</v>
      </c>
    </row>
    <row r="87" spans="1:6" ht="12.5" x14ac:dyDescent="0.25">
      <c r="A87" s="9">
        <v>84</v>
      </c>
      <c r="B87" s="10" t="str">
        <f t="shared" si="0"/>
        <v>Sine Qua Non, The Naked Truth, Eleven Confessions Vineyard, Grenache 2005 (1 BT)</v>
      </c>
      <c r="C87" s="11">
        <v>400</v>
      </c>
      <c r="D87" s="11">
        <v>600</v>
      </c>
      <c r="E87" s="12" t="s">
        <v>146</v>
      </c>
      <c r="F87" s="14" t="s">
        <v>147</v>
      </c>
    </row>
    <row r="88" spans="1:6" ht="12.5" x14ac:dyDescent="0.25">
      <c r="A88" s="9">
        <v>85</v>
      </c>
      <c r="B88" s="10" t="str">
        <f t="shared" si="0"/>
        <v>Sine Qua Non, The Naked Truth, Eleven Confessions Vineyard, Grenache 2005 (6 BT)</v>
      </c>
      <c r="C88" s="11">
        <v>2400</v>
      </c>
      <c r="D88" s="11">
        <v>3500</v>
      </c>
      <c r="E88" s="12" t="s">
        <v>148</v>
      </c>
      <c r="F88" s="13" t="s">
        <v>149</v>
      </c>
    </row>
    <row r="89" spans="1:6" ht="12.5" x14ac:dyDescent="0.25">
      <c r="A89" s="9">
        <v>86</v>
      </c>
      <c r="B89" s="10" t="str">
        <f t="shared" si="0"/>
        <v>Mixed case (6 BT)</v>
      </c>
      <c r="C89" s="11">
        <v>4000</v>
      </c>
      <c r="D89" s="11">
        <v>6000</v>
      </c>
      <c r="E89" s="12" t="s">
        <v>101</v>
      </c>
      <c r="F89" s="14" t="s">
        <v>150</v>
      </c>
    </row>
    <row r="90" spans="1:6" ht="12.5" x14ac:dyDescent="0.25">
      <c r="A90" s="9">
        <v>87</v>
      </c>
      <c r="B90" s="10" t="str">
        <f t="shared" si="0"/>
        <v>Mixed case (6 BT)</v>
      </c>
      <c r="C90" s="11">
        <v>4000</v>
      </c>
      <c r="D90" s="11">
        <v>6000</v>
      </c>
      <c r="E90" s="12" t="s">
        <v>101</v>
      </c>
      <c r="F90" s="13" t="s">
        <v>151</v>
      </c>
    </row>
    <row r="91" spans="1:6" ht="12.5" x14ac:dyDescent="0.25">
      <c r="A91" s="9">
        <v>88</v>
      </c>
      <c r="B91" s="10" t="str">
        <f t="shared" si="0"/>
        <v>Mixed case (6 BT)</v>
      </c>
      <c r="C91" s="11">
        <v>4000</v>
      </c>
      <c r="D91" s="11">
        <v>6000</v>
      </c>
      <c r="E91" s="12" t="s">
        <v>101</v>
      </c>
      <c r="F91" s="14" t="s">
        <v>152</v>
      </c>
    </row>
    <row r="92" spans="1:6" ht="12.5" x14ac:dyDescent="0.25">
      <c r="A92" s="15">
        <v>89</v>
      </c>
      <c r="B92" s="16" t="str">
        <f t="shared" si="0"/>
        <v>Mixed case (3 MAG)</v>
      </c>
      <c r="C92" s="17">
        <v>3200</v>
      </c>
      <c r="D92" s="17">
        <v>4800</v>
      </c>
      <c r="E92" s="18" t="s">
        <v>153</v>
      </c>
      <c r="F92" s="19" t="s">
        <v>154</v>
      </c>
    </row>
    <row r="93" spans="1:6" ht="12.5" x14ac:dyDescent="0.25">
      <c r="A93" s="15">
        <v>90</v>
      </c>
      <c r="B93" s="16" t="str">
        <f t="shared" si="0"/>
        <v>Mixed case (3 MAG)</v>
      </c>
      <c r="C93" s="17">
        <v>3200</v>
      </c>
      <c r="D93" s="17">
        <v>4800</v>
      </c>
      <c r="E93" s="18" t="s">
        <v>153</v>
      </c>
      <c r="F93" s="20" t="s">
        <v>155</v>
      </c>
    </row>
    <row r="94" spans="1:6" ht="12.5" x14ac:dyDescent="0.25">
      <c r="A94" s="15">
        <v>91</v>
      </c>
      <c r="B94" s="16" t="str">
        <f t="shared" si="0"/>
        <v>Mixed case (3 MAG)</v>
      </c>
      <c r="C94" s="17">
        <v>3200</v>
      </c>
      <c r="D94" s="17">
        <v>4800</v>
      </c>
      <c r="E94" s="18" t="s">
        <v>153</v>
      </c>
      <c r="F94" s="19" t="s">
        <v>156</v>
      </c>
    </row>
    <row r="95" spans="1:6" ht="12.5" x14ac:dyDescent="0.25">
      <c r="A95" s="15">
        <v>92</v>
      </c>
      <c r="B95" s="16" t="str">
        <f t="shared" si="0"/>
        <v>Mixed case (3 MAG)</v>
      </c>
      <c r="C95" s="17">
        <v>3200</v>
      </c>
      <c r="D95" s="17">
        <v>4800</v>
      </c>
      <c r="E95" s="18" t="s">
        <v>153</v>
      </c>
      <c r="F95" s="20" t="s">
        <v>157</v>
      </c>
    </row>
    <row r="96" spans="1:6" ht="12.5" x14ac:dyDescent="0.25">
      <c r="A96" s="15">
        <v>93</v>
      </c>
      <c r="B96" s="16" t="str">
        <f t="shared" si="0"/>
        <v>Mixed case (3 MAG)</v>
      </c>
      <c r="C96" s="17">
        <v>3200</v>
      </c>
      <c r="D96" s="17">
        <v>4800</v>
      </c>
      <c r="E96" s="18" t="s">
        <v>153</v>
      </c>
      <c r="F96" s="19" t="s">
        <v>158</v>
      </c>
    </row>
    <row r="97" spans="1:6" ht="12.5" x14ac:dyDescent="0.25">
      <c r="A97" s="15">
        <v>94</v>
      </c>
      <c r="B97" s="16" t="str">
        <f t="shared" si="0"/>
        <v>Mixed case (4 BT)</v>
      </c>
      <c r="C97" s="17">
        <v>800</v>
      </c>
      <c r="D97" s="17">
        <v>1200</v>
      </c>
      <c r="E97" s="18" t="s">
        <v>159</v>
      </c>
      <c r="F97" s="20" t="s">
        <v>160</v>
      </c>
    </row>
    <row r="98" spans="1:6" ht="12.5" x14ac:dyDescent="0.25">
      <c r="A98" s="15">
        <v>95</v>
      </c>
      <c r="B98" s="16" t="str">
        <f t="shared" si="0"/>
        <v>Mixed case (6 BT)</v>
      </c>
      <c r="C98" s="17">
        <v>1200</v>
      </c>
      <c r="D98" s="17">
        <v>1800</v>
      </c>
      <c r="E98" s="18" t="s">
        <v>101</v>
      </c>
      <c r="F98" s="19" t="s">
        <v>161</v>
      </c>
    </row>
    <row r="99" spans="1:6" ht="12.5" x14ac:dyDescent="0.25">
      <c r="A99" s="15">
        <v>96</v>
      </c>
      <c r="B99" s="16" t="str">
        <f t="shared" si="0"/>
        <v>Mixed case (5 BT)</v>
      </c>
      <c r="C99" s="17">
        <v>1000</v>
      </c>
      <c r="D99" s="17">
        <v>1500</v>
      </c>
      <c r="E99" s="18" t="s">
        <v>162</v>
      </c>
      <c r="F99" s="20" t="s">
        <v>163</v>
      </c>
    </row>
    <row r="100" spans="1:6" ht="12.5" x14ac:dyDescent="0.25">
      <c r="A100" s="15">
        <v>97</v>
      </c>
      <c r="B100" s="16" t="str">
        <f t="shared" si="0"/>
        <v>Mixed case (6 BT)</v>
      </c>
      <c r="C100" s="17">
        <v>1200</v>
      </c>
      <c r="D100" s="17">
        <v>1800</v>
      </c>
      <c r="E100" s="18" t="s">
        <v>101</v>
      </c>
      <c r="F100" s="19" t="s">
        <v>164</v>
      </c>
    </row>
    <row r="101" spans="1:6" ht="12.5" x14ac:dyDescent="0.25">
      <c r="A101" s="15">
        <v>98</v>
      </c>
      <c r="B101" s="16" t="str">
        <f t="shared" si="0"/>
        <v>Mixed case (6 BT)</v>
      </c>
      <c r="C101" s="17">
        <v>1200</v>
      </c>
      <c r="D101" s="17">
        <v>1800</v>
      </c>
      <c r="E101" s="18" t="s">
        <v>101</v>
      </c>
      <c r="F101" s="20" t="s">
        <v>165</v>
      </c>
    </row>
    <row r="102" spans="1:6" ht="12.5" x14ac:dyDescent="0.25">
      <c r="A102" s="15">
        <v>99</v>
      </c>
      <c r="B102" s="16" t="str">
        <f t="shared" si="0"/>
        <v>Sine Qua Non, Atlantis Fe2 O3-1a, Syrah 2005 (2 MAG)</v>
      </c>
      <c r="C102" s="17">
        <v>1200</v>
      </c>
      <c r="D102" s="17">
        <v>1800</v>
      </c>
      <c r="E102" s="18" t="s">
        <v>166</v>
      </c>
      <c r="F102" s="19" t="s">
        <v>167</v>
      </c>
    </row>
    <row r="103" spans="1:6" ht="12.5" x14ac:dyDescent="0.25">
      <c r="A103" s="15">
        <v>100</v>
      </c>
      <c r="B103" s="16" t="str">
        <f t="shared" si="0"/>
        <v>Mixed case (2 MAG)</v>
      </c>
      <c r="C103" s="17">
        <v>1200</v>
      </c>
      <c r="D103" s="17">
        <v>1800</v>
      </c>
      <c r="E103" s="18" t="s">
        <v>110</v>
      </c>
      <c r="F103" s="20" t="s">
        <v>168</v>
      </c>
    </row>
    <row r="104" spans="1:6" ht="12.5" x14ac:dyDescent="0.25">
      <c r="A104" s="15">
        <v>101</v>
      </c>
      <c r="B104" s="16" t="str">
        <f t="shared" si="0"/>
        <v>Mixed case (2 MAG)</v>
      </c>
      <c r="C104" s="17">
        <v>1200</v>
      </c>
      <c r="D104" s="17">
        <v>1800</v>
      </c>
      <c r="E104" s="18" t="s">
        <v>110</v>
      </c>
      <c r="F104" s="19" t="s">
        <v>169</v>
      </c>
    </row>
    <row r="105" spans="1:6" ht="12.5" x14ac:dyDescent="0.25">
      <c r="A105" s="15">
        <v>102</v>
      </c>
      <c r="B105" s="16" t="str">
        <f t="shared" si="0"/>
        <v>Mixed case (2 MAG)</v>
      </c>
      <c r="C105" s="17">
        <v>1200</v>
      </c>
      <c r="D105" s="17">
        <v>1800</v>
      </c>
      <c r="E105" s="18" t="s">
        <v>110</v>
      </c>
      <c r="F105" s="20" t="s">
        <v>170</v>
      </c>
    </row>
    <row r="106" spans="1:6" ht="12.5" x14ac:dyDescent="0.25">
      <c r="A106" s="15">
        <v>103</v>
      </c>
      <c r="B106" s="16" t="str">
        <f t="shared" si="0"/>
        <v>Mixed case (2 DM)</v>
      </c>
      <c r="C106" s="17">
        <v>3000</v>
      </c>
      <c r="D106" s="17">
        <v>4000</v>
      </c>
      <c r="E106" s="18" t="s">
        <v>140</v>
      </c>
      <c r="F106" s="19" t="s">
        <v>171</v>
      </c>
    </row>
    <row r="107" spans="1:6" ht="12.5" x14ac:dyDescent="0.25">
      <c r="A107" s="15">
        <v>104</v>
      </c>
      <c r="B107" s="16" t="str">
        <f t="shared" si="0"/>
        <v>Mixed case (6 BT)</v>
      </c>
      <c r="C107" s="17">
        <v>3200</v>
      </c>
      <c r="D107" s="17">
        <v>4200</v>
      </c>
      <c r="E107" s="18" t="s">
        <v>101</v>
      </c>
      <c r="F107" s="20" t="s">
        <v>172</v>
      </c>
    </row>
    <row r="108" spans="1:6" ht="12.5" x14ac:dyDescent="0.25">
      <c r="A108" s="15">
        <v>105</v>
      </c>
      <c r="B108" s="16" t="str">
        <f t="shared" si="0"/>
        <v>Mixed case (3 BT)</v>
      </c>
      <c r="C108" s="17">
        <v>1600</v>
      </c>
      <c r="D108" s="17">
        <v>2200</v>
      </c>
      <c r="E108" s="18" t="s">
        <v>173</v>
      </c>
      <c r="F108" s="19" t="s">
        <v>174</v>
      </c>
    </row>
    <row r="109" spans="1:6" ht="12.5" x14ac:dyDescent="0.25">
      <c r="A109" s="15">
        <v>106</v>
      </c>
      <c r="B109" s="16" t="str">
        <f t="shared" si="0"/>
        <v>Mixed case (2 MAG)</v>
      </c>
      <c r="C109" s="17">
        <v>2800</v>
      </c>
      <c r="D109" s="17">
        <v>3800</v>
      </c>
      <c r="E109" s="18" t="s">
        <v>110</v>
      </c>
      <c r="F109" s="20" t="s">
        <v>175</v>
      </c>
    </row>
    <row r="110" spans="1:6" ht="12.5" x14ac:dyDescent="0.25">
      <c r="A110" s="15">
        <v>107</v>
      </c>
      <c r="B110" s="16" t="str">
        <f t="shared" si="0"/>
        <v>Mixed case (2 MAG)</v>
      </c>
      <c r="C110" s="17">
        <v>2800</v>
      </c>
      <c r="D110" s="17">
        <v>3800</v>
      </c>
      <c r="E110" s="18" t="s">
        <v>110</v>
      </c>
      <c r="F110" s="19" t="s">
        <v>176</v>
      </c>
    </row>
    <row r="111" spans="1:6" ht="12.5" x14ac:dyDescent="0.25">
      <c r="A111" s="15">
        <v>108</v>
      </c>
      <c r="B111" s="16" t="str">
        <f t="shared" si="0"/>
        <v>Mixed case (2 MAG)</v>
      </c>
      <c r="C111" s="17">
        <v>2800</v>
      </c>
      <c r="D111" s="17">
        <v>3800</v>
      </c>
      <c r="E111" s="18" t="s">
        <v>110</v>
      </c>
      <c r="F111" s="20" t="s">
        <v>177</v>
      </c>
    </row>
    <row r="112" spans="1:6" ht="12.5" x14ac:dyDescent="0.25">
      <c r="A112" s="15">
        <v>109</v>
      </c>
      <c r="B112" s="16" t="str">
        <f t="shared" si="0"/>
        <v>Mixed case (2 MAG)</v>
      </c>
      <c r="C112" s="17">
        <v>2800</v>
      </c>
      <c r="D112" s="17">
        <v>3800</v>
      </c>
      <c r="E112" s="18" t="s">
        <v>110</v>
      </c>
      <c r="F112" s="19" t="s">
        <v>178</v>
      </c>
    </row>
    <row r="113" spans="1:6" ht="12.5" x14ac:dyDescent="0.25">
      <c r="A113" s="15">
        <v>110</v>
      </c>
      <c r="B113" s="16" t="str">
        <f t="shared" si="0"/>
        <v>Mixed case (2 MAG)</v>
      </c>
      <c r="C113" s="17">
        <v>2800</v>
      </c>
      <c r="D113" s="17">
        <v>3800</v>
      </c>
      <c r="E113" s="18" t="s">
        <v>110</v>
      </c>
      <c r="F113" s="20" t="s">
        <v>179</v>
      </c>
    </row>
    <row r="114" spans="1:6" ht="12.5" x14ac:dyDescent="0.25">
      <c r="A114" s="15">
        <v>111</v>
      </c>
      <c r="B114" s="16" t="str">
        <f t="shared" si="0"/>
        <v>Mixed case (2 DM)</v>
      </c>
      <c r="C114" s="17">
        <v>5500</v>
      </c>
      <c r="D114" s="17">
        <v>7500</v>
      </c>
      <c r="E114" s="18" t="s">
        <v>140</v>
      </c>
      <c r="F114" s="19" t="s">
        <v>180</v>
      </c>
    </row>
    <row r="115" spans="1:6" ht="12.5" x14ac:dyDescent="0.25">
      <c r="A115" s="15">
        <v>112</v>
      </c>
      <c r="B115" s="16" t="str">
        <f t="shared" si="0"/>
        <v>Mixed case (2 DM)</v>
      </c>
      <c r="C115" s="17">
        <v>5500</v>
      </c>
      <c r="D115" s="17">
        <v>7500</v>
      </c>
      <c r="E115" s="18" t="s">
        <v>140</v>
      </c>
      <c r="F115" s="20" t="s">
        <v>181</v>
      </c>
    </row>
    <row r="116" spans="1:6" ht="12.5" x14ac:dyDescent="0.25">
      <c r="A116" s="15">
        <v>113</v>
      </c>
      <c r="B116" s="16" t="str">
        <f t="shared" si="0"/>
        <v>Sine Qua Non, The Raven No. 3, Syrah 2006 (3 BT)</v>
      </c>
      <c r="C116" s="17">
        <v>600</v>
      </c>
      <c r="D116" s="17">
        <v>900</v>
      </c>
      <c r="E116" s="18" t="s">
        <v>182</v>
      </c>
      <c r="F116" s="19" t="s">
        <v>183</v>
      </c>
    </row>
    <row r="117" spans="1:6" ht="12.5" x14ac:dyDescent="0.25">
      <c r="A117" s="15">
        <v>114</v>
      </c>
      <c r="B117" s="16" t="str">
        <f t="shared" si="0"/>
        <v>Sine Qua Non, The Raven No. 4, Syrah 2006 (3 BT)</v>
      </c>
      <c r="C117" s="17">
        <v>600</v>
      </c>
      <c r="D117" s="17">
        <v>900</v>
      </c>
      <c r="E117" s="18" t="s">
        <v>184</v>
      </c>
      <c r="F117" s="20" t="s">
        <v>185</v>
      </c>
    </row>
    <row r="118" spans="1:6" ht="12.5" x14ac:dyDescent="0.25">
      <c r="A118" s="15">
        <v>115</v>
      </c>
      <c r="B118" s="16" t="str">
        <f t="shared" si="0"/>
        <v>Sine Qua Non, The Raven No. 1, Grenache 2006 (8 BT)</v>
      </c>
      <c r="C118" s="17">
        <v>1600</v>
      </c>
      <c r="D118" s="17">
        <v>2400</v>
      </c>
      <c r="E118" s="18" t="s">
        <v>186</v>
      </c>
      <c r="F118" s="19" t="s">
        <v>187</v>
      </c>
    </row>
    <row r="119" spans="1:6" ht="12.5" x14ac:dyDescent="0.25">
      <c r="A119" s="15">
        <v>116</v>
      </c>
      <c r="B119" s="16" t="str">
        <f t="shared" si="0"/>
        <v>Sine Qua Non, The Raven No. 9, Grenache 2006 (5 BT)</v>
      </c>
      <c r="C119" s="17">
        <v>1000</v>
      </c>
      <c r="D119" s="17">
        <v>1500</v>
      </c>
      <c r="E119" s="18" t="s">
        <v>188</v>
      </c>
      <c r="F119" s="20" t="s">
        <v>189</v>
      </c>
    </row>
    <row r="120" spans="1:6" ht="12.5" x14ac:dyDescent="0.25">
      <c r="A120" s="15">
        <v>117</v>
      </c>
      <c r="B120" s="16" t="str">
        <f t="shared" si="0"/>
        <v>Sine Qua Non, The Raven Nos. 6+7, Grenache 2006 (5 BT)</v>
      </c>
      <c r="C120" s="17">
        <v>1000</v>
      </c>
      <c r="D120" s="17">
        <v>1500</v>
      </c>
      <c r="E120" s="18" t="s">
        <v>190</v>
      </c>
      <c r="F120" s="19" t="s">
        <v>191</v>
      </c>
    </row>
    <row r="121" spans="1:6" ht="12.5" x14ac:dyDescent="0.25">
      <c r="A121" s="15">
        <v>118</v>
      </c>
      <c r="B121" s="16" t="str">
        <f t="shared" si="0"/>
        <v>Mixed case (6 BT)</v>
      </c>
      <c r="C121" s="17">
        <v>1200</v>
      </c>
      <c r="D121" s="17">
        <v>1800</v>
      </c>
      <c r="E121" s="18" t="s">
        <v>101</v>
      </c>
      <c r="F121" s="20" t="s">
        <v>192</v>
      </c>
    </row>
    <row r="122" spans="1:6" ht="12.5" x14ac:dyDescent="0.25">
      <c r="A122" s="15">
        <v>119</v>
      </c>
      <c r="B122" s="16" t="str">
        <f t="shared" si="0"/>
        <v>Mixed case (6 BT)</v>
      </c>
      <c r="C122" s="17">
        <v>1200</v>
      </c>
      <c r="D122" s="17">
        <v>1800</v>
      </c>
      <c r="E122" s="18" t="s">
        <v>101</v>
      </c>
      <c r="F122" s="19" t="s">
        <v>193</v>
      </c>
    </row>
    <row r="123" spans="1:6" ht="12.5" x14ac:dyDescent="0.25">
      <c r="A123" s="15">
        <v>120</v>
      </c>
      <c r="B123" s="16" t="str">
        <f t="shared" si="0"/>
        <v>Mixed case (6 BT)</v>
      </c>
      <c r="C123" s="17">
        <v>1000</v>
      </c>
      <c r="D123" s="17">
        <v>1500</v>
      </c>
      <c r="E123" s="18" t="s">
        <v>101</v>
      </c>
      <c r="F123" s="20" t="s">
        <v>194</v>
      </c>
    </row>
    <row r="124" spans="1:6" ht="12.5" x14ac:dyDescent="0.25">
      <c r="A124" s="15">
        <v>121</v>
      </c>
      <c r="B124" s="16" t="str">
        <f t="shared" si="0"/>
        <v>Mixed case (6 BT)</v>
      </c>
      <c r="C124" s="17">
        <v>1200</v>
      </c>
      <c r="D124" s="17">
        <v>1800</v>
      </c>
      <c r="E124" s="18" t="s">
        <v>101</v>
      </c>
      <c r="F124" s="19" t="s">
        <v>195</v>
      </c>
    </row>
    <row r="125" spans="1:6" ht="12.5" x14ac:dyDescent="0.25">
      <c r="A125" s="15">
        <v>122</v>
      </c>
      <c r="B125" s="16" t="str">
        <f t="shared" si="0"/>
        <v>Mixed case (2 MAG)</v>
      </c>
      <c r="C125" s="17">
        <v>1000</v>
      </c>
      <c r="D125" s="17">
        <v>1500</v>
      </c>
      <c r="E125" s="18" t="s">
        <v>110</v>
      </c>
      <c r="F125" s="20" t="s">
        <v>196</v>
      </c>
    </row>
    <row r="126" spans="1:6" ht="12.5" x14ac:dyDescent="0.25">
      <c r="A126" s="15">
        <v>123</v>
      </c>
      <c r="B126" s="16" t="str">
        <f t="shared" si="0"/>
        <v>Mixed case (2 DM)</v>
      </c>
      <c r="C126" s="17">
        <v>2400</v>
      </c>
      <c r="D126" s="17">
        <v>3200</v>
      </c>
      <c r="E126" s="18" t="s">
        <v>140</v>
      </c>
      <c r="F126" s="19" t="s">
        <v>197</v>
      </c>
    </row>
    <row r="127" spans="1:6" ht="12.5" x14ac:dyDescent="0.25">
      <c r="A127" s="15">
        <v>124</v>
      </c>
      <c r="B127" s="16" t="str">
        <f t="shared" si="0"/>
        <v>Sine Qua Non, Dangerous Birds, Eleven Confessions Syrah 2007 (2 BT)</v>
      </c>
      <c r="C127" s="17">
        <v>700</v>
      </c>
      <c r="D127" s="17">
        <v>1000</v>
      </c>
      <c r="E127" s="18" t="s">
        <v>198</v>
      </c>
      <c r="F127" s="20" t="s">
        <v>199</v>
      </c>
    </row>
    <row r="128" spans="1:6" ht="12.5" x14ac:dyDescent="0.25">
      <c r="A128" s="15">
        <v>125</v>
      </c>
      <c r="B128" s="16" t="str">
        <f t="shared" si="0"/>
        <v>Mixed case (6 BT)</v>
      </c>
      <c r="C128" s="17">
        <v>2000</v>
      </c>
      <c r="D128" s="17">
        <v>3000</v>
      </c>
      <c r="E128" s="18" t="s">
        <v>101</v>
      </c>
      <c r="F128" s="19" t="s">
        <v>200</v>
      </c>
    </row>
    <row r="129" spans="1:6" ht="12.5" x14ac:dyDescent="0.25">
      <c r="A129" s="15">
        <v>126</v>
      </c>
      <c r="B129" s="16" t="str">
        <f t="shared" si="0"/>
        <v>Mixed case (6 BT)</v>
      </c>
      <c r="C129" s="17">
        <v>2000</v>
      </c>
      <c r="D129" s="17">
        <v>3000</v>
      </c>
      <c r="E129" s="18" t="s">
        <v>101</v>
      </c>
      <c r="F129" s="20" t="s">
        <v>201</v>
      </c>
    </row>
    <row r="130" spans="1:6" ht="12.5" x14ac:dyDescent="0.25">
      <c r="A130" s="15">
        <v>127</v>
      </c>
      <c r="B130" s="16" t="str">
        <f t="shared" si="0"/>
        <v>Mixed case (6 BT)</v>
      </c>
      <c r="C130" s="17">
        <v>2000</v>
      </c>
      <c r="D130" s="17">
        <v>3000</v>
      </c>
      <c r="E130" s="18" t="s">
        <v>101</v>
      </c>
      <c r="F130" s="19" t="s">
        <v>202</v>
      </c>
    </row>
    <row r="131" spans="1:6" ht="12.5" x14ac:dyDescent="0.25">
      <c r="A131" s="15">
        <v>128</v>
      </c>
      <c r="B131" s="16" t="str">
        <f t="shared" si="0"/>
        <v>Mixed case (2 MAG)</v>
      </c>
      <c r="C131" s="17">
        <v>1800</v>
      </c>
      <c r="D131" s="17">
        <v>2400</v>
      </c>
      <c r="E131" s="18" t="s">
        <v>110</v>
      </c>
      <c r="F131" s="20" t="s">
        <v>203</v>
      </c>
    </row>
    <row r="132" spans="1:6" ht="12.5" x14ac:dyDescent="0.25">
      <c r="A132" s="15">
        <v>129</v>
      </c>
      <c r="B132" s="16" t="str">
        <f t="shared" si="0"/>
        <v>Mixed case (2 MAG)</v>
      </c>
      <c r="C132" s="17">
        <v>1800</v>
      </c>
      <c r="D132" s="17">
        <v>2400</v>
      </c>
      <c r="E132" s="18" t="s">
        <v>110</v>
      </c>
      <c r="F132" s="19" t="s">
        <v>204</v>
      </c>
    </row>
    <row r="133" spans="1:6" ht="12.5" x14ac:dyDescent="0.25">
      <c r="A133" s="15">
        <v>130</v>
      </c>
      <c r="B133" s="16" t="str">
        <f t="shared" si="0"/>
        <v>Mixed case (2 MAG)</v>
      </c>
      <c r="C133" s="17">
        <v>1800</v>
      </c>
      <c r="D133" s="17">
        <v>2400</v>
      </c>
      <c r="E133" s="18" t="s">
        <v>110</v>
      </c>
      <c r="F133" s="20" t="s">
        <v>205</v>
      </c>
    </row>
    <row r="134" spans="1:6" ht="12.5" x14ac:dyDescent="0.25">
      <c r="A134" s="15">
        <v>131</v>
      </c>
      <c r="B134" s="16" t="str">
        <f t="shared" si="0"/>
        <v>Sine Qua Non, Labels, Syrah 2007 (12 BT)</v>
      </c>
      <c r="C134" s="17">
        <v>2400</v>
      </c>
      <c r="D134" s="17">
        <v>3500</v>
      </c>
      <c r="E134" s="18" t="s">
        <v>206</v>
      </c>
      <c r="F134" s="19" t="s">
        <v>207</v>
      </c>
    </row>
    <row r="135" spans="1:6" ht="12.5" x14ac:dyDescent="0.25">
      <c r="A135" s="15">
        <v>132</v>
      </c>
      <c r="B135" s="16" t="str">
        <f t="shared" si="0"/>
        <v>Sine Qua Non, Labels, Syrah 2007 (12 BT)</v>
      </c>
      <c r="C135" s="17">
        <v>2400</v>
      </c>
      <c r="D135" s="17">
        <v>3500</v>
      </c>
      <c r="E135" s="18" t="s">
        <v>206</v>
      </c>
      <c r="F135" s="20" t="s">
        <v>208</v>
      </c>
    </row>
    <row r="136" spans="1:6" ht="12.5" x14ac:dyDescent="0.25">
      <c r="A136" s="15">
        <v>133</v>
      </c>
      <c r="B136" s="16" t="str">
        <f t="shared" si="0"/>
        <v>Sine Qua Non, Labels, Syrah 2007 (1 MAG)</v>
      </c>
      <c r="C136" s="17">
        <v>400</v>
      </c>
      <c r="D136" s="17">
        <v>600</v>
      </c>
      <c r="E136" s="18" t="s">
        <v>209</v>
      </c>
      <c r="F136" s="19" t="s">
        <v>210</v>
      </c>
    </row>
    <row r="137" spans="1:6" ht="12.5" x14ac:dyDescent="0.25">
      <c r="A137" s="15">
        <v>134</v>
      </c>
      <c r="B137" s="16" t="str">
        <f t="shared" si="0"/>
        <v>Sine Qua Non, Pictures, Grenache 2007 (12 BT)</v>
      </c>
      <c r="C137" s="17">
        <v>2400</v>
      </c>
      <c r="D137" s="17">
        <v>3500</v>
      </c>
      <c r="E137" s="18" t="s">
        <v>211</v>
      </c>
      <c r="F137" s="20" t="s">
        <v>212</v>
      </c>
    </row>
    <row r="138" spans="1:6" ht="12.5" x14ac:dyDescent="0.25">
      <c r="A138" s="15">
        <v>135</v>
      </c>
      <c r="B138" s="16" t="str">
        <f t="shared" si="0"/>
        <v>Sine Qua Non, Pictures, Grenache 2007 (12 BT)</v>
      </c>
      <c r="C138" s="17">
        <v>2400</v>
      </c>
      <c r="D138" s="17">
        <v>3500</v>
      </c>
      <c r="E138" s="18" t="s">
        <v>211</v>
      </c>
      <c r="F138" s="19" t="s">
        <v>213</v>
      </c>
    </row>
    <row r="139" spans="1:6" ht="12.5" x14ac:dyDescent="0.25">
      <c r="A139" s="15">
        <v>136</v>
      </c>
      <c r="B139" s="16" t="str">
        <f t="shared" si="0"/>
        <v>Mixed case (2 MAG)</v>
      </c>
      <c r="C139" s="17">
        <v>900</v>
      </c>
      <c r="D139" s="17">
        <v>1300</v>
      </c>
      <c r="E139" s="18" t="s">
        <v>110</v>
      </c>
      <c r="F139" s="20" t="s">
        <v>214</v>
      </c>
    </row>
    <row r="140" spans="1:6" ht="12.5" x14ac:dyDescent="0.25">
      <c r="A140" s="15">
        <v>137</v>
      </c>
      <c r="B140" s="16" t="str">
        <f t="shared" si="0"/>
        <v>Mixed case (2 DM)</v>
      </c>
      <c r="C140" s="17">
        <v>2000</v>
      </c>
      <c r="D140" s="17">
        <v>3000</v>
      </c>
      <c r="E140" s="18" t="s">
        <v>140</v>
      </c>
      <c r="F140" s="19" t="s">
        <v>215</v>
      </c>
    </row>
    <row r="141" spans="1:6" ht="12.5" x14ac:dyDescent="0.25">
      <c r="A141" s="15">
        <v>138</v>
      </c>
      <c r="B141" s="16" t="str">
        <f t="shared" si="0"/>
        <v>Mixed case (2 DM)</v>
      </c>
      <c r="C141" s="17">
        <v>2000</v>
      </c>
      <c r="D141" s="17">
        <v>3000</v>
      </c>
      <c r="E141" s="18" t="s">
        <v>140</v>
      </c>
      <c r="F141" s="20" t="s">
        <v>216</v>
      </c>
    </row>
    <row r="142" spans="1:6" ht="12.5" x14ac:dyDescent="0.25">
      <c r="A142" s="15">
        <v>139</v>
      </c>
      <c r="B142" s="16" t="str">
        <f t="shared" si="0"/>
        <v>Mixed case (6 BT)</v>
      </c>
      <c r="C142" s="17">
        <v>2600</v>
      </c>
      <c r="D142" s="17">
        <v>3800</v>
      </c>
      <c r="E142" s="18" t="s">
        <v>101</v>
      </c>
      <c r="F142" s="19" t="s">
        <v>217</v>
      </c>
    </row>
    <row r="143" spans="1:6" ht="12.5" x14ac:dyDescent="0.25">
      <c r="A143" s="15">
        <v>140</v>
      </c>
      <c r="B143" s="16" t="str">
        <f t="shared" si="0"/>
        <v>Mixed case (6 BT)</v>
      </c>
      <c r="C143" s="17">
        <v>2600</v>
      </c>
      <c r="D143" s="17">
        <v>3800</v>
      </c>
      <c r="E143" s="18" t="s">
        <v>101</v>
      </c>
      <c r="F143" s="20" t="s">
        <v>218</v>
      </c>
    </row>
    <row r="144" spans="1:6" ht="12.5" x14ac:dyDescent="0.25">
      <c r="A144" s="15">
        <v>141</v>
      </c>
      <c r="B144" s="16" t="str">
        <f t="shared" si="0"/>
        <v>Mixed case (6 BT)</v>
      </c>
      <c r="C144" s="17">
        <v>2600</v>
      </c>
      <c r="D144" s="17">
        <v>3800</v>
      </c>
      <c r="E144" s="18" t="s">
        <v>101</v>
      </c>
      <c r="F144" s="19" t="s">
        <v>219</v>
      </c>
    </row>
    <row r="145" spans="1:6" ht="12.5" x14ac:dyDescent="0.25">
      <c r="A145" s="15">
        <v>142</v>
      </c>
      <c r="B145" s="16" t="str">
        <f t="shared" si="0"/>
        <v>Mixed case (6 BT)</v>
      </c>
      <c r="C145" s="17">
        <v>2600</v>
      </c>
      <c r="D145" s="17">
        <v>3800</v>
      </c>
      <c r="E145" s="18" t="s">
        <v>101</v>
      </c>
      <c r="F145" s="20" t="s">
        <v>220</v>
      </c>
    </row>
    <row r="146" spans="1:6" ht="12.5" x14ac:dyDescent="0.25">
      <c r="A146" s="15">
        <v>143</v>
      </c>
      <c r="B146" s="16" t="str">
        <f t="shared" si="0"/>
        <v>Mixed case (2 MAG)</v>
      </c>
      <c r="C146" s="17">
        <v>2400</v>
      </c>
      <c r="D146" s="17">
        <v>3500</v>
      </c>
      <c r="E146" s="18" t="s">
        <v>110</v>
      </c>
      <c r="F146" s="19" t="s">
        <v>221</v>
      </c>
    </row>
    <row r="147" spans="1:6" ht="12.5" x14ac:dyDescent="0.25">
      <c r="A147" s="15">
        <v>144</v>
      </c>
      <c r="B147" s="16" t="str">
        <f t="shared" si="0"/>
        <v>Mixed case (6 BT)</v>
      </c>
      <c r="C147" s="17">
        <v>1500</v>
      </c>
      <c r="D147" s="17">
        <v>2000</v>
      </c>
      <c r="E147" s="18" t="s">
        <v>101</v>
      </c>
      <c r="F147" s="20" t="s">
        <v>222</v>
      </c>
    </row>
    <row r="148" spans="1:6" ht="12.5" x14ac:dyDescent="0.25">
      <c r="A148" s="15">
        <v>145</v>
      </c>
      <c r="B148" s="16" t="str">
        <f t="shared" si="0"/>
        <v>Mixed case (6 BT)</v>
      </c>
      <c r="C148" s="17">
        <v>1500</v>
      </c>
      <c r="D148" s="17">
        <v>2000</v>
      </c>
      <c r="E148" s="18" t="s">
        <v>101</v>
      </c>
      <c r="F148" s="19" t="s">
        <v>223</v>
      </c>
    </row>
    <row r="149" spans="1:6" ht="12.5" x14ac:dyDescent="0.25">
      <c r="A149" s="15">
        <v>146</v>
      </c>
      <c r="B149" s="16" t="str">
        <f t="shared" si="0"/>
        <v>Mixed case (2 MAG)</v>
      </c>
      <c r="C149" s="17">
        <v>1300</v>
      </c>
      <c r="D149" s="17">
        <v>1800</v>
      </c>
      <c r="E149" s="18" t="s">
        <v>110</v>
      </c>
      <c r="F149" s="20" t="s">
        <v>224</v>
      </c>
    </row>
    <row r="150" spans="1:6" ht="12.5" x14ac:dyDescent="0.25">
      <c r="A150" s="15">
        <v>147</v>
      </c>
      <c r="B150" s="16" t="str">
        <f t="shared" si="0"/>
        <v>Mixed case (2 MAG)</v>
      </c>
      <c r="C150" s="17">
        <v>1300</v>
      </c>
      <c r="D150" s="17">
        <v>1800</v>
      </c>
      <c r="E150" s="18" t="s">
        <v>110</v>
      </c>
      <c r="F150" s="19" t="s">
        <v>225</v>
      </c>
    </row>
    <row r="151" spans="1:6" ht="12.5" x14ac:dyDescent="0.25">
      <c r="A151" s="15">
        <v>148</v>
      </c>
      <c r="B151" s="16" t="str">
        <f t="shared" si="0"/>
        <v>Sine Qua Non, B 20, Syrah 2008 (9 BT)</v>
      </c>
      <c r="C151" s="17">
        <v>1800</v>
      </c>
      <c r="D151" s="17">
        <v>2600</v>
      </c>
      <c r="E151" s="18" t="s">
        <v>226</v>
      </c>
      <c r="F151" s="20" t="s">
        <v>227</v>
      </c>
    </row>
    <row r="152" spans="1:6" ht="12.5" x14ac:dyDescent="0.25">
      <c r="A152" s="15">
        <v>149</v>
      </c>
      <c r="B152" s="16" t="str">
        <f t="shared" si="0"/>
        <v>Sine Qua Non, B 20, Syrah 2008 (9 BT)</v>
      </c>
      <c r="C152" s="17">
        <v>1800</v>
      </c>
      <c r="D152" s="17">
        <v>2600</v>
      </c>
      <c r="E152" s="18" t="s">
        <v>226</v>
      </c>
      <c r="F152" s="19" t="s">
        <v>228</v>
      </c>
    </row>
    <row r="153" spans="1:6" ht="12.5" x14ac:dyDescent="0.25">
      <c r="A153" s="15">
        <v>150</v>
      </c>
      <c r="B153" s="16" t="str">
        <f t="shared" si="0"/>
        <v>Sine Qua Non, The Line Grenache 2008 (8 BT)</v>
      </c>
      <c r="C153" s="17">
        <v>1600</v>
      </c>
      <c r="D153" s="17">
        <v>2400</v>
      </c>
      <c r="E153" s="18" t="s">
        <v>229</v>
      </c>
      <c r="F153" s="20" t="s">
        <v>230</v>
      </c>
    </row>
    <row r="154" spans="1:6" ht="12.5" x14ac:dyDescent="0.25">
      <c r="A154" s="15">
        <v>151</v>
      </c>
      <c r="B154" s="16" t="str">
        <f t="shared" si="0"/>
        <v>Sine Qua Non, The Line Grenache 2008 (9 BT)</v>
      </c>
      <c r="C154" s="17">
        <v>1800</v>
      </c>
      <c r="D154" s="17">
        <v>2600</v>
      </c>
      <c r="E154" s="18" t="s">
        <v>231</v>
      </c>
      <c r="F154" s="19" t="s">
        <v>232</v>
      </c>
    </row>
    <row r="155" spans="1:6" ht="12.5" x14ac:dyDescent="0.25">
      <c r="A155" s="15">
        <v>152</v>
      </c>
      <c r="B155" s="16" t="str">
        <f t="shared" si="0"/>
        <v>Mixed case (6 BT)</v>
      </c>
      <c r="C155" s="17">
        <v>1700</v>
      </c>
      <c r="D155" s="17">
        <v>2400</v>
      </c>
      <c r="E155" s="18" t="s">
        <v>101</v>
      </c>
      <c r="F155" s="20" t="s">
        <v>233</v>
      </c>
    </row>
    <row r="156" spans="1:6" ht="12.5" x14ac:dyDescent="0.25">
      <c r="A156" s="15">
        <v>153</v>
      </c>
      <c r="B156" s="16" t="str">
        <f t="shared" si="0"/>
        <v>Mixed case (6 BT)</v>
      </c>
      <c r="C156" s="17">
        <v>1700</v>
      </c>
      <c r="D156" s="17">
        <v>2400</v>
      </c>
      <c r="E156" s="18" t="s">
        <v>101</v>
      </c>
      <c r="F156" s="19" t="s">
        <v>234</v>
      </c>
    </row>
    <row r="157" spans="1:6" ht="12.5" x14ac:dyDescent="0.25">
      <c r="A157" s="15">
        <v>154</v>
      </c>
      <c r="B157" s="16" t="str">
        <f t="shared" si="0"/>
        <v>Mixed case (6 BT)</v>
      </c>
      <c r="C157" s="17">
        <v>1700</v>
      </c>
      <c r="D157" s="17">
        <v>2400</v>
      </c>
      <c r="E157" s="18" t="s">
        <v>101</v>
      </c>
      <c r="F157" s="20" t="s">
        <v>235</v>
      </c>
    </row>
    <row r="158" spans="1:6" ht="12.5" x14ac:dyDescent="0.25">
      <c r="A158" s="15">
        <v>155</v>
      </c>
      <c r="B158" s="16" t="str">
        <f t="shared" si="0"/>
        <v>Mixed case (2 DM)</v>
      </c>
      <c r="C158" s="17">
        <v>3500</v>
      </c>
      <c r="D158" s="17">
        <v>5000</v>
      </c>
      <c r="E158" s="18" t="s">
        <v>140</v>
      </c>
      <c r="F158" s="19" t="s">
        <v>236</v>
      </c>
    </row>
    <row r="159" spans="1:6" ht="12.5" x14ac:dyDescent="0.25">
      <c r="A159" s="15">
        <v>156</v>
      </c>
      <c r="B159" s="16" t="str">
        <f t="shared" si="0"/>
        <v>Sine Qua Non, The Thrill of Stamp Collecting, Syrah 2009 (10 BT)</v>
      </c>
      <c r="C159" s="17">
        <v>2000</v>
      </c>
      <c r="D159" s="17">
        <v>3000</v>
      </c>
      <c r="E159" s="18" t="s">
        <v>237</v>
      </c>
      <c r="F159" s="20" t="s">
        <v>238</v>
      </c>
    </row>
    <row r="160" spans="1:6" ht="12.5" x14ac:dyDescent="0.25">
      <c r="A160" s="15">
        <v>157</v>
      </c>
      <c r="B160" s="16" t="str">
        <f t="shared" si="0"/>
        <v>Sine Qua Non, Turn The Whole Thing Upside Down, Grenache 2009 (6 BT)</v>
      </c>
      <c r="C160" s="17">
        <v>1200</v>
      </c>
      <c r="D160" s="17">
        <v>1800</v>
      </c>
      <c r="E160" s="18" t="s">
        <v>239</v>
      </c>
      <c r="F160" s="19" t="s">
        <v>240</v>
      </c>
    </row>
    <row r="161" spans="1:6" ht="12.5" x14ac:dyDescent="0.25">
      <c r="A161" s="15">
        <v>158</v>
      </c>
      <c r="B161" s="16" t="str">
        <f t="shared" si="0"/>
        <v>Sine Qua Non, Turn The Whole Thing Upside Down, Grenache 2009 (12 BT)</v>
      </c>
      <c r="C161" s="17">
        <v>2400</v>
      </c>
      <c r="D161" s="17">
        <v>3500</v>
      </c>
      <c r="E161" s="18" t="s">
        <v>241</v>
      </c>
      <c r="F161" s="20" t="s">
        <v>242</v>
      </c>
    </row>
    <row r="162" spans="1:6" ht="12.5" x14ac:dyDescent="0.25">
      <c r="A162" s="15">
        <v>159</v>
      </c>
      <c r="B162" s="16" t="str">
        <f t="shared" si="0"/>
        <v>Mixed case (2 MAG)</v>
      </c>
      <c r="C162" s="17">
        <v>1000</v>
      </c>
      <c r="D162" s="17">
        <v>1500</v>
      </c>
      <c r="E162" s="18" t="s">
        <v>110</v>
      </c>
      <c r="F162" s="19" t="s">
        <v>243</v>
      </c>
    </row>
    <row r="163" spans="1:6" ht="12.5" x14ac:dyDescent="0.25">
      <c r="A163" s="15">
        <v>160</v>
      </c>
      <c r="B163" s="16" t="str">
        <f t="shared" si="0"/>
        <v>Sine Qua Non, Five Shooter, Syrah 2010 (12 BT)</v>
      </c>
      <c r="C163" s="17">
        <v>2400</v>
      </c>
      <c r="D163" s="17">
        <v>3500</v>
      </c>
      <c r="E163" s="18" t="s">
        <v>244</v>
      </c>
      <c r="F163" s="20" t="s">
        <v>245</v>
      </c>
    </row>
    <row r="164" spans="1:6" ht="12.5" x14ac:dyDescent="0.25">
      <c r="A164" s="15">
        <v>161</v>
      </c>
      <c r="B164" s="16" t="str">
        <f t="shared" si="0"/>
        <v>Sine Qua Non, Five Shooter, Grenache 2010 (3 BT)</v>
      </c>
      <c r="C164" s="17">
        <v>600</v>
      </c>
      <c r="D164" s="17">
        <v>900</v>
      </c>
      <c r="E164" s="18" t="s">
        <v>246</v>
      </c>
      <c r="F164" s="19" t="s">
        <v>247</v>
      </c>
    </row>
    <row r="165" spans="1:6" ht="12.5" x14ac:dyDescent="0.25">
      <c r="A165" s="15">
        <v>162</v>
      </c>
      <c r="B165" s="16" t="str">
        <f t="shared" si="0"/>
        <v>Sine Qua Non, Five Shooter, Grenache 2010 (9 BT)</v>
      </c>
      <c r="C165" s="17">
        <v>1800</v>
      </c>
      <c r="D165" s="17">
        <v>2600</v>
      </c>
      <c r="E165" s="18" t="s">
        <v>248</v>
      </c>
      <c r="F165" s="20" t="s">
        <v>249</v>
      </c>
    </row>
    <row r="166" spans="1:6" ht="12.5" x14ac:dyDescent="0.25">
      <c r="A166" s="15">
        <v>163</v>
      </c>
      <c r="B166" s="16" t="str">
        <f t="shared" si="0"/>
        <v>Sine Qua Non, Five Shooter, Grenache 2010 (12 BT)</v>
      </c>
      <c r="C166" s="17">
        <v>2400</v>
      </c>
      <c r="D166" s="17">
        <v>3500</v>
      </c>
      <c r="E166" s="18" t="s">
        <v>250</v>
      </c>
      <c r="F166" s="19" t="s">
        <v>251</v>
      </c>
    </row>
    <row r="167" spans="1:6" ht="12.5" x14ac:dyDescent="0.25">
      <c r="A167" s="15">
        <v>164</v>
      </c>
      <c r="B167" s="16" t="str">
        <f t="shared" si="0"/>
        <v>Mixed case (2 MAG)</v>
      </c>
      <c r="C167" s="17">
        <v>900</v>
      </c>
      <c r="D167" s="17">
        <v>1300</v>
      </c>
      <c r="E167" s="18" t="s">
        <v>110</v>
      </c>
      <c r="F167" s="20" t="s">
        <v>252</v>
      </c>
    </row>
    <row r="168" spans="1:6" ht="12.5" x14ac:dyDescent="0.25">
      <c r="A168" s="15">
        <v>165</v>
      </c>
      <c r="B168" s="16" t="str">
        <f t="shared" si="0"/>
        <v>Mixed case (2 MAG)</v>
      </c>
      <c r="C168" s="17">
        <v>1000</v>
      </c>
      <c r="D168" s="17">
        <v>1500</v>
      </c>
      <c r="E168" s="18" t="s">
        <v>110</v>
      </c>
      <c r="F168" s="19" t="s">
        <v>253</v>
      </c>
    </row>
    <row r="169" spans="1:6" ht="12.5" x14ac:dyDescent="0.25">
      <c r="A169" s="15">
        <v>166</v>
      </c>
      <c r="B169" s="16" t="str">
        <f t="shared" si="0"/>
        <v>Mixed case (6 BT)</v>
      </c>
      <c r="C169" s="17">
        <v>1400</v>
      </c>
      <c r="D169" s="17">
        <v>1900</v>
      </c>
      <c r="E169" s="18" t="s">
        <v>101</v>
      </c>
      <c r="F169" s="20" t="s">
        <v>254</v>
      </c>
    </row>
    <row r="170" spans="1:6" ht="12.5" x14ac:dyDescent="0.25">
      <c r="A170" s="15">
        <v>167</v>
      </c>
      <c r="B170" s="16" t="str">
        <f t="shared" si="0"/>
        <v>Mixed case (6 BT)</v>
      </c>
      <c r="C170" s="17">
        <v>1400</v>
      </c>
      <c r="D170" s="17">
        <v>1900</v>
      </c>
      <c r="E170" s="18" t="s">
        <v>101</v>
      </c>
      <c r="F170" s="19" t="s">
        <v>255</v>
      </c>
    </row>
    <row r="171" spans="1:6" ht="12.5" x14ac:dyDescent="0.25">
      <c r="A171" s="15">
        <v>168</v>
      </c>
      <c r="B171" s="16" t="str">
        <f t="shared" si="0"/>
        <v>Mixed case (2 MAG)</v>
      </c>
      <c r="C171" s="17">
        <v>950</v>
      </c>
      <c r="D171" s="17">
        <v>1300</v>
      </c>
      <c r="E171" s="18" t="s">
        <v>110</v>
      </c>
      <c r="F171" s="20" t="s">
        <v>256</v>
      </c>
    </row>
    <row r="172" spans="1:6" ht="12.5" x14ac:dyDescent="0.25">
      <c r="A172" s="15">
        <v>169</v>
      </c>
      <c r="B172" s="16" t="str">
        <f t="shared" si="0"/>
        <v>Mixed case (2 MAG)</v>
      </c>
      <c r="C172" s="17">
        <v>950</v>
      </c>
      <c r="D172" s="17">
        <v>1300</v>
      </c>
      <c r="E172" s="18" t="s">
        <v>110</v>
      </c>
      <c r="F172" s="19" t="s">
        <v>257</v>
      </c>
    </row>
    <row r="173" spans="1:6" ht="12.5" x14ac:dyDescent="0.25">
      <c r="A173" s="15">
        <v>170</v>
      </c>
      <c r="B173" s="16" t="str">
        <f t="shared" si="0"/>
        <v>Sine Qua Non, Dark Blossom, Syrah 2011 (12 BT)</v>
      </c>
      <c r="C173" s="17">
        <v>2000</v>
      </c>
      <c r="D173" s="17">
        <v>3000</v>
      </c>
      <c r="E173" s="18" t="s">
        <v>258</v>
      </c>
      <c r="F173" s="20" t="s">
        <v>259</v>
      </c>
    </row>
    <row r="174" spans="1:6" ht="12.5" x14ac:dyDescent="0.25">
      <c r="A174" s="15">
        <v>171</v>
      </c>
      <c r="B174" s="16" t="str">
        <f t="shared" si="0"/>
        <v>Sine Qua Non, Dark Blossom, Grenache 2011 (12 BT)</v>
      </c>
      <c r="C174" s="17">
        <v>2000</v>
      </c>
      <c r="D174" s="17">
        <v>3000</v>
      </c>
      <c r="E174" s="18" t="s">
        <v>260</v>
      </c>
      <c r="F174" s="19" t="s">
        <v>261</v>
      </c>
    </row>
    <row r="175" spans="1:6" ht="12.5" x14ac:dyDescent="0.25">
      <c r="A175" s="15">
        <v>172</v>
      </c>
      <c r="B175" s="16" t="str">
        <f t="shared" si="0"/>
        <v>Mixed case (2 MAG)</v>
      </c>
      <c r="C175" s="17">
        <v>900</v>
      </c>
      <c r="D175" s="17">
        <v>1300</v>
      </c>
      <c r="E175" s="18" t="s">
        <v>110</v>
      </c>
      <c r="F175" s="20" t="s">
        <v>262</v>
      </c>
    </row>
    <row r="176" spans="1:6" ht="12.5" x14ac:dyDescent="0.25">
      <c r="A176" s="15">
        <v>173</v>
      </c>
      <c r="B176" s="16" t="str">
        <f t="shared" si="0"/>
        <v>Mixed case (6 BT)</v>
      </c>
      <c r="C176" s="17">
        <v>1800</v>
      </c>
      <c r="D176" s="17">
        <v>2400</v>
      </c>
      <c r="E176" s="18" t="s">
        <v>101</v>
      </c>
      <c r="F176" s="19" t="s">
        <v>263</v>
      </c>
    </row>
    <row r="177" spans="1:6" ht="12.5" x14ac:dyDescent="0.25">
      <c r="A177" s="15">
        <v>174</v>
      </c>
      <c r="B177" s="16" t="str">
        <f t="shared" si="0"/>
        <v>Mixed case (6 BT)</v>
      </c>
      <c r="C177" s="17">
        <v>1800</v>
      </c>
      <c r="D177" s="17">
        <v>2400</v>
      </c>
      <c r="E177" s="18" t="s">
        <v>101</v>
      </c>
      <c r="F177" s="20" t="s">
        <v>264</v>
      </c>
    </row>
    <row r="178" spans="1:6" ht="12.5" x14ac:dyDescent="0.25">
      <c r="A178" s="15">
        <v>175</v>
      </c>
      <c r="B178" s="16" t="str">
        <f t="shared" si="0"/>
        <v>Mixed case (2 MAG)</v>
      </c>
      <c r="C178" s="17">
        <v>1200</v>
      </c>
      <c r="D178" s="17">
        <v>1800</v>
      </c>
      <c r="E178" s="18" t="s">
        <v>110</v>
      </c>
      <c r="F178" s="19" t="s">
        <v>265</v>
      </c>
    </row>
    <row r="179" spans="1:6" ht="12.5" x14ac:dyDescent="0.25">
      <c r="A179" s="15">
        <v>176</v>
      </c>
      <c r="B179" s="16" t="str">
        <f t="shared" si="0"/>
        <v>Sine Qua Non, Stock, Syrah 2012 (12 BT)</v>
      </c>
      <c r="C179" s="17">
        <v>1700</v>
      </c>
      <c r="D179" s="17">
        <v>2400</v>
      </c>
      <c r="E179" s="18" t="s">
        <v>266</v>
      </c>
      <c r="F179" s="20" t="s">
        <v>267</v>
      </c>
    </row>
    <row r="180" spans="1:6" ht="12.5" x14ac:dyDescent="0.25">
      <c r="A180" s="15">
        <v>177</v>
      </c>
      <c r="B180" s="16" t="str">
        <f t="shared" si="0"/>
        <v>Sine Qua Non, Stein, Grenache 2012 (12 BT)</v>
      </c>
      <c r="C180" s="17">
        <v>1700</v>
      </c>
      <c r="D180" s="17">
        <v>2400</v>
      </c>
      <c r="E180" s="18" t="s">
        <v>268</v>
      </c>
      <c r="F180" s="19" t="s">
        <v>269</v>
      </c>
    </row>
    <row r="181" spans="1:6" ht="12.5" x14ac:dyDescent="0.25">
      <c r="A181" s="15">
        <v>178</v>
      </c>
      <c r="B181" s="16" t="str">
        <f t="shared" si="0"/>
        <v>Mixed case (2 MAG)</v>
      </c>
      <c r="C181" s="17">
        <v>900</v>
      </c>
      <c r="D181" s="17">
        <v>1300</v>
      </c>
      <c r="E181" s="18" t="s">
        <v>110</v>
      </c>
      <c r="F181" s="20" t="s">
        <v>270</v>
      </c>
    </row>
    <row r="182" spans="1:6" ht="12.5" x14ac:dyDescent="0.25">
      <c r="A182" s="15">
        <v>179</v>
      </c>
      <c r="B182" s="16" t="str">
        <f t="shared" si="0"/>
        <v>Mixed case (6 BT)</v>
      </c>
      <c r="C182" s="17">
        <v>1800</v>
      </c>
      <c r="D182" s="17">
        <v>2400</v>
      </c>
      <c r="E182" s="18" t="s">
        <v>101</v>
      </c>
      <c r="F182" s="19" t="s">
        <v>271</v>
      </c>
    </row>
    <row r="183" spans="1:6" ht="12.5" x14ac:dyDescent="0.25">
      <c r="A183" s="15">
        <v>180</v>
      </c>
      <c r="B183" s="16" t="str">
        <f t="shared" si="0"/>
        <v>Mixed case (2 MAG)</v>
      </c>
      <c r="C183" s="17">
        <v>1200</v>
      </c>
      <c r="D183" s="17">
        <v>1800</v>
      </c>
      <c r="E183" s="18" t="s">
        <v>110</v>
      </c>
      <c r="F183" s="20" t="s">
        <v>272</v>
      </c>
    </row>
    <row r="184" spans="1:6" ht="12.5" x14ac:dyDescent="0.25">
      <c r="A184" s="15">
        <v>181</v>
      </c>
      <c r="B184" s="16" t="str">
        <f t="shared" si="0"/>
        <v>Mixed case (2 MAG)</v>
      </c>
      <c r="C184" s="17">
        <v>1200</v>
      </c>
      <c r="D184" s="17">
        <v>1800</v>
      </c>
      <c r="E184" s="18" t="s">
        <v>110</v>
      </c>
      <c r="F184" s="19" t="s">
        <v>273</v>
      </c>
    </row>
    <row r="185" spans="1:6" ht="12.5" x14ac:dyDescent="0.25">
      <c r="A185" s="15">
        <v>182</v>
      </c>
      <c r="B185" s="16" t="str">
        <f t="shared" si="0"/>
        <v>Sine Qua Non, Male, Syrah 2013 (12 BT)</v>
      </c>
      <c r="C185" s="17">
        <v>2200</v>
      </c>
      <c r="D185" s="17">
        <v>3000</v>
      </c>
      <c r="E185" s="18" t="s">
        <v>274</v>
      </c>
      <c r="F185" s="20" t="s">
        <v>275</v>
      </c>
    </row>
    <row r="186" spans="1:6" ht="12.5" x14ac:dyDescent="0.25">
      <c r="A186" s="15">
        <v>183</v>
      </c>
      <c r="B186" s="16" t="str">
        <f t="shared" si="0"/>
        <v>Sine Qua Non, Female, Grenache 2013 (12 BT)</v>
      </c>
      <c r="C186" s="17">
        <v>2200</v>
      </c>
      <c r="D186" s="17">
        <v>3000</v>
      </c>
      <c r="E186" s="18" t="s">
        <v>276</v>
      </c>
      <c r="F186" s="19" t="s">
        <v>277</v>
      </c>
    </row>
    <row r="187" spans="1:6" ht="12.5" x14ac:dyDescent="0.25">
      <c r="A187" s="15">
        <v>184</v>
      </c>
      <c r="B187" s="16" t="str">
        <f t="shared" si="0"/>
        <v>Mixed case (2 MAG)</v>
      </c>
      <c r="C187" s="17">
        <v>900</v>
      </c>
      <c r="D187" s="17">
        <v>1300</v>
      </c>
      <c r="E187" s="18" t="s">
        <v>110</v>
      </c>
      <c r="F187" s="20" t="s">
        <v>278</v>
      </c>
    </row>
    <row r="188" spans="1:6" ht="12.5" x14ac:dyDescent="0.25">
      <c r="A188" s="15">
        <v>185</v>
      </c>
      <c r="B188" s="16" t="str">
        <f t="shared" si="0"/>
        <v>Sine Qua Non, Capo Dei Putti, Eleven Confessions Vineyard, Syrah 2014 (9 BT)</v>
      </c>
      <c r="C188" s="17">
        <v>1700</v>
      </c>
      <c r="D188" s="17">
        <v>2400</v>
      </c>
      <c r="E188" s="18" t="s">
        <v>279</v>
      </c>
      <c r="F188" s="19" t="s">
        <v>280</v>
      </c>
    </row>
    <row r="189" spans="1:6" ht="12.5" x14ac:dyDescent="0.25">
      <c r="A189" s="15">
        <v>186</v>
      </c>
      <c r="B189" s="16" t="str">
        <f t="shared" si="0"/>
        <v>Mixed case (6 BT)</v>
      </c>
      <c r="C189" s="17">
        <v>1400</v>
      </c>
      <c r="D189" s="17">
        <v>1900</v>
      </c>
      <c r="E189" s="18" t="s">
        <v>101</v>
      </c>
      <c r="F189" s="20" t="s">
        <v>281</v>
      </c>
    </row>
    <row r="190" spans="1:6" ht="12.5" x14ac:dyDescent="0.25">
      <c r="A190" s="15">
        <v>187</v>
      </c>
      <c r="B190" s="16" t="str">
        <f t="shared" si="0"/>
        <v>Mixed case (6 BT)</v>
      </c>
      <c r="C190" s="17">
        <v>1400</v>
      </c>
      <c r="D190" s="17">
        <v>1900</v>
      </c>
      <c r="E190" s="18" t="s">
        <v>101</v>
      </c>
      <c r="F190" s="19" t="s">
        <v>282</v>
      </c>
    </row>
    <row r="191" spans="1:6" ht="12.5" x14ac:dyDescent="0.25">
      <c r="A191" s="15">
        <v>188</v>
      </c>
      <c r="B191" s="16" t="str">
        <f t="shared" si="0"/>
        <v>Mixed case (2 MAG)</v>
      </c>
      <c r="C191" s="17">
        <v>950</v>
      </c>
      <c r="D191" s="17">
        <v>1300</v>
      </c>
      <c r="E191" s="18" t="s">
        <v>110</v>
      </c>
      <c r="F191" s="20" t="s">
        <v>283</v>
      </c>
    </row>
    <row r="192" spans="1:6" ht="12.5" x14ac:dyDescent="0.25">
      <c r="A192" s="15">
        <v>189</v>
      </c>
      <c r="B192" s="16" t="str">
        <f t="shared" si="0"/>
        <v>Sine Qua Non, Shakti, Grenache 2014 (9 BT)</v>
      </c>
      <c r="C192" s="17">
        <v>1700</v>
      </c>
      <c r="D192" s="17">
        <v>2400</v>
      </c>
      <c r="E192" s="18" t="s">
        <v>284</v>
      </c>
      <c r="F192" s="19" t="s">
        <v>285</v>
      </c>
    </row>
    <row r="193" spans="1:6" ht="12.5" x14ac:dyDescent="0.25">
      <c r="A193" s="15">
        <v>190</v>
      </c>
      <c r="B193" s="16" t="str">
        <f t="shared" si="0"/>
        <v>Mixed case (2 MAG)</v>
      </c>
      <c r="C193" s="17">
        <v>900</v>
      </c>
      <c r="D193" s="17">
        <v>1300</v>
      </c>
      <c r="E193" s="18" t="s">
        <v>110</v>
      </c>
      <c r="F193" s="20" t="s">
        <v>286</v>
      </c>
    </row>
    <row r="194" spans="1:6" ht="12.5" x14ac:dyDescent="0.25">
      <c r="A194" s="15">
        <v>191</v>
      </c>
      <c r="B194" s="16" t="str">
        <f t="shared" si="0"/>
        <v>Sine Qua Non, Trouver L'Arène, Syrah 2015 (9 BT)</v>
      </c>
      <c r="C194" s="17">
        <v>1700</v>
      </c>
      <c r="D194" s="17">
        <v>2400</v>
      </c>
      <c r="E194" s="18" t="s">
        <v>287</v>
      </c>
      <c r="F194" s="19" t="s">
        <v>288</v>
      </c>
    </row>
    <row r="195" spans="1:6" ht="12.5" x14ac:dyDescent="0.25">
      <c r="A195" s="15">
        <v>192</v>
      </c>
      <c r="B195" s="16" t="str">
        <f t="shared" si="0"/>
        <v>Sine Qua Non, Le Chemin Vers L'Herésie, Grenache 2015 (9 BT)</v>
      </c>
      <c r="C195" s="17">
        <v>1700</v>
      </c>
      <c r="D195" s="17">
        <v>2400</v>
      </c>
      <c r="E195" s="18" t="s">
        <v>289</v>
      </c>
      <c r="F195" s="20" t="s">
        <v>290</v>
      </c>
    </row>
    <row r="196" spans="1:6" ht="12.5" x14ac:dyDescent="0.25">
      <c r="A196" s="15">
        <v>193</v>
      </c>
      <c r="B196" s="16" t="str">
        <f t="shared" si="0"/>
        <v>Mixed case (2 MAG)</v>
      </c>
      <c r="C196" s="17">
        <v>900</v>
      </c>
      <c r="D196" s="17">
        <v>1300</v>
      </c>
      <c r="E196" s="18" t="s">
        <v>110</v>
      </c>
      <c r="F196" s="19" t="s">
        <v>291</v>
      </c>
    </row>
    <row r="197" spans="1:6" ht="12.5" x14ac:dyDescent="0.25">
      <c r="A197" s="15">
        <v>194</v>
      </c>
      <c r="B197" s="16" t="str">
        <f t="shared" si="0"/>
        <v>Sine Qua Non, Dirt Vernacular, Grenache 2016 (9 BT)</v>
      </c>
      <c r="C197" s="17">
        <v>1700</v>
      </c>
      <c r="D197" s="17">
        <v>2400</v>
      </c>
      <c r="E197" s="18" t="s">
        <v>292</v>
      </c>
      <c r="F197" s="20" t="s">
        <v>293</v>
      </c>
    </row>
    <row r="198" spans="1:6" ht="12.5" x14ac:dyDescent="0.25">
      <c r="A198" s="15">
        <v>195</v>
      </c>
      <c r="B198" s="16" t="str">
        <f t="shared" si="0"/>
        <v>Mixed case (2 MAG)</v>
      </c>
      <c r="C198" s="17">
        <v>900</v>
      </c>
      <c r="D198" s="17">
        <v>1200</v>
      </c>
      <c r="E198" s="18" t="s">
        <v>110</v>
      </c>
      <c r="F198" s="19" t="s">
        <v>294</v>
      </c>
    </row>
    <row r="199" spans="1:6" ht="12.5" x14ac:dyDescent="0.25">
      <c r="A199" s="15">
        <v>196</v>
      </c>
      <c r="B199" s="16" t="str">
        <f t="shared" si="0"/>
        <v>Sine Qua Non, Strapless, Rosé 2005 (1 BT)</v>
      </c>
      <c r="C199" s="17">
        <v>700</v>
      </c>
      <c r="D199" s="17">
        <v>900</v>
      </c>
      <c r="E199" s="18" t="s">
        <v>295</v>
      </c>
      <c r="F199" s="20" t="s">
        <v>296</v>
      </c>
    </row>
    <row r="200" spans="1:6" ht="12.5" x14ac:dyDescent="0.25">
      <c r="A200" s="15">
        <v>197</v>
      </c>
      <c r="B200" s="16" t="str">
        <f t="shared" si="0"/>
        <v>Sine Qua Non, Autrement Dit, Rosé 2006 (8 BT)</v>
      </c>
      <c r="C200" s="17">
        <v>1600</v>
      </c>
      <c r="D200" s="17">
        <v>2400</v>
      </c>
      <c r="E200" s="18" t="s">
        <v>297</v>
      </c>
      <c r="F200" s="19" t="s">
        <v>298</v>
      </c>
    </row>
    <row r="201" spans="1:6" ht="12.5" x14ac:dyDescent="0.25">
      <c r="A201" s="15">
        <v>198</v>
      </c>
      <c r="B201" s="16" t="str">
        <f t="shared" si="0"/>
        <v>Sine Qua Non, Stripes and Stars, Rosé 2007 (2 BT)</v>
      </c>
      <c r="C201" s="17">
        <v>400</v>
      </c>
      <c r="D201" s="17">
        <v>600</v>
      </c>
      <c r="E201" s="18" t="s">
        <v>299</v>
      </c>
      <c r="F201" s="20" t="s">
        <v>300</v>
      </c>
    </row>
    <row r="202" spans="1:6" ht="12.5" x14ac:dyDescent="0.25">
      <c r="A202" s="15">
        <v>199</v>
      </c>
      <c r="B202" s="16" t="str">
        <f t="shared" si="0"/>
        <v>Sine Qua Non The Pontiff, Rosé 2008 (6 BT)</v>
      </c>
      <c r="C202" s="17">
        <v>1200</v>
      </c>
      <c r="D202" s="17">
        <v>1800</v>
      </c>
      <c r="E202" s="18" t="s">
        <v>301</v>
      </c>
      <c r="F202" s="19" t="s">
        <v>302</v>
      </c>
    </row>
    <row r="203" spans="1:6" ht="12.5" x14ac:dyDescent="0.25">
      <c r="A203" s="15">
        <v>200</v>
      </c>
      <c r="B203" s="16" t="str">
        <f t="shared" si="0"/>
        <v>Sine Qua Non, ...And An Eight Track, Rosé 2013 (4 BT)</v>
      </c>
      <c r="C203" s="17">
        <v>600</v>
      </c>
      <c r="D203" s="17">
        <v>900</v>
      </c>
      <c r="E203" s="18" t="s">
        <v>303</v>
      </c>
      <c r="F203" s="20" t="s">
        <v>304</v>
      </c>
    </row>
    <row r="204" spans="1:6" ht="12.5" x14ac:dyDescent="0.25">
      <c r="A204" s="15">
        <v>201</v>
      </c>
      <c r="B204" s="16" t="str">
        <f t="shared" si="0"/>
        <v>Sine Qua Non, The Bride, White 1995 (1 BT)</v>
      </c>
      <c r="C204" s="17">
        <v>1500</v>
      </c>
      <c r="D204" s="17">
        <v>2000</v>
      </c>
      <c r="E204" s="18" t="s">
        <v>305</v>
      </c>
      <c r="F204" s="19" t="s">
        <v>306</v>
      </c>
    </row>
    <row r="205" spans="1:6" ht="12.5" x14ac:dyDescent="0.25">
      <c r="A205" s="15">
        <v>202</v>
      </c>
      <c r="B205" s="16" t="str">
        <f t="shared" si="0"/>
        <v>Sine Qua Non, The Bride, White 1995 (4 BT)</v>
      </c>
      <c r="C205" s="17">
        <v>6000</v>
      </c>
      <c r="D205" s="17">
        <v>9000</v>
      </c>
      <c r="E205" s="18" t="s">
        <v>307</v>
      </c>
      <c r="F205" s="20" t="s">
        <v>308</v>
      </c>
    </row>
    <row r="206" spans="1:6" ht="12.5" x14ac:dyDescent="0.25">
      <c r="A206" s="15">
        <v>203</v>
      </c>
      <c r="B206" s="16" t="str">
        <f t="shared" si="0"/>
        <v>Sine Qua Non, Backward and Forward, White 1998 (2 BT)</v>
      </c>
      <c r="C206" s="17">
        <v>500</v>
      </c>
      <c r="D206" s="17">
        <v>700</v>
      </c>
      <c r="E206" s="18" t="s">
        <v>309</v>
      </c>
      <c r="F206" s="19" t="s">
        <v>310</v>
      </c>
    </row>
    <row r="207" spans="1:6" ht="12.5" x14ac:dyDescent="0.25">
      <c r="A207" s="15">
        <v>204</v>
      </c>
      <c r="B207" s="16" t="str">
        <f t="shared" si="0"/>
        <v>Sine Qua Non, Backward and Forward, White 1998 (3 BT)</v>
      </c>
      <c r="C207" s="17">
        <v>750</v>
      </c>
      <c r="D207" s="17">
        <v>1000</v>
      </c>
      <c r="E207" s="18" t="s">
        <v>311</v>
      </c>
      <c r="F207" s="20" t="s">
        <v>312</v>
      </c>
    </row>
    <row r="208" spans="1:6" ht="12.5" x14ac:dyDescent="0.25">
      <c r="A208" s="15">
        <v>205</v>
      </c>
      <c r="B208" s="16" t="str">
        <f t="shared" si="0"/>
        <v>Sine Qua Non, Backward and Forward, White 1998 (12 BT)</v>
      </c>
      <c r="C208" s="17">
        <v>3000</v>
      </c>
      <c r="D208" s="17">
        <v>4200</v>
      </c>
      <c r="E208" s="18" t="s">
        <v>313</v>
      </c>
      <c r="F208" s="19" t="s">
        <v>314</v>
      </c>
    </row>
    <row r="209" spans="1:6" ht="12.5" x14ac:dyDescent="0.25">
      <c r="A209" s="15">
        <v>206</v>
      </c>
      <c r="B209" s="16" t="str">
        <f t="shared" si="0"/>
        <v>Sine Qua Non, Omadhaum &amp; Poltroon, White 1996 (3 BT)</v>
      </c>
      <c r="C209" s="17">
        <v>1200</v>
      </c>
      <c r="D209" s="17">
        <v>1800</v>
      </c>
      <c r="E209" s="18" t="s">
        <v>315</v>
      </c>
      <c r="F209" s="20" t="s">
        <v>316</v>
      </c>
    </row>
    <row r="210" spans="1:6" ht="12.5" x14ac:dyDescent="0.25">
      <c r="A210" s="15">
        <v>207</v>
      </c>
      <c r="B210" s="16" t="str">
        <f t="shared" si="0"/>
        <v>Sine Qua Non, Omadhaum &amp; Poltroon, White 1996 (12 BT)</v>
      </c>
      <c r="C210" s="17">
        <v>4800</v>
      </c>
      <c r="D210" s="17">
        <v>7000</v>
      </c>
      <c r="E210" s="18" t="s">
        <v>317</v>
      </c>
      <c r="F210" s="19" t="s">
        <v>318</v>
      </c>
    </row>
    <row r="211" spans="1:6" ht="12.5" x14ac:dyDescent="0.25">
      <c r="A211" s="15">
        <v>208</v>
      </c>
      <c r="B211" s="16" t="str">
        <f t="shared" si="0"/>
        <v>Sine Qua Non, Omadhaum &amp; Poltroon, White 1996 (2 MAG)</v>
      </c>
      <c r="C211" s="17">
        <v>1600</v>
      </c>
      <c r="D211" s="17">
        <v>2200</v>
      </c>
      <c r="E211" s="18" t="s">
        <v>319</v>
      </c>
      <c r="F211" s="20" t="s">
        <v>320</v>
      </c>
    </row>
    <row r="212" spans="1:6" ht="12.5" x14ac:dyDescent="0.25">
      <c r="A212" s="15">
        <v>209</v>
      </c>
      <c r="B212" s="16" t="str">
        <f t="shared" si="0"/>
        <v>Sine Qua Non, Omadhaum &amp; Poltroon, White 1996 (2 MAG)</v>
      </c>
      <c r="C212" s="17">
        <v>1600</v>
      </c>
      <c r="D212" s="17">
        <v>2200</v>
      </c>
      <c r="E212" s="18" t="s">
        <v>319</v>
      </c>
      <c r="F212" s="19" t="s">
        <v>321</v>
      </c>
    </row>
    <row r="213" spans="1:6" ht="12.5" x14ac:dyDescent="0.25">
      <c r="A213" s="15">
        <v>210</v>
      </c>
      <c r="B213" s="16" t="str">
        <f t="shared" si="0"/>
        <v>Sine Qua Non, Twisted and Bent, White 1997 (1 BT)</v>
      </c>
      <c r="C213" s="17">
        <v>250</v>
      </c>
      <c r="D213" s="17">
        <v>350</v>
      </c>
      <c r="E213" s="18" t="s">
        <v>322</v>
      </c>
      <c r="F213" s="20" t="s">
        <v>323</v>
      </c>
    </row>
    <row r="214" spans="1:6" ht="12.5" x14ac:dyDescent="0.25">
      <c r="A214" s="15">
        <v>211</v>
      </c>
      <c r="B214" s="16" t="str">
        <f t="shared" si="0"/>
        <v>Sine Qua Non, Twisted and Bent, White 1997 (6 BT)</v>
      </c>
      <c r="C214" s="17">
        <v>1500</v>
      </c>
      <c r="D214" s="17">
        <v>2000</v>
      </c>
      <c r="E214" s="18" t="s">
        <v>324</v>
      </c>
      <c r="F214" s="19" t="s">
        <v>325</v>
      </c>
    </row>
    <row r="215" spans="1:6" ht="12.5" x14ac:dyDescent="0.25">
      <c r="A215" s="15">
        <v>212</v>
      </c>
      <c r="B215" s="16" t="str">
        <f t="shared" si="0"/>
        <v>Sine Qua Non, Tarantella, White 1999 (9 BT)</v>
      </c>
      <c r="C215" s="17">
        <v>1800</v>
      </c>
      <c r="D215" s="17">
        <v>2600</v>
      </c>
      <c r="E215" s="18" t="s">
        <v>326</v>
      </c>
      <c r="F215" s="20" t="s">
        <v>327</v>
      </c>
    </row>
    <row r="216" spans="1:6" ht="12.5" x14ac:dyDescent="0.25">
      <c r="A216" s="15">
        <v>213</v>
      </c>
      <c r="B216" s="16" t="str">
        <f t="shared" si="0"/>
        <v>Sine Qua Non, Tarantella, White 1999 (3 MAG)</v>
      </c>
      <c r="C216" s="17">
        <v>1500</v>
      </c>
      <c r="D216" s="17">
        <v>2000</v>
      </c>
      <c r="E216" s="18" t="s">
        <v>328</v>
      </c>
      <c r="F216" s="19" t="s">
        <v>329</v>
      </c>
    </row>
    <row r="217" spans="1:6" ht="12.5" x14ac:dyDescent="0.25">
      <c r="A217" s="15">
        <v>214</v>
      </c>
      <c r="B217" s="16" t="str">
        <f t="shared" si="0"/>
        <v>Sine Qua Non, The Boot, White 2000 (8 BT)</v>
      </c>
      <c r="C217" s="17">
        <v>1200</v>
      </c>
      <c r="D217" s="17">
        <v>1600</v>
      </c>
      <c r="E217" s="18" t="s">
        <v>330</v>
      </c>
      <c r="F217" s="20" t="s">
        <v>331</v>
      </c>
    </row>
    <row r="218" spans="1:6" ht="12.5" x14ac:dyDescent="0.25">
      <c r="A218" s="15">
        <v>215</v>
      </c>
      <c r="B218" s="16" t="str">
        <f t="shared" si="0"/>
        <v>Sine Qua Non, The Boot, White 2000 (3 MAG)</v>
      </c>
      <c r="C218" s="17">
        <v>1000</v>
      </c>
      <c r="D218" s="17">
        <v>1500</v>
      </c>
      <c r="E218" s="18" t="s">
        <v>332</v>
      </c>
      <c r="F218" s="19" t="s">
        <v>333</v>
      </c>
    </row>
    <row r="219" spans="1:6" ht="12.5" x14ac:dyDescent="0.25">
      <c r="A219" s="15">
        <v>216</v>
      </c>
      <c r="B219" s="16" t="str">
        <f t="shared" si="0"/>
        <v>Sine Qua Non, The Boot, White 2000 (3 MAG)</v>
      </c>
      <c r="C219" s="17">
        <v>1000</v>
      </c>
      <c r="D219" s="17">
        <v>1500</v>
      </c>
      <c r="E219" s="18" t="s">
        <v>332</v>
      </c>
      <c r="F219" s="20" t="s">
        <v>334</v>
      </c>
    </row>
    <row r="220" spans="1:6" ht="12.5" x14ac:dyDescent="0.25">
      <c r="A220" s="15">
        <v>217</v>
      </c>
      <c r="B220" s="16" t="str">
        <f t="shared" si="0"/>
        <v>Sine Qua Non, The Hussy, White 2000 (2 BT)</v>
      </c>
      <c r="C220" s="17">
        <v>1000</v>
      </c>
      <c r="D220" s="17">
        <v>1400</v>
      </c>
      <c r="E220" s="18" t="s">
        <v>335</v>
      </c>
      <c r="F220" s="19" t="s">
        <v>336</v>
      </c>
    </row>
    <row r="221" spans="1:6" ht="12.5" x14ac:dyDescent="0.25">
      <c r="A221" s="15">
        <v>218</v>
      </c>
      <c r="B221" s="16" t="str">
        <f t="shared" si="0"/>
        <v>Sine Qua Non, The Hussy, White 2000 (8 BT)</v>
      </c>
      <c r="C221" s="17">
        <v>4000</v>
      </c>
      <c r="D221" s="17">
        <v>5500</v>
      </c>
      <c r="E221" s="18" t="s">
        <v>337</v>
      </c>
      <c r="F221" s="20" t="s">
        <v>338</v>
      </c>
    </row>
    <row r="222" spans="1:6" ht="12.5" x14ac:dyDescent="0.25">
      <c r="A222" s="15">
        <v>219</v>
      </c>
      <c r="B222" s="16" t="str">
        <f t="shared" si="0"/>
        <v>Sine Qua Non, The Hussy, White 2000 (1 MAG)</v>
      </c>
      <c r="C222" s="17">
        <v>1000</v>
      </c>
      <c r="D222" s="17">
        <v>1500</v>
      </c>
      <c r="E222" s="18" t="s">
        <v>339</v>
      </c>
      <c r="F222" s="19" t="s">
        <v>340</v>
      </c>
    </row>
    <row r="223" spans="1:6" ht="12.5" x14ac:dyDescent="0.25">
      <c r="A223" s="15">
        <v>220</v>
      </c>
      <c r="B223" s="16" t="str">
        <f t="shared" si="0"/>
        <v>Sine Qua Non, Rien Ne Va Plus, Roussanne 2001 (7 BT)</v>
      </c>
      <c r="C223" s="17">
        <v>4200</v>
      </c>
      <c r="D223" s="17">
        <v>6000</v>
      </c>
      <c r="E223" s="18" t="s">
        <v>341</v>
      </c>
      <c r="F223" s="20" t="s">
        <v>342</v>
      </c>
    </row>
    <row r="224" spans="1:6" ht="12.5" x14ac:dyDescent="0.25">
      <c r="A224" s="15">
        <v>221</v>
      </c>
      <c r="B224" s="16" t="str">
        <f t="shared" si="0"/>
        <v>Sine Qua Non, Rien Ne Va Plus, Roussanne 2001 (1 MAG)</v>
      </c>
      <c r="C224" s="17">
        <v>1000</v>
      </c>
      <c r="D224" s="17">
        <v>1500</v>
      </c>
      <c r="E224" s="18" t="s">
        <v>343</v>
      </c>
      <c r="F224" s="19" t="s">
        <v>344</v>
      </c>
    </row>
    <row r="225" spans="1:6" ht="12.5" x14ac:dyDescent="0.25">
      <c r="A225" s="15">
        <v>222</v>
      </c>
      <c r="B225" s="16" t="str">
        <f t="shared" si="0"/>
        <v>Sine Qua Non, Albino, White 2001 (2 BT)</v>
      </c>
      <c r="C225" s="17">
        <v>300</v>
      </c>
      <c r="D225" s="17">
        <v>400</v>
      </c>
      <c r="E225" s="18" t="s">
        <v>345</v>
      </c>
      <c r="F225" s="20" t="s">
        <v>346</v>
      </c>
    </row>
    <row r="226" spans="1:6" ht="12.5" x14ac:dyDescent="0.25">
      <c r="A226" s="15">
        <v>223</v>
      </c>
      <c r="B226" s="16" t="str">
        <f t="shared" si="0"/>
        <v>Sine Qua Non, Albino, White 2001 (2 MAG)</v>
      </c>
      <c r="C226" s="17">
        <v>800</v>
      </c>
      <c r="D226" s="17">
        <v>1200</v>
      </c>
      <c r="E226" s="18" t="s">
        <v>347</v>
      </c>
      <c r="F226" s="19" t="s">
        <v>348</v>
      </c>
    </row>
    <row r="227" spans="1:6" ht="12.5" x14ac:dyDescent="0.25">
      <c r="A227" s="15">
        <v>224</v>
      </c>
      <c r="B227" s="16" t="str">
        <f t="shared" si="0"/>
        <v>Sine Qua Non, Sublime Isolation, White 2003 (6 BT)</v>
      </c>
      <c r="C227" s="17">
        <v>900</v>
      </c>
      <c r="D227" s="17">
        <v>1200</v>
      </c>
      <c r="E227" s="18" t="s">
        <v>349</v>
      </c>
      <c r="F227" s="20" t="s">
        <v>350</v>
      </c>
    </row>
    <row r="228" spans="1:6" ht="12.5" x14ac:dyDescent="0.25">
      <c r="A228" s="15">
        <v>225</v>
      </c>
      <c r="B228" s="16" t="str">
        <f t="shared" si="0"/>
        <v>Sine Qua Non, Whisperin' E, White 2002 (9 BT)</v>
      </c>
      <c r="C228" s="17">
        <v>1800</v>
      </c>
      <c r="D228" s="17">
        <v>2600</v>
      </c>
      <c r="E228" s="18" t="s">
        <v>351</v>
      </c>
      <c r="F228" s="19" t="s">
        <v>352</v>
      </c>
    </row>
    <row r="229" spans="1:6" ht="12.5" x14ac:dyDescent="0.25">
      <c r="A229" s="15">
        <v>226</v>
      </c>
      <c r="B229" s="16" t="str">
        <f t="shared" si="0"/>
        <v>Sine Qua Non, The Rejuvenators, White 2004 (9 BT)</v>
      </c>
      <c r="C229" s="17">
        <v>1500</v>
      </c>
      <c r="D229" s="17">
        <v>2000</v>
      </c>
      <c r="E229" s="18" t="s">
        <v>353</v>
      </c>
      <c r="F229" s="20" t="s">
        <v>354</v>
      </c>
    </row>
    <row r="230" spans="1:6" ht="12.5" x14ac:dyDescent="0.25">
      <c r="A230" s="15">
        <v>227</v>
      </c>
      <c r="B230" s="16" t="str">
        <f t="shared" si="0"/>
        <v>Sine Qua Non, The Petition, White 2005 (3 BT)</v>
      </c>
      <c r="C230" s="17">
        <v>600</v>
      </c>
      <c r="D230" s="17">
        <v>900</v>
      </c>
      <c r="E230" s="18" t="s">
        <v>355</v>
      </c>
      <c r="F230" s="19" t="s">
        <v>356</v>
      </c>
    </row>
    <row r="231" spans="1:6" ht="12.5" x14ac:dyDescent="0.25">
      <c r="A231" s="15">
        <v>228</v>
      </c>
      <c r="B231" s="16" t="str">
        <f t="shared" si="0"/>
        <v>Sine Qua Non The Hoodoo Man, White 2006 (3 BT)</v>
      </c>
      <c r="C231" s="17">
        <v>350</v>
      </c>
      <c r="D231" s="17">
        <v>550</v>
      </c>
      <c r="E231" s="18" t="s">
        <v>357</v>
      </c>
      <c r="F231" s="20" t="s">
        <v>358</v>
      </c>
    </row>
    <row r="232" spans="1:6" ht="12.5" x14ac:dyDescent="0.25">
      <c r="A232" s="15">
        <v>229</v>
      </c>
      <c r="B232" s="16" t="str">
        <f t="shared" si="0"/>
        <v>Sine Qua Non The Hoodoo Man, White 2006 (4 BT)</v>
      </c>
      <c r="C232" s="17">
        <v>500</v>
      </c>
      <c r="D232" s="17">
        <v>700</v>
      </c>
      <c r="E232" s="18" t="s">
        <v>359</v>
      </c>
      <c r="F232" s="19" t="s">
        <v>360</v>
      </c>
    </row>
    <row r="233" spans="1:6" ht="12.5" x14ac:dyDescent="0.25">
      <c r="A233" s="15">
        <v>230</v>
      </c>
      <c r="B233" s="16" t="str">
        <f t="shared" si="0"/>
        <v>Sine Qua Non The Hoodoo Man, White 2006 (9 BT)</v>
      </c>
      <c r="C233" s="17">
        <v>1100</v>
      </c>
      <c r="D233" s="17">
        <v>1500</v>
      </c>
      <c r="E233" s="18" t="s">
        <v>361</v>
      </c>
      <c r="F233" s="20" t="s">
        <v>362</v>
      </c>
    </row>
    <row r="234" spans="1:6" ht="12.5" x14ac:dyDescent="0.25">
      <c r="A234" s="15">
        <v>231</v>
      </c>
      <c r="B234" s="16" t="str">
        <f t="shared" si="0"/>
        <v>Sine Qua Non, Body and Soul, White 2007 (9 BT)</v>
      </c>
      <c r="C234" s="17">
        <v>1100</v>
      </c>
      <c r="D234" s="17">
        <v>1600</v>
      </c>
      <c r="E234" s="18" t="s">
        <v>363</v>
      </c>
      <c r="F234" s="19" t="s">
        <v>364</v>
      </c>
    </row>
    <row r="235" spans="1:6" ht="12.5" x14ac:dyDescent="0.25">
      <c r="A235" s="15">
        <v>232</v>
      </c>
      <c r="B235" s="16" t="str">
        <f t="shared" si="0"/>
        <v>Sine Qua Non, Kolibri, White 2008 (6 BT)</v>
      </c>
      <c r="C235" s="17">
        <v>750</v>
      </c>
      <c r="D235" s="17">
        <v>1000</v>
      </c>
      <c r="E235" s="18" t="s">
        <v>365</v>
      </c>
      <c r="F235" s="20" t="s">
        <v>366</v>
      </c>
    </row>
    <row r="236" spans="1:6" ht="12.5" x14ac:dyDescent="0.25">
      <c r="A236" s="15">
        <v>233</v>
      </c>
      <c r="B236" s="16" t="str">
        <f t="shared" si="0"/>
        <v>Sine Qua Non, Kolibri, White 2008 (6 BT)</v>
      </c>
      <c r="C236" s="17">
        <v>750</v>
      </c>
      <c r="D236" s="17">
        <v>1000</v>
      </c>
      <c r="E236" s="18" t="s">
        <v>365</v>
      </c>
      <c r="F236" s="19" t="s">
        <v>367</v>
      </c>
    </row>
    <row r="237" spans="1:6" ht="12.5" x14ac:dyDescent="0.25">
      <c r="A237" s="15">
        <v>234</v>
      </c>
      <c r="B237" s="16" t="str">
        <f t="shared" si="0"/>
        <v>Sine Qua Non, Kolibri, White 2008 (6 BT)</v>
      </c>
      <c r="C237" s="17">
        <v>750</v>
      </c>
      <c r="D237" s="17">
        <v>1000</v>
      </c>
      <c r="E237" s="18" t="s">
        <v>365</v>
      </c>
      <c r="F237" s="20" t="s">
        <v>368</v>
      </c>
    </row>
    <row r="238" spans="1:6" ht="12.5" x14ac:dyDescent="0.25">
      <c r="A238" s="15">
        <v>235</v>
      </c>
      <c r="B238" s="16" t="str">
        <f t="shared" si="0"/>
        <v>Sine Qua Non, On the Lam, White 2009 (10 BT)</v>
      </c>
      <c r="C238" s="17">
        <v>1000</v>
      </c>
      <c r="D238" s="17">
        <v>1500</v>
      </c>
      <c r="E238" s="18" t="s">
        <v>369</v>
      </c>
      <c r="F238" s="19" t="s">
        <v>370</v>
      </c>
    </row>
    <row r="239" spans="1:6" ht="12.5" x14ac:dyDescent="0.25">
      <c r="A239" s="15">
        <v>236</v>
      </c>
      <c r="B239" s="16" t="str">
        <f t="shared" si="0"/>
        <v>Sine Qua Non, The Monkey, White 2010 (12 BT)</v>
      </c>
      <c r="C239" s="17">
        <v>1500</v>
      </c>
      <c r="D239" s="17">
        <v>2000</v>
      </c>
      <c r="E239" s="18" t="s">
        <v>371</v>
      </c>
      <c r="F239" s="20" t="s">
        <v>372</v>
      </c>
    </row>
    <row r="240" spans="1:6" ht="12.5" x14ac:dyDescent="0.25">
      <c r="A240" s="15">
        <v>237</v>
      </c>
      <c r="B240" s="16" t="str">
        <f t="shared" si="0"/>
        <v>Sine Qua Non, Lightmotif, White 2014 (9 BT)</v>
      </c>
      <c r="C240" s="17">
        <v>900</v>
      </c>
      <c r="D240" s="17">
        <v>1300</v>
      </c>
      <c r="E240" s="18" t="s">
        <v>373</v>
      </c>
      <c r="F240" s="19" t="s">
        <v>374</v>
      </c>
    </row>
    <row r="241" spans="1:6" ht="12.5" x14ac:dyDescent="0.25">
      <c r="A241" s="15">
        <v>238</v>
      </c>
      <c r="B241" s="16" t="str">
        <f t="shared" si="0"/>
        <v>Sine Qua Non, Suey, Roussanne 2000 (1 HB)</v>
      </c>
      <c r="C241" s="17">
        <v>300</v>
      </c>
      <c r="D241" s="17">
        <v>400</v>
      </c>
      <c r="E241" s="18" t="s">
        <v>375</v>
      </c>
      <c r="F241" s="20" t="s">
        <v>376</v>
      </c>
    </row>
    <row r="242" spans="1:6" ht="12.5" x14ac:dyDescent="0.25">
      <c r="A242" s="15">
        <v>239</v>
      </c>
      <c r="B242" s="16" t="str">
        <f t="shared" si="0"/>
        <v>Sine Qua Non, Suey, Roussanne 2000 (2 HB)</v>
      </c>
      <c r="C242" s="17">
        <v>600</v>
      </c>
      <c r="D242" s="17">
        <v>800</v>
      </c>
      <c r="E242" s="18" t="s">
        <v>377</v>
      </c>
      <c r="F242" s="19" t="s">
        <v>378</v>
      </c>
    </row>
    <row r="243" spans="1:6" ht="12.5" x14ac:dyDescent="0.25">
      <c r="A243" s="15">
        <v>240</v>
      </c>
      <c r="B243" s="16" t="str">
        <f t="shared" si="0"/>
        <v>Sine Qua Non, Suey, Roussanne 2000 (2 HB)</v>
      </c>
      <c r="C243" s="17">
        <v>600</v>
      </c>
      <c r="D243" s="17">
        <v>800</v>
      </c>
      <c r="E243" s="18" t="s">
        <v>377</v>
      </c>
      <c r="F243" s="20" t="s">
        <v>379</v>
      </c>
    </row>
    <row r="244" spans="1:6" ht="12.5" x14ac:dyDescent="0.25">
      <c r="A244" s="15">
        <v>241</v>
      </c>
      <c r="B244" s="16" t="str">
        <f t="shared" si="0"/>
        <v>Sine Qua Non, Inamorata 2001 (2 HB)</v>
      </c>
      <c r="C244" s="17">
        <v>400</v>
      </c>
      <c r="D244" s="17">
        <v>600</v>
      </c>
      <c r="E244" s="18" t="s">
        <v>380</v>
      </c>
      <c r="F244" s="19" t="s">
        <v>381</v>
      </c>
    </row>
    <row r="245" spans="1:6" ht="12.5" x14ac:dyDescent="0.25">
      <c r="A245" s="15">
        <v>242</v>
      </c>
      <c r="B245" s="16" t="str">
        <f t="shared" si="0"/>
        <v>Sine Qua Non, Inamorata 2001 (2 HB)</v>
      </c>
      <c r="C245" s="17">
        <v>400</v>
      </c>
      <c r="D245" s="17">
        <v>600</v>
      </c>
      <c r="E245" s="18" t="s">
        <v>380</v>
      </c>
      <c r="F245" s="20" t="s">
        <v>382</v>
      </c>
    </row>
    <row r="246" spans="1:6" ht="12.5" x14ac:dyDescent="0.25">
      <c r="A246" s="15">
        <v>243</v>
      </c>
      <c r="B246" s="16" t="str">
        <f t="shared" si="0"/>
        <v>Sine Qua Non, Boots, Pasties, Scanty-Panties and a Ten Gallon Hat, Roussanne 2003 (2 HB)</v>
      </c>
      <c r="C246" s="17">
        <v>600</v>
      </c>
      <c r="D246" s="17">
        <v>800</v>
      </c>
      <c r="E246" s="18" t="s">
        <v>383</v>
      </c>
      <c r="F246" s="19" t="s">
        <v>384</v>
      </c>
    </row>
    <row r="247" spans="1:6" ht="12.5" x14ac:dyDescent="0.25">
      <c r="A247" s="15">
        <v>244</v>
      </c>
      <c r="B247" s="16" t="str">
        <f t="shared" si="0"/>
        <v>Sine Qua Non, Boots, Pasties, Scanty-Panties and a Ten Gallon Hat, Roussanne 2003 (2 HB)</v>
      </c>
      <c r="C247" s="17">
        <v>600</v>
      </c>
      <c r="D247" s="17">
        <v>800</v>
      </c>
      <c r="E247" s="18" t="s">
        <v>383</v>
      </c>
      <c r="F247" s="20" t="s">
        <v>385</v>
      </c>
    </row>
    <row r="248" spans="1:6" ht="12.5" x14ac:dyDescent="0.25">
      <c r="A248" s="15">
        <v>245</v>
      </c>
      <c r="B248" s="16" t="str">
        <f t="shared" si="0"/>
        <v>Mixed case (3 HB)</v>
      </c>
      <c r="C248" s="17">
        <v>300</v>
      </c>
      <c r="D248" s="17">
        <v>450</v>
      </c>
      <c r="E248" s="18" t="s">
        <v>386</v>
      </c>
      <c r="F248" s="19" t="s">
        <v>387</v>
      </c>
    </row>
    <row r="249" spans="1:6" ht="12.5" x14ac:dyDescent="0.25">
      <c r="A249" s="15">
        <v>246</v>
      </c>
      <c r="B249" s="16" t="str">
        <f t="shared" si="0"/>
        <v>Mixed case (3 HB)</v>
      </c>
      <c r="C249" s="17">
        <v>300</v>
      </c>
      <c r="D249" s="17">
        <v>450</v>
      </c>
      <c r="E249" s="18" t="s">
        <v>386</v>
      </c>
      <c r="F249" s="20" t="s">
        <v>388</v>
      </c>
    </row>
    <row r="250" spans="1:6" ht="12.5" x14ac:dyDescent="0.25">
      <c r="A250" s="15">
        <v>247</v>
      </c>
      <c r="B250" s="16" t="str">
        <f t="shared" si="0"/>
        <v>Mixed case (4 HB)</v>
      </c>
      <c r="C250" s="17">
        <v>600</v>
      </c>
      <c r="D250" s="17">
        <v>800</v>
      </c>
      <c r="E250" s="18" t="s">
        <v>389</v>
      </c>
      <c r="F250" s="19" t="s">
        <v>390</v>
      </c>
    </row>
    <row r="251" spans="1:6" ht="12.5" x14ac:dyDescent="0.25">
      <c r="A251" s="15">
        <v>248</v>
      </c>
      <c r="B251" s="16" t="str">
        <f t="shared" si="0"/>
        <v>Mixed case (4 HB)</v>
      </c>
      <c r="C251" s="17">
        <v>600</v>
      </c>
      <c r="D251" s="17">
        <v>800</v>
      </c>
      <c r="E251" s="18" t="s">
        <v>389</v>
      </c>
      <c r="F251" s="20" t="s">
        <v>391</v>
      </c>
    </row>
    <row r="252" spans="1:6" ht="12.5" x14ac:dyDescent="0.25">
      <c r="A252" s="15">
        <v>249</v>
      </c>
      <c r="B252" s="16" t="str">
        <f t="shared" si="0"/>
        <v>Sine Qua Non, Mr. K, DBS Dried Berry Selection, Viognier 1999 Manfred Krankl &amp; Alois Kracher (3 HB)</v>
      </c>
      <c r="C252" s="17">
        <v>250</v>
      </c>
      <c r="D252" s="17">
        <v>350</v>
      </c>
      <c r="E252" s="18" t="s">
        <v>392</v>
      </c>
      <c r="F252" s="19" t="s">
        <v>393</v>
      </c>
    </row>
    <row r="253" spans="1:6" ht="12.5" x14ac:dyDescent="0.25">
      <c r="A253" s="15">
        <v>250</v>
      </c>
      <c r="B253" s="16" t="str">
        <f t="shared" si="0"/>
        <v>Sine Qua Non, Mr. K, Vin de Paille, Semillon 1998 Manfred Krankl &amp; Alois Kracher (3 HB)</v>
      </c>
      <c r="C253" s="17">
        <v>250</v>
      </c>
      <c r="D253" s="17">
        <v>350</v>
      </c>
      <c r="E253" s="18" t="s">
        <v>394</v>
      </c>
      <c r="F253" s="20" t="s">
        <v>395</v>
      </c>
    </row>
    <row r="254" spans="1:6" ht="12.5" x14ac:dyDescent="0.25">
      <c r="A254" s="15">
        <v>251</v>
      </c>
      <c r="B254" s="16" t="str">
        <f t="shared" si="0"/>
        <v>Sine Qua Non, Mr. K, Eiswein, Gewürtztraminer Manfred Krankl and Alois Kracher "Vertical" (3 HB)</v>
      </c>
      <c r="C254" s="17">
        <v>250</v>
      </c>
      <c r="D254" s="17">
        <v>350</v>
      </c>
      <c r="E254" s="18" t="s">
        <v>396</v>
      </c>
      <c r="F254" s="19" t="s">
        <v>397</v>
      </c>
    </row>
    <row r="255" spans="1:6" ht="12.5" x14ac:dyDescent="0.25">
      <c r="A255" s="15">
        <v>252</v>
      </c>
      <c r="B255" s="16" t="str">
        <f t="shared" si="0"/>
        <v>Sine Qua Non, Mr. K, TBA, Viognier 1998 Manfred Krankl and Alois Kracher (3 HB)</v>
      </c>
      <c r="C255" s="17">
        <v>250</v>
      </c>
      <c r="D255" s="17">
        <v>350</v>
      </c>
      <c r="E255" s="18" t="s">
        <v>398</v>
      </c>
      <c r="F255" s="20" t="s">
        <v>399</v>
      </c>
    </row>
    <row r="256" spans="1:6" ht="12.5" x14ac:dyDescent="0.25">
      <c r="A256" s="15">
        <v>253</v>
      </c>
      <c r="B256" s="16" t="str">
        <f t="shared" si="0"/>
        <v>Sine Qua Non, Mr. K, Vin de Paille, Semillon 1999 Manfred Krankl &amp; Alois Kracher (3 HB)</v>
      </c>
      <c r="C256" s="17">
        <v>250</v>
      </c>
      <c r="D256" s="17">
        <v>350</v>
      </c>
      <c r="E256" s="18" t="s">
        <v>400</v>
      </c>
      <c r="F256" s="19" t="s">
        <v>401</v>
      </c>
    </row>
    <row r="257" spans="1:6" ht="12.5" x14ac:dyDescent="0.25">
      <c r="A257" s="15">
        <v>254</v>
      </c>
      <c r="B257" s="16" t="str">
        <f t="shared" si="0"/>
        <v>Sine Qua Non, Mr. K, Vin de Glace, Gewürtztraminer 2000 Manfred Krankl &amp; Alois Kracher (3 HB)</v>
      </c>
      <c r="C257" s="17">
        <v>250</v>
      </c>
      <c r="D257" s="17">
        <v>350</v>
      </c>
      <c r="E257" s="18" t="s">
        <v>402</v>
      </c>
      <c r="F257" s="20" t="s">
        <v>403</v>
      </c>
    </row>
    <row r="258" spans="1:6" ht="12.5" x14ac:dyDescent="0.25">
      <c r="A258" s="15">
        <v>255</v>
      </c>
      <c r="B258" s="16" t="str">
        <f t="shared" si="0"/>
        <v>Mixed case (3 HB)</v>
      </c>
      <c r="C258" s="17">
        <v>250</v>
      </c>
      <c r="D258" s="17">
        <v>350</v>
      </c>
      <c r="E258" s="18" t="s">
        <v>386</v>
      </c>
      <c r="F258" s="19" t="s">
        <v>404</v>
      </c>
    </row>
    <row r="259" spans="1:6" ht="12.5" x14ac:dyDescent="0.25">
      <c r="A259" s="15">
        <v>256</v>
      </c>
      <c r="B259" s="16" t="str">
        <f t="shared" si="0"/>
        <v>Mixed case (3 HB)</v>
      </c>
      <c r="C259" s="17">
        <v>250</v>
      </c>
      <c r="D259" s="17">
        <v>350</v>
      </c>
      <c r="E259" s="18" t="s">
        <v>386</v>
      </c>
      <c r="F259" s="20" t="s">
        <v>405</v>
      </c>
    </row>
    <row r="260" spans="1:6" ht="12.5" x14ac:dyDescent="0.25">
      <c r="A260" s="15">
        <v>257</v>
      </c>
      <c r="B260" s="16" t="str">
        <f t="shared" si="0"/>
        <v>Sine Qua Non, Mr. K, The Ice Man, Gewürtztraminer 2001 Manfred Krankl &amp; Alois Kracher (3 HB)</v>
      </c>
      <c r="C260" s="17">
        <v>250</v>
      </c>
      <c r="D260" s="17">
        <v>350</v>
      </c>
      <c r="E260" s="18" t="s">
        <v>406</v>
      </c>
      <c r="F260" s="19" t="s">
        <v>407</v>
      </c>
    </row>
    <row r="261" spans="1:6" ht="12.5" x14ac:dyDescent="0.25">
      <c r="A261" s="15">
        <v>258</v>
      </c>
      <c r="B261" s="16" t="str">
        <f t="shared" si="0"/>
        <v>Mixed case (3 HB)</v>
      </c>
      <c r="C261" s="17">
        <v>250</v>
      </c>
      <c r="D261" s="17">
        <v>350</v>
      </c>
      <c r="E261" s="18" t="s">
        <v>386</v>
      </c>
      <c r="F261" s="20" t="s">
        <v>408</v>
      </c>
    </row>
    <row r="262" spans="1:6" ht="12.5" x14ac:dyDescent="0.25">
      <c r="A262" s="15">
        <v>259</v>
      </c>
      <c r="B262" s="16" t="str">
        <f t="shared" si="0"/>
        <v>Sine Qua Non, Mr. K, The Noble Man, Chardonnay 2002 Manfred Krankl &amp; Alois Kracher (3 HB)</v>
      </c>
      <c r="C262" s="17">
        <v>250</v>
      </c>
      <c r="D262" s="17">
        <v>350</v>
      </c>
      <c r="E262" s="18" t="s">
        <v>409</v>
      </c>
      <c r="F262" s="19" t="s">
        <v>410</v>
      </c>
    </row>
    <row r="263" spans="1:6" ht="12.5" x14ac:dyDescent="0.25">
      <c r="A263" s="15">
        <v>260</v>
      </c>
      <c r="B263" s="16" t="str">
        <f t="shared" si="0"/>
        <v>Sine Qua Non, Mr. K, The Noble Man, Chardonnay 2002 Manfred Krankl &amp; Alois Kracher (3 HB)</v>
      </c>
      <c r="C263" s="17">
        <v>250</v>
      </c>
      <c r="D263" s="17">
        <v>350</v>
      </c>
      <c r="E263" s="18" t="s">
        <v>409</v>
      </c>
      <c r="F263" s="20" t="s">
        <v>411</v>
      </c>
    </row>
    <row r="264" spans="1:6" ht="12.5" x14ac:dyDescent="0.25">
      <c r="A264" s="15">
        <v>261</v>
      </c>
      <c r="B264" s="16" t="str">
        <f t="shared" si="0"/>
        <v>Mixed case (3 HB)</v>
      </c>
      <c r="C264" s="17">
        <v>250</v>
      </c>
      <c r="D264" s="17">
        <v>350</v>
      </c>
      <c r="E264" s="18" t="s">
        <v>386</v>
      </c>
      <c r="F264" s="19" t="s">
        <v>412</v>
      </c>
    </row>
    <row r="265" spans="1:6" ht="12.5" x14ac:dyDescent="0.25">
      <c r="A265" s="15">
        <v>262</v>
      </c>
      <c r="B265" s="16" t="str">
        <f t="shared" si="0"/>
        <v>Mixed case (3 HB)</v>
      </c>
      <c r="C265" s="17">
        <v>250</v>
      </c>
      <c r="D265" s="17">
        <v>350</v>
      </c>
      <c r="E265" s="18" t="s">
        <v>386</v>
      </c>
      <c r="F265" s="20" t="s">
        <v>413</v>
      </c>
    </row>
    <row r="266" spans="1:6" ht="12.5" x14ac:dyDescent="0.25">
      <c r="A266" s="15">
        <v>263</v>
      </c>
      <c r="B266" s="16" t="str">
        <f t="shared" si="0"/>
        <v>Mixed case (3 HB)</v>
      </c>
      <c r="C266" s="17">
        <v>250</v>
      </c>
      <c r="D266" s="17">
        <v>350</v>
      </c>
      <c r="E266" s="18" t="s">
        <v>386</v>
      </c>
      <c r="F266" s="19" t="s">
        <v>414</v>
      </c>
    </row>
    <row r="267" spans="1:6" ht="12.5" x14ac:dyDescent="0.25">
      <c r="A267" s="15">
        <v>264</v>
      </c>
      <c r="B267" s="16" t="str">
        <f t="shared" si="0"/>
        <v>Mixed case (3 HB)</v>
      </c>
      <c r="C267" s="17">
        <v>250</v>
      </c>
      <c r="D267" s="17">
        <v>350</v>
      </c>
      <c r="E267" s="18" t="s">
        <v>386</v>
      </c>
      <c r="F267" s="20" t="s">
        <v>415</v>
      </c>
    </row>
    <row r="268" spans="1:6" ht="12.5" x14ac:dyDescent="0.25">
      <c r="A268" s="15">
        <v>265</v>
      </c>
      <c r="B268" s="16" t="str">
        <f t="shared" si="0"/>
        <v>Sine Qua Non, Mr. K, The Noble Man, Chardonnay 2003 Manfred Krankl &amp; Alois Kracher (3 HB)</v>
      </c>
      <c r="C268" s="17">
        <v>250</v>
      </c>
      <c r="D268" s="17">
        <v>350</v>
      </c>
      <c r="E268" s="18" t="s">
        <v>416</v>
      </c>
      <c r="F268" s="19" t="s">
        <v>417</v>
      </c>
    </row>
    <row r="269" spans="1:6" ht="12.5" x14ac:dyDescent="0.25">
      <c r="A269" s="15">
        <v>266</v>
      </c>
      <c r="B269" s="16" t="str">
        <f t="shared" si="0"/>
        <v>Sine Qua Non, Mr. K, The Noble Man, Chardonnay 2003 Manfred Krankl &amp; Alois Kracher (3 HB)</v>
      </c>
      <c r="C269" s="17">
        <v>250</v>
      </c>
      <c r="D269" s="17">
        <v>350</v>
      </c>
      <c r="E269" s="18" t="s">
        <v>416</v>
      </c>
      <c r="F269" s="20" t="s">
        <v>418</v>
      </c>
    </row>
    <row r="270" spans="1:6" ht="12.5" x14ac:dyDescent="0.25">
      <c r="A270" s="15">
        <v>267</v>
      </c>
      <c r="B270" s="16" t="str">
        <f t="shared" si="0"/>
        <v>Sine Qua Non, Mr. K, The Ice Man, Gewürtztraminer 2003 Manfred Krankl &amp; Alois Kracher (3 HB)</v>
      </c>
      <c r="C270" s="17">
        <v>250</v>
      </c>
      <c r="D270" s="17">
        <v>350</v>
      </c>
      <c r="E270" s="18" t="s">
        <v>419</v>
      </c>
      <c r="F270" s="19" t="s">
        <v>420</v>
      </c>
    </row>
    <row r="271" spans="1:6" ht="12.5" x14ac:dyDescent="0.25">
      <c r="A271" s="15">
        <v>268</v>
      </c>
      <c r="B271" s="16" t="str">
        <f t="shared" si="0"/>
        <v>Mixed case (3 HB)</v>
      </c>
      <c r="C271" s="17">
        <v>250</v>
      </c>
      <c r="D271" s="17">
        <v>350</v>
      </c>
      <c r="E271" s="18" t="s">
        <v>386</v>
      </c>
      <c r="F271" s="20" t="s">
        <v>421</v>
      </c>
    </row>
    <row r="272" spans="1:6" ht="12.5" x14ac:dyDescent="0.25">
      <c r="A272" s="15">
        <v>269</v>
      </c>
      <c r="B272" s="16" t="str">
        <f t="shared" si="0"/>
        <v>Mixed case (3 HB)</v>
      </c>
      <c r="C272" s="17">
        <v>250</v>
      </c>
      <c r="D272" s="17">
        <v>350</v>
      </c>
      <c r="E272" s="18" t="s">
        <v>386</v>
      </c>
      <c r="F272" s="19" t="s">
        <v>422</v>
      </c>
    </row>
    <row r="273" spans="1:6" ht="12.5" x14ac:dyDescent="0.25">
      <c r="A273" s="15">
        <v>270</v>
      </c>
      <c r="B273" s="16" t="str">
        <f t="shared" si="0"/>
        <v>Mixed case (3 HB)</v>
      </c>
      <c r="C273" s="17">
        <v>250</v>
      </c>
      <c r="D273" s="17">
        <v>350</v>
      </c>
      <c r="E273" s="18" t="s">
        <v>386</v>
      </c>
      <c r="F273" s="20" t="s">
        <v>423</v>
      </c>
    </row>
    <row r="274" spans="1:6" ht="12.5" x14ac:dyDescent="0.25">
      <c r="A274" s="15">
        <v>271</v>
      </c>
      <c r="B274" s="16" t="str">
        <f t="shared" si="0"/>
        <v>Mixed case (3 HB)</v>
      </c>
      <c r="C274" s="17">
        <v>250</v>
      </c>
      <c r="D274" s="17">
        <v>350</v>
      </c>
      <c r="E274" s="18" t="s">
        <v>386</v>
      </c>
      <c r="F274" s="19" t="s">
        <v>424</v>
      </c>
    </row>
    <row r="275" spans="1:6" ht="12.5" x14ac:dyDescent="0.25">
      <c r="A275" s="15">
        <v>272</v>
      </c>
      <c r="B275" s="16" t="str">
        <f t="shared" si="0"/>
        <v>Mixed case (3 HB)</v>
      </c>
      <c r="C275" s="17">
        <v>250</v>
      </c>
      <c r="D275" s="17">
        <v>350</v>
      </c>
      <c r="E275" s="18" t="s">
        <v>386</v>
      </c>
      <c r="F275" s="20" t="s">
        <v>425</v>
      </c>
    </row>
    <row r="276" spans="1:6" ht="12.5" x14ac:dyDescent="0.25">
      <c r="A276" s="15">
        <v>273</v>
      </c>
      <c r="B276" s="16" t="str">
        <f t="shared" si="0"/>
        <v>Mixed case (3 HB)</v>
      </c>
      <c r="C276" s="17">
        <v>250</v>
      </c>
      <c r="D276" s="17">
        <v>350</v>
      </c>
      <c r="E276" s="18" t="s">
        <v>386</v>
      </c>
      <c r="F276" s="19" t="s">
        <v>426</v>
      </c>
    </row>
    <row r="277" spans="1:6" ht="12.5" x14ac:dyDescent="0.25">
      <c r="A277" s="15">
        <v>274</v>
      </c>
      <c r="B277" s="16" t="str">
        <f t="shared" si="0"/>
        <v>Mixed case (3 HB)</v>
      </c>
      <c r="C277" s="17">
        <v>250</v>
      </c>
      <c r="D277" s="17">
        <v>350</v>
      </c>
      <c r="E277" s="18" t="s">
        <v>386</v>
      </c>
      <c r="F277" s="20" t="s">
        <v>427</v>
      </c>
    </row>
    <row r="278" spans="1:6" ht="12.5" x14ac:dyDescent="0.25">
      <c r="A278" s="15">
        <v>275</v>
      </c>
      <c r="B278" s="16" t="str">
        <f t="shared" si="0"/>
        <v>Mixed case (3 HB)</v>
      </c>
      <c r="C278" s="17">
        <v>250</v>
      </c>
      <c r="D278" s="17">
        <v>350</v>
      </c>
      <c r="E278" s="18" t="s">
        <v>386</v>
      </c>
      <c r="F278" s="19" t="s">
        <v>428</v>
      </c>
    </row>
    <row r="279" spans="1:6" ht="12.5" x14ac:dyDescent="0.25">
      <c r="A279" s="15">
        <v>276</v>
      </c>
      <c r="B279" s="16" t="str">
        <f t="shared" si="0"/>
        <v>Mixed case (3 HB)</v>
      </c>
      <c r="C279" s="17">
        <v>250</v>
      </c>
      <c r="D279" s="17">
        <v>350</v>
      </c>
      <c r="E279" s="18" t="s">
        <v>386</v>
      </c>
      <c r="F279" s="20" t="s">
        <v>429</v>
      </c>
    </row>
    <row r="280" spans="1:6" ht="12.5" x14ac:dyDescent="0.25">
      <c r="A280" s="15">
        <v>277</v>
      </c>
      <c r="B280" s="16" t="str">
        <f t="shared" si="0"/>
        <v>Mixed case (3 HB)</v>
      </c>
      <c r="C280" s="17">
        <v>250</v>
      </c>
      <c r="D280" s="17">
        <v>350</v>
      </c>
      <c r="E280" s="18" t="s">
        <v>386</v>
      </c>
      <c r="F280" s="19" t="s">
        <v>430</v>
      </c>
    </row>
    <row r="281" spans="1:6" ht="12.5" x14ac:dyDescent="0.25">
      <c r="A281" s="15">
        <v>278</v>
      </c>
      <c r="B281" s="16" t="str">
        <f t="shared" si="0"/>
        <v>Mixed case (3 HB)</v>
      </c>
      <c r="C281" s="17">
        <v>250</v>
      </c>
      <c r="D281" s="17">
        <v>350</v>
      </c>
      <c r="E281" s="18" t="s">
        <v>386</v>
      </c>
      <c r="F281" s="20" t="s">
        <v>431</v>
      </c>
    </row>
    <row r="282" spans="1:6" ht="12.5" x14ac:dyDescent="0.25">
      <c r="A282" s="15">
        <v>279</v>
      </c>
      <c r="B282" s="16" t="str">
        <f t="shared" si="0"/>
        <v>Mixed case (3 HB)</v>
      </c>
      <c r="C282" s="17">
        <v>250</v>
      </c>
      <c r="D282" s="17">
        <v>350</v>
      </c>
      <c r="E282" s="18" t="s">
        <v>386</v>
      </c>
      <c r="F282" s="19" t="s">
        <v>432</v>
      </c>
    </row>
    <row r="283" spans="1:6" ht="12.5" x14ac:dyDescent="0.25">
      <c r="A283" s="15">
        <v>280</v>
      </c>
      <c r="B283" s="16" t="str">
        <f t="shared" si="0"/>
        <v>Chimère, Châteauneuf-du-Pape 2010 Manfred Krankl &amp; Clos St-Jean (1 MAG)</v>
      </c>
      <c r="C283" s="17">
        <v>700</v>
      </c>
      <c r="D283" s="17">
        <v>1000</v>
      </c>
      <c r="E283" s="18" t="s">
        <v>433</v>
      </c>
      <c r="F283" s="20" t="s">
        <v>434</v>
      </c>
    </row>
    <row r="284" spans="1:6" ht="12.5" x14ac:dyDescent="0.25">
      <c r="A284" s="15">
        <v>281</v>
      </c>
      <c r="B284" s="16" t="str">
        <f t="shared" si="0"/>
        <v>Chimère, Châteauneuf-du-Pape 2010 Manfred Krankl &amp; Clos St-Jean (1 MAG)</v>
      </c>
      <c r="C284" s="17">
        <v>700</v>
      </c>
      <c r="D284" s="17">
        <v>1000</v>
      </c>
      <c r="E284" s="18" t="s">
        <v>433</v>
      </c>
      <c r="F284" s="19" t="s">
        <v>435</v>
      </c>
    </row>
    <row r="285" spans="1:6" ht="12.5" x14ac:dyDescent="0.25">
      <c r="A285" s="15">
        <v>282</v>
      </c>
      <c r="B285" s="16" t="str">
        <f t="shared" si="0"/>
        <v>Chimère, Châteauneuf-du-Pape 2010 Manfred Krankl &amp; Clos St-Jean (1 MAG)</v>
      </c>
      <c r="C285" s="17">
        <v>700</v>
      </c>
      <c r="D285" s="17">
        <v>1000</v>
      </c>
      <c r="E285" s="18" t="s">
        <v>433</v>
      </c>
      <c r="F285" s="20" t="s">
        <v>436</v>
      </c>
    </row>
    <row r="286" spans="1:6" ht="12.5" x14ac:dyDescent="0.25">
      <c r="A286" s="15">
        <v>283</v>
      </c>
      <c r="B286" s="16" t="str">
        <f t="shared" si="0"/>
        <v>Chimère, Châteauneuf-du-Pape 2010 Manfred Krankl &amp; Clos St-Jean (1 MAG)</v>
      </c>
      <c r="C286" s="17">
        <v>700</v>
      </c>
      <c r="D286" s="17">
        <v>1000</v>
      </c>
      <c r="E286" s="18" t="s">
        <v>433</v>
      </c>
      <c r="F286" s="19" t="s">
        <v>437</v>
      </c>
    </row>
    <row r="287" spans="1:6" ht="12.5" x14ac:dyDescent="0.25">
      <c r="A287" s="15">
        <v>284</v>
      </c>
      <c r="B287" s="16" t="str">
        <f t="shared" si="0"/>
        <v>Chimère, Châteauneuf-du-Pape 2012 Manfred Krankl &amp; Clos St-Jean (1 MAG)</v>
      </c>
      <c r="C287" s="17">
        <v>800</v>
      </c>
      <c r="D287" s="17">
        <v>1200</v>
      </c>
      <c r="E287" s="18" t="s">
        <v>438</v>
      </c>
      <c r="F287" s="20" t="s">
        <v>439</v>
      </c>
    </row>
    <row r="288" spans="1:6" ht="12.5" x14ac:dyDescent="0.25">
      <c r="A288" s="15">
        <v>285</v>
      </c>
      <c r="B288" s="16" t="str">
        <f t="shared" si="0"/>
        <v>Chimère, Châteauneuf-du-Pape 2012 Manfred Krankl &amp; Clos St-Jean (1 MAG)</v>
      </c>
      <c r="C288" s="17">
        <v>800</v>
      </c>
      <c r="D288" s="17">
        <v>1200</v>
      </c>
      <c r="E288" s="18" t="s">
        <v>438</v>
      </c>
      <c r="F288" s="19" t="s">
        <v>440</v>
      </c>
    </row>
    <row r="289" spans="1:6" ht="12.5" x14ac:dyDescent="0.25">
      <c r="A289" s="15">
        <v>286</v>
      </c>
      <c r="B289" s="16" t="str">
        <f t="shared" si="0"/>
        <v>Chimère, Châteauneuf-du-Pape 2012 Manfred Krankl &amp; Clos St-Jean (1 MAG)</v>
      </c>
      <c r="C289" s="17">
        <v>800</v>
      </c>
      <c r="D289" s="17">
        <v>1200</v>
      </c>
      <c r="E289" s="18" t="s">
        <v>438</v>
      </c>
      <c r="F289" s="20" t="s">
        <v>441</v>
      </c>
    </row>
    <row r="290" spans="1:6" ht="12.5" x14ac:dyDescent="0.25">
      <c r="A290" s="15">
        <v>287</v>
      </c>
      <c r="B290" s="16" t="str">
        <f t="shared" si="0"/>
        <v>Chimère, Châteauneuf-du-Pape 2015 Manfred Krankl &amp; Clos St-Jean (1 MAG)</v>
      </c>
      <c r="C290" s="17">
        <v>900</v>
      </c>
      <c r="D290" s="17">
        <v>1300</v>
      </c>
      <c r="E290" s="18" t="s">
        <v>442</v>
      </c>
      <c r="F290" s="19" t="s">
        <v>443</v>
      </c>
    </row>
    <row r="291" spans="1:6" ht="12.5" x14ac:dyDescent="0.25">
      <c r="A291" s="15">
        <v>288</v>
      </c>
      <c r="B291" s="16" t="str">
        <f t="shared" si="0"/>
        <v>Next of Kyn No. 1, Cumulus Vineyard, Syrah 2007 Manfred Krankl (1 MAG)</v>
      </c>
      <c r="C291" s="17">
        <v>600</v>
      </c>
      <c r="D291" s="17">
        <v>900</v>
      </c>
      <c r="E291" s="18" t="s">
        <v>444</v>
      </c>
      <c r="F291" s="20" t="s">
        <v>445</v>
      </c>
    </row>
    <row r="292" spans="1:6" ht="12.5" x14ac:dyDescent="0.25">
      <c r="A292" s="15">
        <v>289</v>
      </c>
      <c r="B292" s="16" t="str">
        <f t="shared" si="0"/>
        <v>Next of Kyn No. 1, Cumulus Vineyard, Syrah 2007 Manfred Krankl (1 MAG, 3 BT)</v>
      </c>
      <c r="C292" s="17">
        <v>1200</v>
      </c>
      <c r="D292" s="17">
        <v>1800</v>
      </c>
      <c r="E292" s="18" t="s">
        <v>446</v>
      </c>
      <c r="F292" s="19" t="s">
        <v>447</v>
      </c>
    </row>
    <row r="293" spans="1:6" ht="12.5" x14ac:dyDescent="0.25">
      <c r="A293" s="15">
        <v>290</v>
      </c>
      <c r="B293" s="16" t="str">
        <f t="shared" si="0"/>
        <v>Next of Kyn No. 1, Cumulus Vineyard, Syrah 2007 Manfred Krankl (1 MAG, 3 BT)</v>
      </c>
      <c r="C293" s="17">
        <v>1200</v>
      </c>
      <c r="D293" s="17">
        <v>1800</v>
      </c>
      <c r="E293" s="18" t="s">
        <v>446</v>
      </c>
      <c r="F293" s="20" t="s">
        <v>448</v>
      </c>
    </row>
    <row r="294" spans="1:6" ht="12.5" x14ac:dyDescent="0.25">
      <c r="A294" s="15">
        <v>291</v>
      </c>
      <c r="B294" s="16" t="str">
        <f t="shared" si="0"/>
        <v>Next of Kyn No. 1, Cumulus Vineyard, Syrah 2007 Manfred Krankl (1 MAG, 3 BT)</v>
      </c>
      <c r="C294" s="17">
        <v>1200</v>
      </c>
      <c r="D294" s="17">
        <v>1800</v>
      </c>
      <c r="E294" s="18" t="s">
        <v>446</v>
      </c>
      <c r="F294" s="19" t="s">
        <v>449</v>
      </c>
    </row>
    <row r="295" spans="1:6" ht="12.5" x14ac:dyDescent="0.25">
      <c r="A295" s="15">
        <v>292</v>
      </c>
      <c r="B295" s="16" t="str">
        <f t="shared" si="0"/>
        <v>Next of Kyn No. 1, Cumulus Vineyard, Syrah 2007 Manfred Krankl (1 MAG, 3 BT)</v>
      </c>
      <c r="C295" s="17">
        <v>1200</v>
      </c>
      <c r="D295" s="17">
        <v>1800</v>
      </c>
      <c r="E295" s="18" t="s">
        <v>446</v>
      </c>
      <c r="F295" s="20" t="s">
        <v>450</v>
      </c>
    </row>
    <row r="296" spans="1:6" ht="12.5" x14ac:dyDescent="0.25">
      <c r="A296" s="15">
        <v>293</v>
      </c>
      <c r="B296" s="16" t="str">
        <f t="shared" si="0"/>
        <v>Next of Kyn No. 2, Cumulus Vineyard, Syrah 2008 Manfred Krankl (1 BT, 1 MAG)</v>
      </c>
      <c r="C296" s="17">
        <v>800</v>
      </c>
      <c r="D296" s="17">
        <v>1200</v>
      </c>
      <c r="E296" s="18" t="s">
        <v>451</v>
      </c>
      <c r="F296" s="19" t="s">
        <v>452</v>
      </c>
    </row>
    <row r="297" spans="1:6" ht="12.5" x14ac:dyDescent="0.25">
      <c r="A297" s="15">
        <v>294</v>
      </c>
      <c r="B297" s="16" t="str">
        <f t="shared" si="0"/>
        <v>Next of Kyn No. 2, Cumulus Vineyard, Syrah 2008 Manfred Krankl (2 BT)</v>
      </c>
      <c r="C297" s="17">
        <v>400</v>
      </c>
      <c r="D297" s="17">
        <v>600</v>
      </c>
      <c r="E297" s="18" t="s">
        <v>453</v>
      </c>
      <c r="F297" s="20" t="s">
        <v>454</v>
      </c>
    </row>
    <row r="298" spans="1:6" ht="12.5" x14ac:dyDescent="0.25">
      <c r="A298" s="15">
        <v>295</v>
      </c>
      <c r="B298" s="16" t="str">
        <f t="shared" si="0"/>
        <v>Next of Kyn No. 3, Cumulus Vineyard, Syrah 2009 Manfred Krankl (3 BT, 1 MAG)</v>
      </c>
      <c r="C298" s="17">
        <v>1200</v>
      </c>
      <c r="D298" s="17">
        <v>1800</v>
      </c>
      <c r="E298" s="18" t="s">
        <v>455</v>
      </c>
      <c r="F298" s="19" t="s">
        <v>456</v>
      </c>
    </row>
    <row r="299" spans="1:6" ht="12.5" x14ac:dyDescent="0.25">
      <c r="A299" s="15">
        <v>296</v>
      </c>
      <c r="B299" s="16" t="str">
        <f t="shared" si="0"/>
        <v>Next of Kyn No. 3, Cumulus Vineyard, Syrah 2009 Manfred Krankl (3 BT, 1 MAG)</v>
      </c>
      <c r="C299" s="17">
        <v>1200</v>
      </c>
      <c r="D299" s="17">
        <v>1800</v>
      </c>
      <c r="E299" s="18" t="s">
        <v>455</v>
      </c>
      <c r="F299" s="20" t="s">
        <v>457</v>
      </c>
    </row>
    <row r="300" spans="1:6" ht="12.5" x14ac:dyDescent="0.25">
      <c r="A300" s="15">
        <v>297</v>
      </c>
      <c r="B300" s="16" t="str">
        <f t="shared" si="0"/>
        <v>Next of Kyn No. 4, Cumulus Vineyard, Syrah 2010 Manfred Krankl (3 BT, 1 MAG)</v>
      </c>
      <c r="C300" s="17">
        <v>1200</v>
      </c>
      <c r="D300" s="17">
        <v>1800</v>
      </c>
      <c r="E300" s="18" t="s">
        <v>458</v>
      </c>
      <c r="F300" s="19" t="s">
        <v>459</v>
      </c>
    </row>
    <row r="301" spans="1:6" ht="12.5" x14ac:dyDescent="0.25">
      <c r="A301" s="15">
        <v>298</v>
      </c>
      <c r="B301" s="16" t="str">
        <f t="shared" si="0"/>
        <v>Next of Kyn No. 4, Cumulus Vineyard, Syrah 2010 Manfred Krankl (3 BT, 1 MAG)</v>
      </c>
      <c r="C301" s="17">
        <v>1200</v>
      </c>
      <c r="D301" s="17">
        <v>1800</v>
      </c>
      <c r="E301" s="18" t="s">
        <v>458</v>
      </c>
      <c r="F301" s="20" t="s">
        <v>460</v>
      </c>
    </row>
    <row r="302" spans="1:6" ht="12.5" x14ac:dyDescent="0.25">
      <c r="A302" s="15">
        <v>299</v>
      </c>
      <c r="B302" s="16" t="str">
        <f t="shared" si="0"/>
        <v>Next of Kyn No. 5, Cumulus Vineyard, Syrah 2011 Manfred Krankl (1 MAG, 3 BT)</v>
      </c>
      <c r="C302" s="17">
        <v>1200</v>
      </c>
      <c r="D302" s="17">
        <v>1800</v>
      </c>
      <c r="E302" s="18" t="s">
        <v>461</v>
      </c>
      <c r="F302" s="19" t="s">
        <v>462</v>
      </c>
    </row>
    <row r="303" spans="1:6" ht="12.5" x14ac:dyDescent="0.25">
      <c r="A303" s="15">
        <v>300</v>
      </c>
      <c r="B303" s="16" t="str">
        <f t="shared" si="0"/>
        <v>Next of Kyn No. 5, Cumulus Vineyard, Syrah 2011 Manfred Krankl (1 MAG, 3 BT)</v>
      </c>
      <c r="C303" s="17">
        <v>1200</v>
      </c>
      <c r="D303" s="17">
        <v>1800</v>
      </c>
      <c r="E303" s="18" t="s">
        <v>461</v>
      </c>
      <c r="F303" s="20" t="s">
        <v>463</v>
      </c>
    </row>
    <row r="304" spans="1:6" ht="12.5" x14ac:dyDescent="0.25">
      <c r="A304" s="15">
        <v>301</v>
      </c>
      <c r="B304" s="16" t="str">
        <f t="shared" si="0"/>
        <v>Next of Kyn No. 6, Cumulus Vineyard, Syrah 2012 Manfred Krankl (3 BT, 1 MAG)</v>
      </c>
      <c r="C304" s="17">
        <v>1200</v>
      </c>
      <c r="D304" s="17">
        <v>1800</v>
      </c>
      <c r="E304" s="18" t="s">
        <v>464</v>
      </c>
      <c r="F304" s="19" t="s">
        <v>465</v>
      </c>
    </row>
    <row r="305" spans="1:6" ht="12.5" x14ac:dyDescent="0.25">
      <c r="A305" s="15">
        <v>302</v>
      </c>
      <c r="B305" s="16" t="str">
        <f t="shared" si="0"/>
        <v>Next of Kyn No. 6, Cumulus Vineyard, Syrah 2012 Manfred Krankl (3 BT, 1 MAG)</v>
      </c>
      <c r="C305" s="17">
        <v>1200</v>
      </c>
      <c r="D305" s="17">
        <v>1800</v>
      </c>
      <c r="E305" s="18" t="s">
        <v>464</v>
      </c>
      <c r="F305" s="20" t="s">
        <v>466</v>
      </c>
    </row>
    <row r="306" spans="1:6" ht="12.5" x14ac:dyDescent="0.25">
      <c r="A306" s="15">
        <v>303</v>
      </c>
      <c r="B306" s="16" t="str">
        <f t="shared" si="0"/>
        <v>Next of Kyn No. 7, Cumulus Vineyard, Syrah 2013 Manfred Krankl (3 BT, 1 MAG)</v>
      </c>
      <c r="C306" s="17">
        <v>1200</v>
      </c>
      <c r="D306" s="17">
        <v>1800</v>
      </c>
      <c r="E306" s="18" t="s">
        <v>467</v>
      </c>
      <c r="F306" s="19" t="s">
        <v>468</v>
      </c>
    </row>
    <row r="307" spans="1:6" ht="12.5" x14ac:dyDescent="0.25">
      <c r="A307" s="15">
        <v>304</v>
      </c>
      <c r="B307" s="16" t="str">
        <f t="shared" si="0"/>
        <v>Next of Kyn No. 7, Cumulus Vineyard, Syrah 2013 Manfred Krankl (3 BT, 1 MAG)</v>
      </c>
      <c r="C307" s="17">
        <v>1200</v>
      </c>
      <c r="D307" s="17">
        <v>1800</v>
      </c>
      <c r="E307" s="18" t="s">
        <v>467</v>
      </c>
      <c r="F307" s="20" t="s">
        <v>469</v>
      </c>
    </row>
    <row r="308" spans="1:6" ht="12.5" x14ac:dyDescent="0.25">
      <c r="A308" s="15">
        <v>305</v>
      </c>
      <c r="B308" s="16" t="str">
        <f t="shared" si="0"/>
        <v>Next of Kyn No. 7, Cumulus Vineyard, Syrah 2013 Manfred Krankl (3 BT, 1 MAG)</v>
      </c>
      <c r="C308" s="17">
        <v>1200</v>
      </c>
      <c r="D308" s="17">
        <v>1800</v>
      </c>
      <c r="E308" s="18" t="s">
        <v>467</v>
      </c>
      <c r="F308" s="19" t="s">
        <v>470</v>
      </c>
    </row>
    <row r="309" spans="1:6" ht="12.5" x14ac:dyDescent="0.25">
      <c r="A309" s="15">
        <v>306</v>
      </c>
      <c r="B309" s="16" t="str">
        <f t="shared" si="0"/>
        <v>Next of Kyn No. 7, Cumulus Vineyard, Syrah 2013 Manfred Krankl (3 BT, 1 MAG)</v>
      </c>
      <c r="C309" s="17">
        <v>1200</v>
      </c>
      <c r="D309" s="17">
        <v>1800</v>
      </c>
      <c r="E309" s="18" t="s">
        <v>467</v>
      </c>
      <c r="F309" s="20" t="s">
        <v>471</v>
      </c>
    </row>
    <row r="310" spans="1:6" ht="12.5" x14ac:dyDescent="0.25">
      <c r="A310" s="15">
        <v>307</v>
      </c>
      <c r="B310" s="16" t="str">
        <f t="shared" si="0"/>
        <v>Next of Kyn No. 7, Cumulus Vineyard, Syrah 2014 Manfred Krankl (3 BT, 1 MAG)</v>
      </c>
      <c r="C310" s="17">
        <v>1200</v>
      </c>
      <c r="D310" s="17">
        <v>1800</v>
      </c>
      <c r="E310" s="18" t="s">
        <v>472</v>
      </c>
      <c r="F310" s="19" t="s">
        <v>473</v>
      </c>
    </row>
    <row r="311" spans="1:6" ht="12.5" x14ac:dyDescent="0.25">
      <c r="A311" s="15">
        <v>308</v>
      </c>
      <c r="B311" s="16" t="str">
        <f t="shared" si="0"/>
        <v>Next of Kyn No. 7, Cumulus Vineyard, Syrah 2014 Manfred Krankl (3 BT, 1 MAG)</v>
      </c>
      <c r="C311" s="17">
        <v>1200</v>
      </c>
      <c r="D311" s="17">
        <v>1800</v>
      </c>
      <c r="E311" s="18" t="s">
        <v>472</v>
      </c>
      <c r="F311" s="20" t="s">
        <v>474</v>
      </c>
    </row>
    <row r="312" spans="1:6" ht="12.5" x14ac:dyDescent="0.25">
      <c r="A312" s="15">
        <v>309</v>
      </c>
      <c r="B312" s="16" t="str">
        <f t="shared" si="0"/>
        <v>Mixed case (3 BT, 1 MAG)</v>
      </c>
      <c r="C312" s="17">
        <v>1200</v>
      </c>
      <c r="D312" s="17">
        <v>1800</v>
      </c>
      <c r="E312" s="18" t="s">
        <v>475</v>
      </c>
      <c r="F312" s="19" t="s">
        <v>476</v>
      </c>
    </row>
    <row r="313" spans="1:6" ht="12.5" x14ac:dyDescent="0.25">
      <c r="A313" s="15">
        <v>310</v>
      </c>
      <c r="B313" s="16" t="str">
        <f t="shared" si="0"/>
        <v>Mixed case (3 BT, 1 MAG)</v>
      </c>
      <c r="C313" s="17">
        <v>1200</v>
      </c>
      <c r="D313" s="17">
        <v>1800</v>
      </c>
      <c r="E313" s="18" t="s">
        <v>475</v>
      </c>
      <c r="F313" s="20" t="s">
        <v>477</v>
      </c>
    </row>
    <row r="314" spans="1:6" ht="12.5" x14ac:dyDescent="0.25">
      <c r="A314" s="15">
        <v>311</v>
      </c>
      <c r="B314" s="16" t="str">
        <f t="shared" si="0"/>
        <v>Screaming Eagle, Cabernet Sauvignon 1995 (3 BT)</v>
      </c>
      <c r="C314" s="17">
        <v>6500</v>
      </c>
      <c r="D314" s="17">
        <v>9000</v>
      </c>
      <c r="E314" s="18" t="s">
        <v>478</v>
      </c>
      <c r="F314" s="19" t="s">
        <v>479</v>
      </c>
    </row>
    <row r="315" spans="1:6" ht="12.5" x14ac:dyDescent="0.25">
      <c r="A315" s="15">
        <v>312</v>
      </c>
      <c r="B315" s="16" t="str">
        <f t="shared" si="0"/>
        <v>Harlan Estate 2016 (1 BT)</v>
      </c>
      <c r="C315" s="17">
        <v>650</v>
      </c>
      <c r="D315" s="17">
        <v>850</v>
      </c>
      <c r="E315" s="18" t="s">
        <v>480</v>
      </c>
      <c r="F315" s="20" t="s">
        <v>481</v>
      </c>
    </row>
    <row r="316" spans="1:6" ht="12.5" x14ac:dyDescent="0.25">
      <c r="A316" s="15">
        <v>313</v>
      </c>
      <c r="B316" s="16" t="str">
        <f t="shared" si="0"/>
        <v>Harlan Estate 2016 (1 MAG)</v>
      </c>
      <c r="C316" s="17">
        <v>1300</v>
      </c>
      <c r="D316" s="17">
        <v>1700</v>
      </c>
      <c r="E316" s="18" t="s">
        <v>482</v>
      </c>
      <c r="F316" s="19" t="s">
        <v>483</v>
      </c>
    </row>
    <row r="317" spans="1:6" ht="12.5" x14ac:dyDescent="0.25">
      <c r="A317" s="15">
        <v>314</v>
      </c>
      <c r="B317" s="16" t="str">
        <f t="shared" si="0"/>
        <v>Colgin, Cabernet Sauvignon, Herb Lamb 1992 (4 BT)</v>
      </c>
      <c r="C317" s="17">
        <v>1000</v>
      </c>
      <c r="D317" s="17">
        <v>1500</v>
      </c>
      <c r="E317" s="18" t="s">
        <v>484</v>
      </c>
      <c r="F317" s="20" t="s">
        <v>485</v>
      </c>
    </row>
    <row r="318" spans="1:6" ht="12.5" x14ac:dyDescent="0.25">
      <c r="A318" s="15">
        <v>315</v>
      </c>
      <c r="B318" s="16" t="str">
        <f t="shared" si="0"/>
        <v>Colgin, Cabernet Sauvignon, Herb Lamb 1992 (3 MAG)</v>
      </c>
      <c r="C318" s="17">
        <v>1600</v>
      </c>
      <c r="D318" s="17">
        <v>2200</v>
      </c>
      <c r="E318" s="18" t="s">
        <v>486</v>
      </c>
      <c r="F318" s="19" t="s">
        <v>487</v>
      </c>
    </row>
    <row r="319" spans="1:6" ht="12.5" x14ac:dyDescent="0.25">
      <c r="A319" s="15">
        <v>316</v>
      </c>
      <c r="B319" s="16" t="str">
        <f t="shared" si="0"/>
        <v>Colgin, Cabernet Sauvignon, Herb Lamb 1992 (6 MAG)</v>
      </c>
      <c r="C319" s="17">
        <v>3200</v>
      </c>
      <c r="D319" s="17">
        <v>4500</v>
      </c>
      <c r="E319" s="18" t="s">
        <v>488</v>
      </c>
      <c r="F319" s="20" t="s">
        <v>489</v>
      </c>
    </row>
    <row r="320" spans="1:6" ht="12.5" x14ac:dyDescent="0.25">
      <c r="A320" s="15">
        <v>317</v>
      </c>
      <c r="B320" s="16" t="str">
        <f t="shared" si="0"/>
        <v>Colgin, Cabernet Sauvignon, Herb Lamb 1993 (5 BT)</v>
      </c>
      <c r="C320" s="17">
        <v>650</v>
      </c>
      <c r="D320" s="17">
        <v>900</v>
      </c>
      <c r="E320" s="18" t="s">
        <v>490</v>
      </c>
      <c r="F320" s="19" t="s">
        <v>491</v>
      </c>
    </row>
    <row r="321" spans="1:6" ht="12.5" x14ac:dyDescent="0.25">
      <c r="A321" s="15">
        <v>318</v>
      </c>
      <c r="B321" s="16" t="str">
        <f t="shared" si="0"/>
        <v>Colgin, Cabernet Sauvignon, Herb Lamb 1993 (6 MAG)</v>
      </c>
      <c r="C321" s="17">
        <v>1600</v>
      </c>
      <c r="D321" s="17">
        <v>2200</v>
      </c>
      <c r="E321" s="18" t="s">
        <v>492</v>
      </c>
      <c r="F321" s="20" t="s">
        <v>493</v>
      </c>
    </row>
    <row r="322" spans="1:6" ht="12.5" x14ac:dyDescent="0.25">
      <c r="A322" s="15">
        <v>319</v>
      </c>
      <c r="B322" s="16" t="str">
        <f t="shared" si="0"/>
        <v>Colgin, Cabernet Sauvignon, Herb Lamb 1993 (1 DM, 2 MAG)</v>
      </c>
      <c r="C322" s="17">
        <v>1000</v>
      </c>
      <c r="D322" s="17">
        <v>1500</v>
      </c>
      <c r="E322" s="18" t="s">
        <v>494</v>
      </c>
      <c r="F322" s="19" t="s">
        <v>495</v>
      </c>
    </row>
    <row r="323" spans="1:6" ht="12.5" x14ac:dyDescent="0.25">
      <c r="A323" s="15">
        <v>320</v>
      </c>
      <c r="B323" s="16" t="str">
        <f t="shared" si="0"/>
        <v>Colgin, Cabernet Sauvignon, Herb Lamb 1993 (1 IMP)</v>
      </c>
      <c r="C323" s="17">
        <v>1100</v>
      </c>
      <c r="D323" s="17">
        <v>1600</v>
      </c>
      <c r="E323" s="18" t="s">
        <v>496</v>
      </c>
      <c r="F323" s="20" t="s">
        <v>497</v>
      </c>
    </row>
    <row r="324" spans="1:6" ht="12.5" x14ac:dyDescent="0.25">
      <c r="A324" s="15">
        <v>321</v>
      </c>
      <c r="B324" s="16" t="str">
        <f t="shared" si="0"/>
        <v>Colgin, Cabernet Sauvignon, Herb Lamb 1994 (3 MAG)</v>
      </c>
      <c r="C324" s="17">
        <v>1200</v>
      </c>
      <c r="D324" s="17">
        <v>1600</v>
      </c>
      <c r="E324" s="18" t="s">
        <v>498</v>
      </c>
      <c r="F324" s="19" t="s">
        <v>499</v>
      </c>
    </row>
    <row r="325" spans="1:6" ht="12.5" x14ac:dyDescent="0.25">
      <c r="A325" s="15">
        <v>322</v>
      </c>
      <c r="B325" s="16" t="str">
        <f t="shared" si="0"/>
        <v>Colgin, Cabernet Sauvignon, Herb Lamb 1994 (6 MAG)</v>
      </c>
      <c r="C325" s="17">
        <v>2400</v>
      </c>
      <c r="D325" s="17">
        <v>3200</v>
      </c>
      <c r="E325" s="18" t="s">
        <v>500</v>
      </c>
      <c r="F325" s="20" t="s">
        <v>501</v>
      </c>
    </row>
    <row r="326" spans="1:6" ht="12.5" x14ac:dyDescent="0.25">
      <c r="A326" s="15">
        <v>323</v>
      </c>
      <c r="B326" s="16" t="str">
        <f t="shared" si="0"/>
        <v>Colgin, Cabernet Sauvignon, Herb Lamb 1995 (4 BT)</v>
      </c>
      <c r="C326" s="17">
        <v>950</v>
      </c>
      <c r="D326" s="17">
        <v>1300</v>
      </c>
      <c r="E326" s="18" t="s">
        <v>502</v>
      </c>
      <c r="F326" s="19" t="s">
        <v>503</v>
      </c>
    </row>
    <row r="327" spans="1:6" ht="12.5" x14ac:dyDescent="0.25">
      <c r="A327" s="15">
        <v>324</v>
      </c>
      <c r="B327" s="16" t="str">
        <f t="shared" si="0"/>
        <v>Colgin, Cabernet Sauvignon, Herb Lamb 1995 (6 BT)</v>
      </c>
      <c r="C327" s="17">
        <v>1400</v>
      </c>
      <c r="D327" s="17">
        <v>1900</v>
      </c>
      <c r="E327" s="18" t="s">
        <v>504</v>
      </c>
      <c r="F327" s="20" t="s">
        <v>505</v>
      </c>
    </row>
    <row r="328" spans="1:6" ht="12.5" x14ac:dyDescent="0.25">
      <c r="A328" s="15">
        <v>325</v>
      </c>
      <c r="B328" s="16" t="str">
        <f t="shared" si="0"/>
        <v>Colgin, Cabernet Sauvignon, Herb Lamb 1995 (3 MAG)</v>
      </c>
      <c r="C328" s="17">
        <v>1400</v>
      </c>
      <c r="D328" s="17">
        <v>1900</v>
      </c>
      <c r="E328" s="18" t="s">
        <v>506</v>
      </c>
      <c r="F328" s="19" t="s">
        <v>507</v>
      </c>
    </row>
    <row r="329" spans="1:6" ht="12.5" x14ac:dyDescent="0.25">
      <c r="A329" s="15">
        <v>326</v>
      </c>
      <c r="B329" s="16" t="str">
        <f t="shared" si="0"/>
        <v>Colgin, Cabernet Sauvignon, Herb Lamb 1995 (6 MAG)</v>
      </c>
      <c r="C329" s="17">
        <v>2800</v>
      </c>
      <c r="D329" s="17">
        <v>4000</v>
      </c>
      <c r="E329" s="18" t="s">
        <v>508</v>
      </c>
      <c r="F329" s="20" t="s">
        <v>509</v>
      </c>
    </row>
    <row r="330" spans="1:6" ht="12.5" x14ac:dyDescent="0.25">
      <c r="A330" s="15">
        <v>327</v>
      </c>
      <c r="B330" s="16" t="str">
        <f t="shared" si="0"/>
        <v>Colgin, Cabernet Sauvignon, Herb Lamb 1996 (6 BT)</v>
      </c>
      <c r="C330" s="17">
        <v>1300</v>
      </c>
      <c r="D330" s="17">
        <v>1800</v>
      </c>
      <c r="E330" s="18" t="s">
        <v>510</v>
      </c>
      <c r="F330" s="19" t="s">
        <v>511</v>
      </c>
    </row>
    <row r="331" spans="1:6" ht="12.5" x14ac:dyDescent="0.25">
      <c r="A331" s="15">
        <v>328</v>
      </c>
      <c r="B331" s="16" t="str">
        <f t="shared" si="0"/>
        <v>Colgin, Cabernet Sauvignon, Herb Lamb 1996 (2 MAG)</v>
      </c>
      <c r="C331" s="17">
        <v>900</v>
      </c>
      <c r="D331" s="17">
        <v>1200</v>
      </c>
      <c r="E331" s="18" t="s">
        <v>512</v>
      </c>
      <c r="F331" s="20" t="s">
        <v>513</v>
      </c>
    </row>
    <row r="332" spans="1:6" ht="12.5" x14ac:dyDescent="0.25">
      <c r="A332" s="15">
        <v>329</v>
      </c>
      <c r="B332" s="16" t="str">
        <f t="shared" si="0"/>
        <v>Colgin, Cabernet Sauvignon, Herb Lamb 1996 (6 MAG)</v>
      </c>
      <c r="C332" s="17">
        <v>2600</v>
      </c>
      <c r="D332" s="17">
        <v>3500</v>
      </c>
      <c r="E332" s="18" t="s">
        <v>514</v>
      </c>
      <c r="F332" s="19" t="s">
        <v>515</v>
      </c>
    </row>
    <row r="333" spans="1:6" ht="12.5" x14ac:dyDescent="0.25">
      <c r="A333" s="15">
        <v>330</v>
      </c>
      <c r="B333" s="16" t="str">
        <f t="shared" si="0"/>
        <v>Colgin, Cabernet Sauvignon, Herb Lamb 1997 (6 BT)</v>
      </c>
      <c r="C333" s="17">
        <v>2000</v>
      </c>
      <c r="D333" s="17">
        <v>3000</v>
      </c>
      <c r="E333" s="18" t="s">
        <v>516</v>
      </c>
      <c r="F333" s="20" t="s">
        <v>517</v>
      </c>
    </row>
    <row r="334" spans="1:6" ht="12.5" x14ac:dyDescent="0.25">
      <c r="A334" s="15">
        <v>331</v>
      </c>
      <c r="B334" s="16" t="str">
        <f t="shared" si="0"/>
        <v>Colgin, Cabernet Sauvignon, Herb Lamb 1997 (3 MAG)</v>
      </c>
      <c r="C334" s="17">
        <v>2000</v>
      </c>
      <c r="D334" s="17">
        <v>3000</v>
      </c>
      <c r="E334" s="18" t="s">
        <v>518</v>
      </c>
      <c r="F334" s="19" t="s">
        <v>519</v>
      </c>
    </row>
    <row r="335" spans="1:6" ht="12.5" x14ac:dyDescent="0.25">
      <c r="A335" s="15">
        <v>332</v>
      </c>
      <c r="B335" s="16" t="str">
        <f t="shared" si="0"/>
        <v>Colgin, Cabernet Sauvignon, Herb Lamb 1997 (6 MAG)</v>
      </c>
      <c r="C335" s="17">
        <v>4200</v>
      </c>
      <c r="D335" s="17">
        <v>6000</v>
      </c>
      <c r="E335" s="18" t="s">
        <v>520</v>
      </c>
      <c r="F335" s="20" t="s">
        <v>521</v>
      </c>
    </row>
    <row r="336" spans="1:6" ht="12.5" x14ac:dyDescent="0.25">
      <c r="A336" s="15">
        <v>333</v>
      </c>
      <c r="B336" s="16" t="str">
        <f t="shared" si="0"/>
        <v>Colgin, Cabernet Sauvignon, Herb Lamb 1998 (6 BT)</v>
      </c>
      <c r="C336" s="17">
        <v>850</v>
      </c>
      <c r="D336" s="17">
        <v>1200</v>
      </c>
      <c r="E336" s="18" t="s">
        <v>522</v>
      </c>
      <c r="F336" s="19" t="s">
        <v>523</v>
      </c>
    </row>
    <row r="337" spans="1:6" ht="12.5" x14ac:dyDescent="0.25">
      <c r="A337" s="15">
        <v>334</v>
      </c>
      <c r="B337" s="16" t="str">
        <f t="shared" si="0"/>
        <v>Colgin, Cabernet Sauvignon, Herb Lamb 1998 (6 BT)</v>
      </c>
      <c r="C337" s="17">
        <v>850</v>
      </c>
      <c r="D337" s="17">
        <v>1200</v>
      </c>
      <c r="E337" s="18" t="s">
        <v>522</v>
      </c>
      <c r="F337" s="20" t="s">
        <v>524</v>
      </c>
    </row>
    <row r="338" spans="1:6" ht="12.5" x14ac:dyDescent="0.25">
      <c r="A338" s="15">
        <v>335</v>
      </c>
      <c r="B338" s="16" t="str">
        <f t="shared" si="0"/>
        <v>Colgin, Cabernet Sauvignon, Herb Lamb 1998 (6 BT)</v>
      </c>
      <c r="C338" s="17">
        <v>850</v>
      </c>
      <c r="D338" s="17">
        <v>1200</v>
      </c>
      <c r="E338" s="18" t="s">
        <v>522</v>
      </c>
      <c r="F338" s="19" t="s">
        <v>525</v>
      </c>
    </row>
    <row r="339" spans="1:6" ht="12.5" x14ac:dyDescent="0.25">
      <c r="A339" s="15">
        <v>336</v>
      </c>
      <c r="B339" s="16" t="str">
        <f t="shared" si="0"/>
        <v>Colgin, Cabernet Sauvignon, Herb Lamb 1998 (3 MAG)</v>
      </c>
      <c r="C339" s="17">
        <v>850</v>
      </c>
      <c r="D339" s="17">
        <v>1200</v>
      </c>
      <c r="E339" s="18" t="s">
        <v>526</v>
      </c>
      <c r="F339" s="20" t="s">
        <v>527</v>
      </c>
    </row>
    <row r="340" spans="1:6" ht="12.5" x14ac:dyDescent="0.25">
      <c r="A340" s="15">
        <v>337</v>
      </c>
      <c r="B340" s="16" t="str">
        <f t="shared" si="0"/>
        <v>Colgin, Cabernet Sauvignon, Herb Lamb 1999 (3 MAG)</v>
      </c>
      <c r="C340" s="17">
        <v>850</v>
      </c>
      <c r="D340" s="17">
        <v>1200</v>
      </c>
      <c r="E340" s="18" t="s">
        <v>528</v>
      </c>
      <c r="F340" s="19" t="s">
        <v>529</v>
      </c>
    </row>
    <row r="341" spans="1:6" ht="12.5" x14ac:dyDescent="0.25">
      <c r="A341" s="15">
        <v>338</v>
      </c>
      <c r="B341" s="16" t="str">
        <f t="shared" si="0"/>
        <v>Colgin, Cabernet Sauvignon, Herb Lamb 2000 (6 BT)</v>
      </c>
      <c r="C341" s="17">
        <v>750</v>
      </c>
      <c r="D341" s="17">
        <v>1100</v>
      </c>
      <c r="E341" s="18" t="s">
        <v>530</v>
      </c>
      <c r="F341" s="20" t="s">
        <v>531</v>
      </c>
    </row>
    <row r="342" spans="1:6" ht="12.5" x14ac:dyDescent="0.25">
      <c r="A342" s="15">
        <v>339</v>
      </c>
      <c r="B342" s="16" t="str">
        <f t="shared" si="0"/>
        <v>Colgin, Cabernet Sauvignon, Herb Lamb 2000 (6 BT)</v>
      </c>
      <c r="C342" s="17">
        <v>750</v>
      </c>
      <c r="D342" s="17">
        <v>1100</v>
      </c>
      <c r="E342" s="18" t="s">
        <v>530</v>
      </c>
      <c r="F342" s="19" t="s">
        <v>532</v>
      </c>
    </row>
    <row r="343" spans="1:6" ht="12.5" x14ac:dyDescent="0.25">
      <c r="A343" s="15">
        <v>340</v>
      </c>
      <c r="B343" s="16" t="str">
        <f t="shared" si="0"/>
        <v>Colgin, Cabernet Sauvignon, Herb Lamb 2000 (6 BT)</v>
      </c>
      <c r="C343" s="17">
        <v>750</v>
      </c>
      <c r="D343" s="17">
        <v>1100</v>
      </c>
      <c r="E343" s="18" t="s">
        <v>530</v>
      </c>
      <c r="F343" s="20" t="s">
        <v>533</v>
      </c>
    </row>
    <row r="344" spans="1:6" ht="12.5" x14ac:dyDescent="0.25">
      <c r="A344" s="15">
        <v>341</v>
      </c>
      <c r="B344" s="16" t="str">
        <f t="shared" si="0"/>
        <v>Colgin, Cabernet Sauvignon, Herb Lamb 2000 (3 MAG)</v>
      </c>
      <c r="C344" s="17">
        <v>750</v>
      </c>
      <c r="D344" s="17">
        <v>1100</v>
      </c>
      <c r="E344" s="18" t="s">
        <v>534</v>
      </c>
      <c r="F344" s="19" t="s">
        <v>535</v>
      </c>
    </row>
    <row r="345" spans="1:6" ht="12.5" x14ac:dyDescent="0.25">
      <c r="A345" s="15">
        <v>342</v>
      </c>
      <c r="B345" s="16" t="str">
        <f t="shared" si="0"/>
        <v>Colgin, Cabernet Sauvignon, Herb Lamb 2001 (3 MAG)</v>
      </c>
      <c r="C345" s="17">
        <v>1200</v>
      </c>
      <c r="D345" s="17">
        <v>1800</v>
      </c>
      <c r="E345" s="18" t="s">
        <v>536</v>
      </c>
      <c r="F345" s="20" t="s">
        <v>537</v>
      </c>
    </row>
    <row r="346" spans="1:6" ht="12.5" x14ac:dyDescent="0.25">
      <c r="A346" s="15">
        <v>343</v>
      </c>
      <c r="B346" s="16" t="str">
        <f t="shared" si="0"/>
        <v>Colgin, Cabernet Sauvignon, Herb Lamb 2002 (6 BT)</v>
      </c>
      <c r="C346" s="17">
        <v>1300</v>
      </c>
      <c r="D346" s="17">
        <v>1900</v>
      </c>
      <c r="E346" s="18" t="s">
        <v>538</v>
      </c>
      <c r="F346" s="19" t="s">
        <v>539</v>
      </c>
    </row>
    <row r="347" spans="1:6" ht="12.5" x14ac:dyDescent="0.25">
      <c r="A347" s="15">
        <v>344</v>
      </c>
      <c r="B347" s="16" t="str">
        <f t="shared" si="0"/>
        <v>Colgin, Cabernet Sauvignon, Herb Lamb 2002 (4 MAG)</v>
      </c>
      <c r="C347" s="17">
        <v>1800</v>
      </c>
      <c r="D347" s="17">
        <v>2600</v>
      </c>
      <c r="E347" s="18" t="s">
        <v>540</v>
      </c>
      <c r="F347" s="20" t="s">
        <v>541</v>
      </c>
    </row>
    <row r="348" spans="1:6" ht="12.5" x14ac:dyDescent="0.25">
      <c r="A348" s="15">
        <v>345</v>
      </c>
      <c r="B348" s="16" t="str">
        <f t="shared" si="0"/>
        <v>Colgin, Cabernet Sauvignon, Herb Lamb 2003 (3 BT)</v>
      </c>
      <c r="C348" s="17">
        <v>450</v>
      </c>
      <c r="D348" s="17">
        <v>600</v>
      </c>
      <c r="E348" s="18" t="s">
        <v>542</v>
      </c>
      <c r="F348" s="19" t="s">
        <v>543</v>
      </c>
    </row>
    <row r="349" spans="1:6" ht="12.5" x14ac:dyDescent="0.25">
      <c r="A349" s="15">
        <v>346</v>
      </c>
      <c r="B349" s="16" t="str">
        <f t="shared" si="0"/>
        <v>Colgin, Cabernet Sauvignon, Herb Lamb 2003 (6 BT)</v>
      </c>
      <c r="C349" s="17">
        <v>900</v>
      </c>
      <c r="D349" s="17">
        <v>1200</v>
      </c>
      <c r="E349" s="18" t="s">
        <v>544</v>
      </c>
      <c r="F349" s="20" t="s">
        <v>545</v>
      </c>
    </row>
    <row r="350" spans="1:6" ht="12.5" x14ac:dyDescent="0.25">
      <c r="A350" s="15">
        <v>347</v>
      </c>
      <c r="B350" s="16" t="str">
        <f t="shared" si="0"/>
        <v>Colgin, Cabernet Sauvignon, Herb Lamb 2003 (6 BT)</v>
      </c>
      <c r="C350" s="17">
        <v>900</v>
      </c>
      <c r="D350" s="17">
        <v>1200</v>
      </c>
      <c r="E350" s="18" t="s">
        <v>544</v>
      </c>
      <c r="F350" s="19" t="s">
        <v>546</v>
      </c>
    </row>
    <row r="351" spans="1:6" ht="12.5" x14ac:dyDescent="0.25">
      <c r="A351" s="15">
        <v>348</v>
      </c>
      <c r="B351" s="16" t="str">
        <f t="shared" si="0"/>
        <v>Colgin, Cabernet Sauvignon, Herb Lamb 2003 (5 MAG)</v>
      </c>
      <c r="C351" s="17">
        <v>1500</v>
      </c>
      <c r="D351" s="17">
        <v>2000</v>
      </c>
      <c r="E351" s="18" t="s">
        <v>547</v>
      </c>
      <c r="F351" s="20" t="s">
        <v>548</v>
      </c>
    </row>
    <row r="352" spans="1:6" ht="12.5" x14ac:dyDescent="0.25">
      <c r="A352" s="15">
        <v>349</v>
      </c>
      <c r="B352" s="16" t="str">
        <f t="shared" si="0"/>
        <v>Colgin, Cabernet Sauvignon, Herb Lamb 2004 (4 BT)</v>
      </c>
      <c r="C352" s="17">
        <v>700</v>
      </c>
      <c r="D352" s="17">
        <v>1000</v>
      </c>
      <c r="E352" s="18" t="s">
        <v>549</v>
      </c>
      <c r="F352" s="19" t="s">
        <v>550</v>
      </c>
    </row>
    <row r="353" spans="1:6" ht="12.5" x14ac:dyDescent="0.25">
      <c r="A353" s="15">
        <v>350</v>
      </c>
      <c r="B353" s="16" t="str">
        <f t="shared" si="0"/>
        <v>Colgin, Cabernet Sauvignon, Herb Lamb 2004 (6 BT)</v>
      </c>
      <c r="C353" s="17">
        <v>1100</v>
      </c>
      <c r="D353" s="17">
        <v>1600</v>
      </c>
      <c r="E353" s="18" t="s">
        <v>551</v>
      </c>
      <c r="F353" s="20" t="s">
        <v>552</v>
      </c>
    </row>
    <row r="354" spans="1:6" ht="12.5" x14ac:dyDescent="0.25">
      <c r="A354" s="15">
        <v>351</v>
      </c>
      <c r="B354" s="16" t="str">
        <f t="shared" si="0"/>
        <v>Colgin, Cabernet Sauvignon, Herb Lamb 2004 (6 MAG)</v>
      </c>
      <c r="C354" s="17">
        <v>2200</v>
      </c>
      <c r="D354" s="17">
        <v>3200</v>
      </c>
      <c r="E354" s="18" t="s">
        <v>553</v>
      </c>
      <c r="F354" s="19" t="s">
        <v>554</v>
      </c>
    </row>
    <row r="355" spans="1:6" ht="12.5" x14ac:dyDescent="0.25">
      <c r="A355" s="15">
        <v>352</v>
      </c>
      <c r="B355" s="16" t="str">
        <f t="shared" si="0"/>
        <v>Colgin, Cabernet Sauvignon, Herb Lamb 2005 (6 MAG)</v>
      </c>
      <c r="C355" s="17">
        <v>1800</v>
      </c>
      <c r="D355" s="17">
        <v>2600</v>
      </c>
      <c r="E355" s="18" t="s">
        <v>555</v>
      </c>
      <c r="F355" s="20" t="s">
        <v>556</v>
      </c>
    </row>
    <row r="356" spans="1:6" ht="12.5" x14ac:dyDescent="0.25">
      <c r="A356" s="15">
        <v>353</v>
      </c>
      <c r="B356" s="16" t="str">
        <f t="shared" si="0"/>
        <v>Colgin, Cabernet Sauvignon, Herb Lamb 2007 (4 BT)</v>
      </c>
      <c r="C356" s="17">
        <v>850</v>
      </c>
      <c r="D356" s="17">
        <v>1200</v>
      </c>
      <c r="E356" s="18" t="s">
        <v>557</v>
      </c>
      <c r="F356" s="19" t="s">
        <v>558</v>
      </c>
    </row>
    <row r="357" spans="1:6" ht="12.5" x14ac:dyDescent="0.25">
      <c r="A357" s="15">
        <v>354</v>
      </c>
      <c r="B357" s="16" t="str">
        <f t="shared" si="0"/>
        <v>Colgin, Cabernet Sauvignon, Herb Lamb "Vertical" (4 BT)</v>
      </c>
      <c r="C357" s="17">
        <v>700</v>
      </c>
      <c r="D357" s="17">
        <v>1000</v>
      </c>
      <c r="E357" s="18" t="s">
        <v>559</v>
      </c>
      <c r="F357" s="20" t="s">
        <v>560</v>
      </c>
    </row>
    <row r="358" spans="1:6" ht="12.5" x14ac:dyDescent="0.25">
      <c r="A358" s="15">
        <v>355</v>
      </c>
      <c r="B358" s="16" t="str">
        <f t="shared" si="0"/>
        <v>Colgin, Cabernet Sauvignon, Herb Lamb "Vertical" (6 BT)</v>
      </c>
      <c r="C358" s="17">
        <v>1200</v>
      </c>
      <c r="D358" s="17">
        <v>1600</v>
      </c>
      <c r="E358" s="18" t="s">
        <v>561</v>
      </c>
      <c r="F358" s="19" t="s">
        <v>562</v>
      </c>
    </row>
    <row r="359" spans="1:6" ht="12.5" x14ac:dyDescent="0.25">
      <c r="A359" s="15">
        <v>356</v>
      </c>
      <c r="B359" s="16" t="str">
        <f t="shared" si="0"/>
        <v>Colgin, Cabernet Sauvignon, Herb Lamb "Vertical" (3 BT)</v>
      </c>
      <c r="C359" s="17">
        <v>450</v>
      </c>
      <c r="D359" s="17">
        <v>650</v>
      </c>
      <c r="E359" s="18" t="s">
        <v>563</v>
      </c>
      <c r="F359" s="20" t="s">
        <v>564</v>
      </c>
    </row>
    <row r="360" spans="1:6" ht="12.5" x14ac:dyDescent="0.25">
      <c r="A360" s="15">
        <v>357</v>
      </c>
      <c r="B360" s="16" t="str">
        <f t="shared" si="0"/>
        <v>Colgin, Cariad 2001 (6 BT)</v>
      </c>
      <c r="C360" s="17">
        <v>1300</v>
      </c>
      <c r="D360" s="17">
        <v>1800</v>
      </c>
      <c r="E360" s="18" t="s">
        <v>565</v>
      </c>
      <c r="F360" s="19" t="s">
        <v>566</v>
      </c>
    </row>
    <row r="361" spans="1:6" ht="12.5" x14ac:dyDescent="0.25">
      <c r="A361" s="15">
        <v>358</v>
      </c>
      <c r="B361" s="16" t="str">
        <f t="shared" si="0"/>
        <v>Colgin, Cariad 2001 (1 MAG)</v>
      </c>
      <c r="C361" s="17">
        <v>450</v>
      </c>
      <c r="D361" s="17">
        <v>600</v>
      </c>
      <c r="E361" s="18" t="s">
        <v>567</v>
      </c>
      <c r="F361" s="20" t="s">
        <v>568</v>
      </c>
    </row>
    <row r="362" spans="1:6" ht="12.5" x14ac:dyDescent="0.25">
      <c r="A362" s="15">
        <v>359</v>
      </c>
      <c r="B362" s="16" t="str">
        <f t="shared" si="0"/>
        <v>Colgin, Cariad 2002 (4 BT)</v>
      </c>
      <c r="C362" s="17">
        <v>950</v>
      </c>
      <c r="D362" s="17">
        <v>1300</v>
      </c>
      <c r="E362" s="18" t="s">
        <v>569</v>
      </c>
      <c r="F362" s="19" t="s">
        <v>570</v>
      </c>
    </row>
    <row r="363" spans="1:6" ht="12.5" x14ac:dyDescent="0.25">
      <c r="A363" s="15">
        <v>360</v>
      </c>
      <c r="B363" s="16" t="str">
        <f t="shared" si="0"/>
        <v>Colgin, Cariad 2002 (6 BT)</v>
      </c>
      <c r="C363" s="17">
        <v>1400</v>
      </c>
      <c r="D363" s="17">
        <v>1900</v>
      </c>
      <c r="E363" s="18" t="s">
        <v>571</v>
      </c>
      <c r="F363" s="20" t="s">
        <v>572</v>
      </c>
    </row>
    <row r="364" spans="1:6" ht="12.5" x14ac:dyDescent="0.25">
      <c r="A364" s="15">
        <v>361</v>
      </c>
      <c r="B364" s="16" t="str">
        <f t="shared" si="0"/>
        <v>Colgin, Cariad 2003 (4 BT)</v>
      </c>
      <c r="C364" s="17">
        <v>600</v>
      </c>
      <c r="D364" s="17">
        <v>800</v>
      </c>
      <c r="E364" s="18" t="s">
        <v>573</v>
      </c>
      <c r="F364" s="19" t="s">
        <v>574</v>
      </c>
    </row>
    <row r="365" spans="1:6" ht="12.5" x14ac:dyDescent="0.25">
      <c r="A365" s="15">
        <v>362</v>
      </c>
      <c r="B365" s="16" t="str">
        <f t="shared" si="0"/>
        <v>Colgin, Cariad 2003 (6 BT)</v>
      </c>
      <c r="C365" s="17">
        <v>900</v>
      </c>
      <c r="D365" s="17">
        <v>1200</v>
      </c>
      <c r="E365" s="18" t="s">
        <v>575</v>
      </c>
      <c r="F365" s="20" t="s">
        <v>576</v>
      </c>
    </row>
    <row r="366" spans="1:6" ht="12.5" x14ac:dyDescent="0.25">
      <c r="A366" s="15">
        <v>363</v>
      </c>
      <c r="B366" s="16" t="str">
        <f t="shared" si="0"/>
        <v>Colgin, Cariad 2003 (6 BT)</v>
      </c>
      <c r="C366" s="17">
        <v>900</v>
      </c>
      <c r="D366" s="17">
        <v>1200</v>
      </c>
      <c r="E366" s="18" t="s">
        <v>575</v>
      </c>
      <c r="F366" s="19" t="s">
        <v>577</v>
      </c>
    </row>
    <row r="367" spans="1:6" ht="12.5" x14ac:dyDescent="0.25">
      <c r="A367" s="15">
        <v>364</v>
      </c>
      <c r="B367" s="16" t="str">
        <f t="shared" si="0"/>
        <v>Colgin, Cariad 2003 (6 BT)</v>
      </c>
      <c r="C367" s="17">
        <v>900</v>
      </c>
      <c r="D367" s="17">
        <v>1200</v>
      </c>
      <c r="E367" s="18" t="s">
        <v>575</v>
      </c>
      <c r="F367" s="20" t="s">
        <v>578</v>
      </c>
    </row>
    <row r="368" spans="1:6" ht="12.5" x14ac:dyDescent="0.25">
      <c r="A368" s="15">
        <v>365</v>
      </c>
      <c r="B368" s="16" t="str">
        <f t="shared" si="0"/>
        <v>Colgin, Cariad 2003 (6 BT)</v>
      </c>
      <c r="C368" s="17">
        <v>900</v>
      </c>
      <c r="D368" s="17">
        <v>1200</v>
      </c>
      <c r="E368" s="18" t="s">
        <v>575</v>
      </c>
      <c r="F368" s="19" t="s">
        <v>579</v>
      </c>
    </row>
    <row r="369" spans="1:6" ht="12.5" x14ac:dyDescent="0.25">
      <c r="A369" s="15">
        <v>366</v>
      </c>
      <c r="B369" s="16" t="str">
        <f t="shared" si="0"/>
        <v>Colgin, Cariad 2004 (6 BT)</v>
      </c>
      <c r="C369" s="17">
        <v>1200</v>
      </c>
      <c r="D369" s="17">
        <v>1700</v>
      </c>
      <c r="E369" s="18" t="s">
        <v>580</v>
      </c>
      <c r="F369" s="20" t="s">
        <v>581</v>
      </c>
    </row>
    <row r="370" spans="1:6" ht="12.5" x14ac:dyDescent="0.25">
      <c r="A370" s="15">
        <v>367</v>
      </c>
      <c r="B370" s="16" t="str">
        <f t="shared" si="0"/>
        <v>Colgin, Cariad 2004 (6 BT)</v>
      </c>
      <c r="C370" s="17">
        <v>1200</v>
      </c>
      <c r="D370" s="17">
        <v>1700</v>
      </c>
      <c r="E370" s="18" t="s">
        <v>580</v>
      </c>
      <c r="F370" s="19" t="s">
        <v>582</v>
      </c>
    </row>
    <row r="371" spans="1:6" ht="12.5" x14ac:dyDescent="0.25">
      <c r="A371" s="15">
        <v>368</v>
      </c>
      <c r="B371" s="16" t="str">
        <f t="shared" si="0"/>
        <v>Colgin, Cariad 2004 (6 BT)</v>
      </c>
      <c r="C371" s="17">
        <v>1200</v>
      </c>
      <c r="D371" s="17">
        <v>1700</v>
      </c>
      <c r="E371" s="18" t="s">
        <v>580</v>
      </c>
      <c r="F371" s="20" t="s">
        <v>583</v>
      </c>
    </row>
    <row r="372" spans="1:6" ht="12.5" x14ac:dyDescent="0.25">
      <c r="A372" s="15">
        <v>369</v>
      </c>
      <c r="B372" s="16" t="str">
        <f t="shared" si="0"/>
        <v>Colgin, Cariad 2004 (6 BT)</v>
      </c>
      <c r="C372" s="17">
        <v>1200</v>
      </c>
      <c r="D372" s="17">
        <v>1700</v>
      </c>
      <c r="E372" s="18" t="s">
        <v>580</v>
      </c>
      <c r="F372" s="19" t="s">
        <v>584</v>
      </c>
    </row>
    <row r="373" spans="1:6" ht="12.5" x14ac:dyDescent="0.25">
      <c r="A373" s="15">
        <v>370</v>
      </c>
      <c r="B373" s="16" t="str">
        <f t="shared" si="0"/>
        <v>Colgin, Cariad 2004 (6 BT)</v>
      </c>
      <c r="C373" s="17">
        <v>1200</v>
      </c>
      <c r="D373" s="17">
        <v>1700</v>
      </c>
      <c r="E373" s="18" t="s">
        <v>580</v>
      </c>
      <c r="F373" s="20" t="s">
        <v>585</v>
      </c>
    </row>
    <row r="374" spans="1:6" ht="12.5" x14ac:dyDescent="0.25">
      <c r="A374" s="15">
        <v>371</v>
      </c>
      <c r="B374" s="16" t="str">
        <f t="shared" si="0"/>
        <v>Colgin, Cariad 2005 (4 BT)</v>
      </c>
      <c r="C374" s="17">
        <v>1100</v>
      </c>
      <c r="D374" s="17">
        <v>1600</v>
      </c>
      <c r="E374" s="18" t="s">
        <v>586</v>
      </c>
      <c r="F374" s="19" t="s">
        <v>587</v>
      </c>
    </row>
    <row r="375" spans="1:6" ht="12.5" x14ac:dyDescent="0.25">
      <c r="A375" s="15">
        <v>372</v>
      </c>
      <c r="B375" s="16" t="str">
        <f t="shared" si="0"/>
        <v>Colgin, Cariad 2005 (6 BT)</v>
      </c>
      <c r="C375" s="17">
        <v>1700</v>
      </c>
      <c r="D375" s="17">
        <v>2200</v>
      </c>
      <c r="E375" s="18" t="s">
        <v>588</v>
      </c>
      <c r="F375" s="20" t="s">
        <v>589</v>
      </c>
    </row>
    <row r="376" spans="1:6" ht="12.5" x14ac:dyDescent="0.25">
      <c r="A376" s="15">
        <v>373</v>
      </c>
      <c r="B376" s="16" t="str">
        <f t="shared" si="0"/>
        <v>Colgin, Cariad 2006 (4 BT)</v>
      </c>
      <c r="C376" s="17">
        <v>800</v>
      </c>
      <c r="D376" s="17">
        <v>1100</v>
      </c>
      <c r="E376" s="18" t="s">
        <v>590</v>
      </c>
      <c r="F376" s="19" t="s">
        <v>591</v>
      </c>
    </row>
    <row r="377" spans="1:6" ht="12.5" x14ac:dyDescent="0.25">
      <c r="A377" s="15">
        <v>374</v>
      </c>
      <c r="B377" s="16" t="str">
        <f t="shared" si="0"/>
        <v>Colgin, Cariad 2007 (4 BT)</v>
      </c>
      <c r="C377" s="17">
        <v>1200</v>
      </c>
      <c r="D377" s="17">
        <v>1700</v>
      </c>
      <c r="E377" s="18" t="s">
        <v>592</v>
      </c>
      <c r="F377" s="20" t="s">
        <v>593</v>
      </c>
    </row>
    <row r="378" spans="1:6" ht="12.5" x14ac:dyDescent="0.25">
      <c r="A378" s="15">
        <v>375</v>
      </c>
      <c r="B378" s="16" t="str">
        <f t="shared" si="0"/>
        <v>Colgin, Cariad 2007 (6 BT)</v>
      </c>
      <c r="C378" s="17">
        <v>1800</v>
      </c>
      <c r="D378" s="17">
        <v>2600</v>
      </c>
      <c r="E378" s="18" t="s">
        <v>594</v>
      </c>
      <c r="F378" s="19" t="s">
        <v>595</v>
      </c>
    </row>
    <row r="379" spans="1:6" ht="12.5" x14ac:dyDescent="0.25">
      <c r="A379" s="15">
        <v>376</v>
      </c>
      <c r="B379" s="16" t="str">
        <f t="shared" si="0"/>
        <v>Colgin, Cariad 2008 (6 BT)</v>
      </c>
      <c r="C379" s="17">
        <v>800</v>
      </c>
      <c r="D379" s="17">
        <v>1200</v>
      </c>
      <c r="E379" s="18" t="s">
        <v>596</v>
      </c>
      <c r="F379" s="20" t="s">
        <v>597</v>
      </c>
    </row>
    <row r="380" spans="1:6" ht="12.5" x14ac:dyDescent="0.25">
      <c r="A380" s="15">
        <v>377</v>
      </c>
      <c r="B380" s="16" t="str">
        <f t="shared" si="0"/>
        <v>Colgin, Cariad 2008 (6 BT)</v>
      </c>
      <c r="C380" s="17">
        <v>800</v>
      </c>
      <c r="D380" s="17">
        <v>1200</v>
      </c>
      <c r="E380" s="18" t="s">
        <v>596</v>
      </c>
      <c r="F380" s="19" t="s">
        <v>598</v>
      </c>
    </row>
    <row r="381" spans="1:6" ht="12.5" x14ac:dyDescent="0.25">
      <c r="A381" s="15">
        <v>378</v>
      </c>
      <c r="B381" s="16" t="str">
        <f t="shared" si="0"/>
        <v>Colgin, Cariad 2009 (6 BT)</v>
      </c>
      <c r="C381" s="17">
        <v>1100</v>
      </c>
      <c r="D381" s="17">
        <v>1600</v>
      </c>
      <c r="E381" s="18" t="s">
        <v>599</v>
      </c>
      <c r="F381" s="20" t="s">
        <v>600</v>
      </c>
    </row>
    <row r="382" spans="1:6" ht="12.5" x14ac:dyDescent="0.25">
      <c r="A382" s="15">
        <v>379</v>
      </c>
      <c r="B382" s="16" t="str">
        <f t="shared" si="0"/>
        <v>Colgin, IX Estate Red Wine 2003 (6 BT)</v>
      </c>
      <c r="C382" s="17">
        <v>900</v>
      </c>
      <c r="D382" s="17">
        <v>1200</v>
      </c>
      <c r="E382" s="18" t="s">
        <v>601</v>
      </c>
      <c r="F382" s="19" t="s">
        <v>602</v>
      </c>
    </row>
    <row r="383" spans="1:6" ht="12.5" x14ac:dyDescent="0.25">
      <c r="A383" s="15">
        <v>380</v>
      </c>
      <c r="B383" s="16" t="str">
        <f t="shared" si="0"/>
        <v>Colgin, IX Estate Red Wine 2004 (4 BT)</v>
      </c>
      <c r="C383" s="17">
        <v>700</v>
      </c>
      <c r="D383" s="17">
        <v>1000</v>
      </c>
      <c r="E383" s="18" t="s">
        <v>603</v>
      </c>
      <c r="F383" s="20" t="s">
        <v>604</v>
      </c>
    </row>
    <row r="384" spans="1:6" ht="12.5" x14ac:dyDescent="0.25">
      <c r="A384" s="15">
        <v>381</v>
      </c>
      <c r="B384" s="16" t="str">
        <f t="shared" si="0"/>
        <v>Colgin, IX Estate Red Wine 2004 (6 BT)</v>
      </c>
      <c r="C384" s="17">
        <v>1100</v>
      </c>
      <c r="D384" s="17">
        <v>1600</v>
      </c>
      <c r="E384" s="18" t="s">
        <v>605</v>
      </c>
      <c r="F384" s="19" t="s">
        <v>606</v>
      </c>
    </row>
    <row r="385" spans="1:6" ht="12.5" x14ac:dyDescent="0.25">
      <c r="A385" s="15">
        <v>382</v>
      </c>
      <c r="B385" s="16" t="str">
        <f t="shared" si="0"/>
        <v>Colgin, IX Estate Red Wine 2004 (6 BT)</v>
      </c>
      <c r="C385" s="17">
        <v>1100</v>
      </c>
      <c r="D385" s="17">
        <v>1600</v>
      </c>
      <c r="E385" s="18" t="s">
        <v>605</v>
      </c>
      <c r="F385" s="20" t="s">
        <v>607</v>
      </c>
    </row>
    <row r="386" spans="1:6" ht="12.5" x14ac:dyDescent="0.25">
      <c r="A386" s="15">
        <v>383</v>
      </c>
      <c r="B386" s="16" t="str">
        <f t="shared" si="0"/>
        <v>Colgin, IX Estate Red Wine 2005 (6 BT)</v>
      </c>
      <c r="C386" s="17">
        <v>1100</v>
      </c>
      <c r="D386" s="17">
        <v>1600</v>
      </c>
      <c r="E386" s="18" t="s">
        <v>608</v>
      </c>
      <c r="F386" s="19" t="s">
        <v>609</v>
      </c>
    </row>
    <row r="387" spans="1:6" ht="12.5" x14ac:dyDescent="0.25">
      <c r="A387" s="15">
        <v>384</v>
      </c>
      <c r="B387" s="16" t="str">
        <f t="shared" si="0"/>
        <v>Colgin, IX Estate Red Wine 2006 (6 BT)</v>
      </c>
      <c r="C387" s="17">
        <v>1700</v>
      </c>
      <c r="D387" s="17">
        <v>2400</v>
      </c>
      <c r="E387" s="18" t="s">
        <v>610</v>
      </c>
      <c r="F387" s="20" t="s">
        <v>611</v>
      </c>
    </row>
    <row r="388" spans="1:6" ht="12.5" x14ac:dyDescent="0.25">
      <c r="A388" s="15">
        <v>385</v>
      </c>
      <c r="B388" s="16" t="str">
        <f t="shared" si="0"/>
        <v>Colgin, IX Estate Red Wine 2007 (6 BT)</v>
      </c>
      <c r="C388" s="17">
        <v>2000</v>
      </c>
      <c r="D388" s="17">
        <v>3000</v>
      </c>
      <c r="E388" s="18" t="s">
        <v>612</v>
      </c>
      <c r="F388" s="19" t="s">
        <v>613</v>
      </c>
    </row>
    <row r="389" spans="1:6" ht="12.5" x14ac:dyDescent="0.25">
      <c r="A389" s="15">
        <v>386</v>
      </c>
      <c r="B389" s="16" t="str">
        <f t="shared" si="0"/>
        <v>Colgin, IX Estate Red Wine 2007 (6 BT)</v>
      </c>
      <c r="C389" s="17">
        <v>2000</v>
      </c>
      <c r="D389" s="17">
        <v>3000</v>
      </c>
      <c r="E389" s="18" t="s">
        <v>612</v>
      </c>
      <c r="F389" s="20" t="s">
        <v>614</v>
      </c>
    </row>
    <row r="390" spans="1:6" ht="12.5" x14ac:dyDescent="0.25">
      <c r="A390" s="15">
        <v>387</v>
      </c>
      <c r="B390" s="16" t="str">
        <f t="shared" si="0"/>
        <v>Colgin, IX Estate Red Wine 2008 (4 BT)</v>
      </c>
      <c r="C390" s="17">
        <v>650</v>
      </c>
      <c r="D390" s="17">
        <v>950</v>
      </c>
      <c r="E390" s="18" t="s">
        <v>615</v>
      </c>
      <c r="F390" s="19" t="s">
        <v>616</v>
      </c>
    </row>
    <row r="391" spans="1:6" ht="12.5" x14ac:dyDescent="0.25">
      <c r="A391" s="15">
        <v>388</v>
      </c>
      <c r="B391" s="16" t="str">
        <f t="shared" si="0"/>
        <v>Colgin, IX Estate Red Wine 2008 (6 BT)</v>
      </c>
      <c r="C391" s="17">
        <v>950</v>
      </c>
      <c r="D391" s="17">
        <v>1400</v>
      </c>
      <c r="E391" s="18" t="s">
        <v>617</v>
      </c>
      <c r="F391" s="20" t="s">
        <v>618</v>
      </c>
    </row>
    <row r="392" spans="1:6" ht="12.5" x14ac:dyDescent="0.25">
      <c r="A392" s="15">
        <v>389</v>
      </c>
      <c r="B392" s="16" t="str">
        <f t="shared" si="0"/>
        <v>Colgin, IX Estate Red Wine 2009 (6 BT)</v>
      </c>
      <c r="C392" s="17">
        <v>1000</v>
      </c>
      <c r="D392" s="17">
        <v>1500</v>
      </c>
      <c r="E392" s="18" t="s">
        <v>619</v>
      </c>
      <c r="F392" s="19" t="s">
        <v>620</v>
      </c>
    </row>
    <row r="393" spans="1:6" ht="12.5" x14ac:dyDescent="0.25">
      <c r="A393" s="15">
        <v>390</v>
      </c>
      <c r="B393" s="16" t="str">
        <f t="shared" si="0"/>
        <v>Colgin, IX Estate Red Wine 2010 (6 BT)</v>
      </c>
      <c r="C393" s="17">
        <v>2000</v>
      </c>
      <c r="D393" s="17">
        <v>3000</v>
      </c>
      <c r="E393" s="18" t="s">
        <v>621</v>
      </c>
      <c r="F393" s="20" t="s">
        <v>622</v>
      </c>
    </row>
    <row r="394" spans="1:6" ht="12.5" x14ac:dyDescent="0.25">
      <c r="A394" s="15">
        <v>391</v>
      </c>
      <c r="B394" s="16" t="str">
        <f t="shared" si="0"/>
        <v>Colgin, IX Estate Red Wine 2010 (6 BT)</v>
      </c>
      <c r="C394" s="17">
        <v>2000</v>
      </c>
      <c r="D394" s="17">
        <v>3000</v>
      </c>
      <c r="E394" s="18" t="s">
        <v>621</v>
      </c>
      <c r="F394" s="19" t="s">
        <v>623</v>
      </c>
    </row>
    <row r="395" spans="1:6" ht="12.5" x14ac:dyDescent="0.25">
      <c r="A395" s="15">
        <v>392</v>
      </c>
      <c r="B395" s="16" t="str">
        <f t="shared" si="0"/>
        <v>Colgin, IX Estate Red Wine 2011 (6 BT)</v>
      </c>
      <c r="C395" s="17">
        <v>1200</v>
      </c>
      <c r="D395" s="17">
        <v>1800</v>
      </c>
      <c r="E395" s="18" t="s">
        <v>624</v>
      </c>
      <c r="F395" s="20" t="s">
        <v>625</v>
      </c>
    </row>
    <row r="396" spans="1:6" ht="12.5" x14ac:dyDescent="0.25">
      <c r="A396" s="15">
        <v>393</v>
      </c>
      <c r="B396" s="16" t="str">
        <f t="shared" si="0"/>
        <v>Colgin, IX Estate Red Wine 2011 (6 BT)</v>
      </c>
      <c r="C396" s="17">
        <v>1200</v>
      </c>
      <c r="D396" s="17">
        <v>1800</v>
      </c>
      <c r="E396" s="18" t="s">
        <v>624</v>
      </c>
      <c r="F396" s="19" t="s">
        <v>626</v>
      </c>
    </row>
    <row r="397" spans="1:6" ht="12.5" x14ac:dyDescent="0.25">
      <c r="A397" s="15">
        <v>394</v>
      </c>
      <c r="B397" s="16" t="str">
        <f t="shared" si="0"/>
        <v>Colgin, IX Estate Red Wine 2012 (6 BT)</v>
      </c>
      <c r="C397" s="17">
        <v>1200</v>
      </c>
      <c r="D397" s="17">
        <v>1800</v>
      </c>
      <c r="E397" s="18" t="s">
        <v>627</v>
      </c>
      <c r="F397" s="20" t="s">
        <v>628</v>
      </c>
    </row>
    <row r="398" spans="1:6" ht="12.5" x14ac:dyDescent="0.25">
      <c r="A398" s="15">
        <v>395</v>
      </c>
      <c r="B398" s="16" t="str">
        <f t="shared" si="0"/>
        <v>Colgin, IX Estate Red Wine 2012 (6 BT)</v>
      </c>
      <c r="C398" s="17">
        <v>1200</v>
      </c>
      <c r="D398" s="17">
        <v>1800</v>
      </c>
      <c r="E398" s="18" t="s">
        <v>627</v>
      </c>
      <c r="F398" s="19" t="s">
        <v>629</v>
      </c>
    </row>
    <row r="399" spans="1:6" ht="12.5" x14ac:dyDescent="0.25">
      <c r="A399" s="15">
        <v>396</v>
      </c>
      <c r="B399" s="16" t="str">
        <f t="shared" si="0"/>
        <v>Colgin, IX Estate Red Wine 2013 (6 BT)</v>
      </c>
      <c r="C399" s="17">
        <v>1500</v>
      </c>
      <c r="D399" s="17">
        <v>2000</v>
      </c>
      <c r="E399" s="18" t="s">
        <v>630</v>
      </c>
      <c r="F399" s="20" t="s">
        <v>631</v>
      </c>
    </row>
    <row r="400" spans="1:6" ht="12.5" x14ac:dyDescent="0.25">
      <c r="A400" s="15">
        <v>397</v>
      </c>
      <c r="B400" s="16" t="str">
        <f t="shared" si="0"/>
        <v>Colgin, IX Estate Red Wine 2013 (6 BT)</v>
      </c>
      <c r="C400" s="17">
        <v>1500</v>
      </c>
      <c r="D400" s="17">
        <v>2000</v>
      </c>
      <c r="E400" s="18" t="s">
        <v>630</v>
      </c>
      <c r="F400" s="19" t="s">
        <v>632</v>
      </c>
    </row>
    <row r="401" spans="1:6" ht="12.5" x14ac:dyDescent="0.25">
      <c r="A401" s="15">
        <v>398</v>
      </c>
      <c r="B401" s="16" t="str">
        <f t="shared" si="0"/>
        <v>Colgin, IX Estate Red Wine 2014 (6 BT)</v>
      </c>
      <c r="C401" s="17">
        <v>1300</v>
      </c>
      <c r="D401" s="17">
        <v>1800</v>
      </c>
      <c r="E401" s="18" t="s">
        <v>633</v>
      </c>
      <c r="F401" s="20" t="s">
        <v>634</v>
      </c>
    </row>
    <row r="402" spans="1:6" ht="12.5" x14ac:dyDescent="0.25">
      <c r="A402" s="15">
        <v>399</v>
      </c>
      <c r="B402" s="16" t="str">
        <f t="shared" si="0"/>
        <v>Colgin, IX Estate Red Wine 2014 (3 BT)</v>
      </c>
      <c r="C402" s="17">
        <v>650</v>
      </c>
      <c r="D402" s="17">
        <v>900</v>
      </c>
      <c r="E402" s="18" t="s">
        <v>635</v>
      </c>
      <c r="F402" s="19" t="s">
        <v>636</v>
      </c>
    </row>
    <row r="403" spans="1:6" ht="12.5" x14ac:dyDescent="0.25">
      <c r="A403" s="15">
        <v>400</v>
      </c>
      <c r="B403" s="16" t="str">
        <f t="shared" si="0"/>
        <v>Colgin, IX Estate Red Wine "Vertical" (3 BT)</v>
      </c>
      <c r="C403" s="17">
        <v>700</v>
      </c>
      <c r="D403" s="17">
        <v>950</v>
      </c>
      <c r="E403" s="18" t="s">
        <v>637</v>
      </c>
      <c r="F403" s="20" t="s">
        <v>638</v>
      </c>
    </row>
    <row r="404" spans="1:6" ht="12.5" x14ac:dyDescent="0.25">
      <c r="A404" s="15">
        <v>401</v>
      </c>
      <c r="B404" s="16" t="str">
        <f t="shared" si="0"/>
        <v>Colgin, IX Estate Red Wine "Vertical" (5 BT)</v>
      </c>
      <c r="C404" s="17">
        <v>1200</v>
      </c>
      <c r="D404" s="17">
        <v>1700</v>
      </c>
      <c r="E404" s="18" t="s">
        <v>639</v>
      </c>
      <c r="F404" s="19" t="s">
        <v>640</v>
      </c>
    </row>
    <row r="405" spans="1:6" ht="12.5" x14ac:dyDescent="0.25">
      <c r="A405" s="15">
        <v>402</v>
      </c>
      <c r="B405" s="16" t="str">
        <f t="shared" si="0"/>
        <v>Colgin, IX Estate Red Wine "Vertical" (5 MAG)</v>
      </c>
      <c r="C405" s="17">
        <v>2400</v>
      </c>
      <c r="D405" s="17">
        <v>3200</v>
      </c>
      <c r="E405" s="18" t="s">
        <v>641</v>
      </c>
      <c r="F405" s="20" t="s">
        <v>642</v>
      </c>
    </row>
    <row r="406" spans="1:6" ht="12.5" x14ac:dyDescent="0.25">
      <c r="A406" s="15">
        <v>403</v>
      </c>
      <c r="B406" s="16" t="str">
        <f t="shared" si="0"/>
        <v>Colgin Cabernet Sauvignon, Tychson Hill 2000 (6 BT)</v>
      </c>
      <c r="C406" s="17">
        <v>600</v>
      </c>
      <c r="D406" s="17">
        <v>850</v>
      </c>
      <c r="E406" s="18" t="s">
        <v>643</v>
      </c>
      <c r="F406" s="19" t="s">
        <v>644</v>
      </c>
    </row>
    <row r="407" spans="1:6" ht="12.5" x14ac:dyDescent="0.25">
      <c r="A407" s="15">
        <v>404</v>
      </c>
      <c r="B407" s="16" t="str">
        <f t="shared" si="0"/>
        <v>Colgin Cabernet Sauvignon, Tychson Hill 2000 (6 BT)</v>
      </c>
      <c r="C407" s="17">
        <v>600</v>
      </c>
      <c r="D407" s="17">
        <v>850</v>
      </c>
      <c r="E407" s="18" t="s">
        <v>643</v>
      </c>
      <c r="F407" s="20" t="s">
        <v>645</v>
      </c>
    </row>
    <row r="408" spans="1:6" ht="12.5" x14ac:dyDescent="0.25">
      <c r="A408" s="15">
        <v>405</v>
      </c>
      <c r="B408" s="16" t="str">
        <f t="shared" si="0"/>
        <v>Colgin Cabernet Sauvignon, Tychson Hill 2000 (6 BT)</v>
      </c>
      <c r="C408" s="17">
        <v>600</v>
      </c>
      <c r="D408" s="17">
        <v>850</v>
      </c>
      <c r="E408" s="18" t="s">
        <v>643</v>
      </c>
      <c r="F408" s="19" t="s">
        <v>646</v>
      </c>
    </row>
    <row r="409" spans="1:6" ht="12.5" x14ac:dyDescent="0.25">
      <c r="A409" s="15">
        <v>406</v>
      </c>
      <c r="B409" s="16" t="str">
        <f t="shared" si="0"/>
        <v>Colgin Cabernet Sauvignon, Tychson Hill 2001 (2 BT)</v>
      </c>
      <c r="C409" s="17">
        <v>600</v>
      </c>
      <c r="D409" s="17">
        <v>800</v>
      </c>
      <c r="E409" s="18" t="s">
        <v>647</v>
      </c>
      <c r="F409" s="20" t="s">
        <v>648</v>
      </c>
    </row>
    <row r="410" spans="1:6" ht="12.5" x14ac:dyDescent="0.25">
      <c r="A410" s="15">
        <v>407</v>
      </c>
      <c r="B410" s="16" t="str">
        <f t="shared" si="0"/>
        <v>Colgin Cabernet Sauvignon, Tychson Hill 2002 (3 BT)</v>
      </c>
      <c r="C410" s="17">
        <v>1400</v>
      </c>
      <c r="D410" s="17">
        <v>2000</v>
      </c>
      <c r="E410" s="18" t="s">
        <v>649</v>
      </c>
      <c r="F410" s="19" t="s">
        <v>650</v>
      </c>
    </row>
    <row r="411" spans="1:6" ht="12.5" x14ac:dyDescent="0.25">
      <c r="A411" s="15">
        <v>408</v>
      </c>
      <c r="B411" s="16" t="str">
        <f t="shared" si="0"/>
        <v>Colgin Cabernet Sauvignon, Tychson Hill 2002 (6 BT)</v>
      </c>
      <c r="C411" s="17">
        <v>2800</v>
      </c>
      <c r="D411" s="17">
        <v>4000</v>
      </c>
      <c r="E411" s="18" t="s">
        <v>651</v>
      </c>
      <c r="F411" s="20" t="s">
        <v>652</v>
      </c>
    </row>
    <row r="412" spans="1:6" ht="12.5" x14ac:dyDescent="0.25">
      <c r="A412" s="15">
        <v>409</v>
      </c>
      <c r="B412" s="16" t="str">
        <f t="shared" si="0"/>
        <v>Colgin Cabernet Sauvignon, Tychson Hill 2003 (3 BT)</v>
      </c>
      <c r="C412" s="17">
        <v>400</v>
      </c>
      <c r="D412" s="17">
        <v>600</v>
      </c>
      <c r="E412" s="18" t="s">
        <v>653</v>
      </c>
      <c r="F412" s="19" t="s">
        <v>654</v>
      </c>
    </row>
    <row r="413" spans="1:6" ht="12.5" x14ac:dyDescent="0.25">
      <c r="A413" s="15">
        <v>410</v>
      </c>
      <c r="B413" s="16" t="str">
        <f t="shared" si="0"/>
        <v>Colgin Cabernet Sauvignon, Tychson Hill 2003 (6 BT)</v>
      </c>
      <c r="C413" s="17">
        <v>850</v>
      </c>
      <c r="D413" s="17">
        <v>1200</v>
      </c>
      <c r="E413" s="18" t="s">
        <v>655</v>
      </c>
      <c r="F413" s="20" t="s">
        <v>656</v>
      </c>
    </row>
    <row r="414" spans="1:6" ht="12.5" x14ac:dyDescent="0.25">
      <c r="A414" s="15">
        <v>411</v>
      </c>
      <c r="B414" s="16" t="str">
        <f t="shared" si="0"/>
        <v>Colgin Cabernet Sauvignon, Tychson Hill 2003 (6 BT)</v>
      </c>
      <c r="C414" s="17">
        <v>850</v>
      </c>
      <c r="D414" s="17">
        <v>1200</v>
      </c>
      <c r="E414" s="18" t="s">
        <v>655</v>
      </c>
      <c r="F414" s="19" t="s">
        <v>657</v>
      </c>
    </row>
    <row r="415" spans="1:6" ht="12.5" x14ac:dyDescent="0.25">
      <c r="A415" s="15">
        <v>412</v>
      </c>
      <c r="B415" s="16" t="str">
        <f t="shared" si="0"/>
        <v>Colgin Cabernet Sauvignon, Tychson Hill 2004 (2 BT)</v>
      </c>
      <c r="C415" s="17">
        <v>400</v>
      </c>
      <c r="D415" s="17">
        <v>600</v>
      </c>
      <c r="E415" s="18" t="s">
        <v>658</v>
      </c>
      <c r="F415" s="20" t="s">
        <v>659</v>
      </c>
    </row>
    <row r="416" spans="1:6" ht="12.5" x14ac:dyDescent="0.25">
      <c r="A416" s="15">
        <v>413</v>
      </c>
      <c r="B416" s="16" t="str">
        <f t="shared" si="0"/>
        <v>Colgin Cabernet Sauvignon, Tychson Hill 2004 (6 BT)</v>
      </c>
      <c r="C416" s="17">
        <v>1200</v>
      </c>
      <c r="D416" s="17">
        <v>1800</v>
      </c>
      <c r="E416" s="18" t="s">
        <v>660</v>
      </c>
      <c r="F416" s="19" t="s">
        <v>661</v>
      </c>
    </row>
    <row r="417" spans="1:6" ht="12.5" x14ac:dyDescent="0.25">
      <c r="A417" s="15">
        <v>414</v>
      </c>
      <c r="B417" s="16" t="str">
        <f t="shared" si="0"/>
        <v>Colgin Cabernet Sauvignon, Tychson Hill 2004 (6 BT)</v>
      </c>
      <c r="C417" s="17">
        <v>1200</v>
      </c>
      <c r="D417" s="17">
        <v>1800</v>
      </c>
      <c r="E417" s="18" t="s">
        <v>660</v>
      </c>
      <c r="F417" s="20" t="s">
        <v>662</v>
      </c>
    </row>
    <row r="418" spans="1:6" ht="12.5" x14ac:dyDescent="0.25">
      <c r="A418" s="15">
        <v>415</v>
      </c>
      <c r="B418" s="16" t="str">
        <f t="shared" si="0"/>
        <v>Colgin Cabernet Sauvignon, Tychson Hill 2004 (6 BT)</v>
      </c>
      <c r="C418" s="17">
        <v>1200</v>
      </c>
      <c r="D418" s="17">
        <v>1800</v>
      </c>
      <c r="E418" s="18" t="s">
        <v>660</v>
      </c>
      <c r="F418" s="19" t="s">
        <v>663</v>
      </c>
    </row>
    <row r="419" spans="1:6" ht="12.5" x14ac:dyDescent="0.25">
      <c r="A419" s="15">
        <v>416</v>
      </c>
      <c r="B419" s="16" t="str">
        <f t="shared" si="0"/>
        <v>Colgin Cabernet Sauvignon, Tychson Hill 2005 (3 BT)</v>
      </c>
      <c r="C419" s="17">
        <v>550</v>
      </c>
      <c r="D419" s="17">
        <v>800</v>
      </c>
      <c r="E419" s="18" t="s">
        <v>664</v>
      </c>
      <c r="F419" s="20" t="s">
        <v>665</v>
      </c>
    </row>
    <row r="420" spans="1:6" ht="12.5" x14ac:dyDescent="0.25">
      <c r="A420" s="15">
        <v>417</v>
      </c>
      <c r="B420" s="16" t="str">
        <f t="shared" si="0"/>
        <v>Colgin Cabernet Sauvignon, Tychson Hill 2005 (6 BT)</v>
      </c>
      <c r="C420" s="17">
        <v>1100</v>
      </c>
      <c r="D420" s="17">
        <v>1600</v>
      </c>
      <c r="E420" s="18" t="s">
        <v>666</v>
      </c>
      <c r="F420" s="19" t="s">
        <v>667</v>
      </c>
    </row>
    <row r="421" spans="1:6" ht="12.5" x14ac:dyDescent="0.25">
      <c r="A421" s="15">
        <v>418</v>
      </c>
      <c r="B421" s="16" t="str">
        <f t="shared" si="0"/>
        <v>Colgin Cabernet Sauvignon, Tychson Hill 2006 (3 BT)</v>
      </c>
      <c r="C421" s="17">
        <v>550</v>
      </c>
      <c r="D421" s="17">
        <v>800</v>
      </c>
      <c r="E421" s="18" t="s">
        <v>668</v>
      </c>
      <c r="F421" s="20" t="s">
        <v>669</v>
      </c>
    </row>
    <row r="422" spans="1:6" ht="12.5" x14ac:dyDescent="0.25">
      <c r="A422" s="15">
        <v>419</v>
      </c>
      <c r="B422" s="16" t="str">
        <f t="shared" si="0"/>
        <v>Colgin Cabernet Sauvignon, Tychson Hill 2007 (3 BT)</v>
      </c>
      <c r="C422" s="17">
        <v>550</v>
      </c>
      <c r="D422" s="17">
        <v>800</v>
      </c>
      <c r="E422" s="18" t="s">
        <v>670</v>
      </c>
      <c r="F422" s="19" t="s">
        <v>671</v>
      </c>
    </row>
    <row r="423" spans="1:6" ht="12.5" x14ac:dyDescent="0.25">
      <c r="A423" s="15">
        <v>420</v>
      </c>
      <c r="B423" s="16" t="str">
        <f t="shared" si="0"/>
        <v>Colgin Cabernet Sauvignon, Tychson Hill 2008 (6 BT)</v>
      </c>
      <c r="C423" s="17">
        <v>1000</v>
      </c>
      <c r="D423" s="17">
        <v>1300</v>
      </c>
      <c r="E423" s="18" t="s">
        <v>672</v>
      </c>
      <c r="F423" s="20" t="s">
        <v>673</v>
      </c>
    </row>
    <row r="424" spans="1:6" ht="12.5" x14ac:dyDescent="0.25">
      <c r="A424" s="15">
        <v>421</v>
      </c>
      <c r="B424" s="16" t="str">
        <f t="shared" si="0"/>
        <v>Colgin Cabernet Sauvignon, Tychson Hill 2009 (6 BT)</v>
      </c>
      <c r="C424" s="17">
        <v>1200</v>
      </c>
      <c r="D424" s="17">
        <v>1800</v>
      </c>
      <c r="E424" s="18" t="s">
        <v>674</v>
      </c>
      <c r="F424" s="19" t="s">
        <v>675</v>
      </c>
    </row>
    <row r="425" spans="1:6" ht="12.5" x14ac:dyDescent="0.25">
      <c r="A425" s="15">
        <v>422</v>
      </c>
      <c r="B425" s="16" t="str">
        <f t="shared" si="0"/>
        <v>Colgin Cabernet Sauvignon, Tychson Hill "Vertical" (3 BT)</v>
      </c>
      <c r="C425" s="17">
        <v>450</v>
      </c>
      <c r="D425" s="17">
        <v>700</v>
      </c>
      <c r="E425" s="18" t="s">
        <v>676</v>
      </c>
      <c r="F425" s="20" t="s">
        <v>677</v>
      </c>
    </row>
    <row r="426" spans="1:6" ht="12.5" x14ac:dyDescent="0.25">
      <c r="A426" s="15">
        <v>423</v>
      </c>
      <c r="B426" s="16" t="str">
        <f t="shared" si="0"/>
        <v>Araujo Cabernet Sauvignon, Eisele Vineyard 1991 (5 MAG)</v>
      </c>
      <c r="C426" s="17">
        <v>1200</v>
      </c>
      <c r="D426" s="17">
        <v>1700</v>
      </c>
      <c r="E426" s="18" t="s">
        <v>678</v>
      </c>
      <c r="F426" s="19" t="s">
        <v>679</v>
      </c>
    </row>
    <row r="427" spans="1:6" ht="12.5" x14ac:dyDescent="0.25">
      <c r="A427" s="15">
        <v>424</v>
      </c>
      <c r="B427" s="16" t="str">
        <f t="shared" si="0"/>
        <v>Araujo Cabernet Sauvignon, Eisele Vineyard 1991 (1 DM)</v>
      </c>
      <c r="C427" s="17">
        <v>450</v>
      </c>
      <c r="D427" s="17">
        <v>650</v>
      </c>
      <c r="E427" s="18" t="s">
        <v>680</v>
      </c>
      <c r="F427" s="20" t="s">
        <v>681</v>
      </c>
    </row>
    <row r="428" spans="1:6" ht="12.5" x14ac:dyDescent="0.25">
      <c r="A428" s="15">
        <v>425</v>
      </c>
      <c r="B428" s="16" t="str">
        <f t="shared" si="0"/>
        <v>Araujo Cabernet Sauvignon, Eisele Vineyard 1992 (2 BT, 1 MAG)</v>
      </c>
      <c r="C428" s="17">
        <v>600</v>
      </c>
      <c r="D428" s="17">
        <v>1000</v>
      </c>
      <c r="E428" s="18" t="s">
        <v>682</v>
      </c>
      <c r="F428" s="19" t="s">
        <v>683</v>
      </c>
    </row>
    <row r="429" spans="1:6" ht="12.5" x14ac:dyDescent="0.25">
      <c r="A429" s="15">
        <v>426</v>
      </c>
      <c r="B429" s="16" t="str">
        <f t="shared" si="0"/>
        <v>Araujo Cabernet Sauvignon, Eisele Vineyard 1992 (6 MAG)</v>
      </c>
      <c r="C429" s="17">
        <v>1900</v>
      </c>
      <c r="D429" s="17">
        <v>2800</v>
      </c>
      <c r="E429" s="18" t="s">
        <v>684</v>
      </c>
      <c r="F429" s="20" t="s">
        <v>685</v>
      </c>
    </row>
    <row r="430" spans="1:6" ht="12.5" x14ac:dyDescent="0.25">
      <c r="A430" s="15">
        <v>427</v>
      </c>
      <c r="B430" s="16" t="str">
        <f t="shared" si="0"/>
        <v>Araujo Cabernet Sauvignon, Eisele Vineyard 1992 (1 DM)</v>
      </c>
      <c r="C430" s="17">
        <v>650</v>
      </c>
      <c r="D430" s="17">
        <v>950</v>
      </c>
      <c r="E430" s="18" t="s">
        <v>686</v>
      </c>
      <c r="F430" s="19" t="s">
        <v>687</v>
      </c>
    </row>
    <row r="431" spans="1:6" ht="12.5" x14ac:dyDescent="0.25">
      <c r="A431" s="15">
        <v>428</v>
      </c>
      <c r="B431" s="16" t="str">
        <f t="shared" si="0"/>
        <v>Araujo Cabernet Sauvignon, Eisele Vineyard 1993 (3 MAG)</v>
      </c>
      <c r="C431" s="17">
        <v>1000</v>
      </c>
      <c r="D431" s="17">
        <v>1500</v>
      </c>
      <c r="E431" s="18" t="s">
        <v>688</v>
      </c>
      <c r="F431" s="20" t="s">
        <v>689</v>
      </c>
    </row>
    <row r="432" spans="1:6" ht="12.5" x14ac:dyDescent="0.25">
      <c r="A432" s="15">
        <v>429</v>
      </c>
      <c r="B432" s="16" t="str">
        <f t="shared" si="0"/>
        <v>Araujo Cabernet Sauvignon, Eisele Vineyard 1993 (6 MAG)</v>
      </c>
      <c r="C432" s="17">
        <v>2000</v>
      </c>
      <c r="D432" s="17">
        <v>3000</v>
      </c>
      <c r="E432" s="18" t="s">
        <v>690</v>
      </c>
      <c r="F432" s="19" t="s">
        <v>691</v>
      </c>
    </row>
    <row r="433" spans="1:6" ht="12.5" x14ac:dyDescent="0.25">
      <c r="A433" s="15">
        <v>430</v>
      </c>
      <c r="B433" s="16" t="str">
        <f t="shared" si="0"/>
        <v>Araujo Cabernet Sauvignon, Eisele Vineyard 1994 (3 BT)</v>
      </c>
      <c r="C433" s="17">
        <v>600</v>
      </c>
      <c r="D433" s="17">
        <v>900</v>
      </c>
      <c r="E433" s="18" t="s">
        <v>692</v>
      </c>
      <c r="F433" s="20" t="s">
        <v>693</v>
      </c>
    </row>
    <row r="434" spans="1:6" ht="12.5" x14ac:dyDescent="0.25">
      <c r="A434" s="15">
        <v>431</v>
      </c>
      <c r="B434" s="16" t="str">
        <f t="shared" si="0"/>
        <v>Araujo Cabernet Sauvignon, Eisele Vineyard 1994 (2 MAG)</v>
      </c>
      <c r="C434" s="17">
        <v>800</v>
      </c>
      <c r="D434" s="17">
        <v>1100</v>
      </c>
      <c r="E434" s="18" t="s">
        <v>694</v>
      </c>
      <c r="F434" s="19" t="s">
        <v>695</v>
      </c>
    </row>
    <row r="435" spans="1:6" ht="12.5" x14ac:dyDescent="0.25">
      <c r="A435" s="15">
        <v>432</v>
      </c>
      <c r="B435" s="16" t="str">
        <f t="shared" si="0"/>
        <v>Araujo Cabernet Sauvignon, Eisele Vineyard 1994 (6 MAG)</v>
      </c>
      <c r="C435" s="17">
        <v>2400</v>
      </c>
      <c r="D435" s="17">
        <v>3200</v>
      </c>
      <c r="E435" s="18" t="s">
        <v>696</v>
      </c>
      <c r="F435" s="20" t="s">
        <v>697</v>
      </c>
    </row>
    <row r="436" spans="1:6" ht="12.5" x14ac:dyDescent="0.25">
      <c r="A436" s="15">
        <v>433</v>
      </c>
      <c r="B436" s="16" t="str">
        <f t="shared" si="0"/>
        <v>Araujo Cabernet Sauvignon, Eisele Vineyard 1994 (1 DM)</v>
      </c>
      <c r="C436" s="17">
        <v>800</v>
      </c>
      <c r="D436" s="17">
        <v>1100</v>
      </c>
      <c r="E436" s="18" t="s">
        <v>698</v>
      </c>
      <c r="F436" s="19" t="s">
        <v>699</v>
      </c>
    </row>
    <row r="437" spans="1:6" ht="12.5" x14ac:dyDescent="0.25">
      <c r="A437" s="15">
        <v>434</v>
      </c>
      <c r="B437" s="16" t="str">
        <f t="shared" si="0"/>
        <v>Araujo Cabernet Sauvignon, Eisele Vineyard 1995 (3 BT)</v>
      </c>
      <c r="C437" s="17">
        <v>600</v>
      </c>
      <c r="D437" s="17">
        <v>900</v>
      </c>
      <c r="E437" s="18" t="s">
        <v>700</v>
      </c>
      <c r="F437" s="20" t="s">
        <v>701</v>
      </c>
    </row>
    <row r="438" spans="1:6" ht="12.5" x14ac:dyDescent="0.25">
      <c r="A438" s="15">
        <v>435</v>
      </c>
      <c r="B438" s="16" t="str">
        <f t="shared" si="0"/>
        <v>Araujo Cabernet Sauvignon, Eisele Vineyard 1995 (5 MAG)</v>
      </c>
      <c r="C438" s="17">
        <v>2000</v>
      </c>
      <c r="D438" s="17">
        <v>3000</v>
      </c>
      <c r="E438" s="18" t="s">
        <v>702</v>
      </c>
      <c r="F438" s="19" t="s">
        <v>703</v>
      </c>
    </row>
    <row r="439" spans="1:6" ht="12.5" x14ac:dyDescent="0.25">
      <c r="A439" s="15">
        <v>436</v>
      </c>
      <c r="B439" s="16" t="str">
        <f t="shared" si="0"/>
        <v>Araujo Cabernet Sauvignon, Eisele Vineyard 1995 (1 DM)</v>
      </c>
      <c r="C439" s="17">
        <v>800</v>
      </c>
      <c r="D439" s="17">
        <v>1100</v>
      </c>
      <c r="E439" s="18" t="s">
        <v>704</v>
      </c>
      <c r="F439" s="20" t="s">
        <v>705</v>
      </c>
    </row>
    <row r="440" spans="1:6" ht="12.5" x14ac:dyDescent="0.25">
      <c r="A440" s="15">
        <v>437</v>
      </c>
      <c r="B440" s="16" t="str">
        <f t="shared" si="0"/>
        <v>Araujo Cabernet Sauvignon, Eisele Vineyard 1996 (3 BT)</v>
      </c>
      <c r="C440" s="17">
        <v>300</v>
      </c>
      <c r="D440" s="17">
        <v>450</v>
      </c>
      <c r="E440" s="18" t="s">
        <v>706</v>
      </c>
      <c r="F440" s="19" t="s">
        <v>707</v>
      </c>
    </row>
    <row r="441" spans="1:6" ht="12.5" x14ac:dyDescent="0.25">
      <c r="A441" s="15">
        <v>438</v>
      </c>
      <c r="B441" s="16" t="str">
        <f t="shared" si="0"/>
        <v>Araujo Cabernet Sauvignon, Eisele Vineyard 1996 (12 BT)</v>
      </c>
      <c r="C441" s="17">
        <v>1200</v>
      </c>
      <c r="D441" s="17">
        <v>1700</v>
      </c>
      <c r="E441" s="18" t="s">
        <v>708</v>
      </c>
      <c r="F441" s="20" t="s">
        <v>709</v>
      </c>
    </row>
    <row r="442" spans="1:6" ht="12.5" x14ac:dyDescent="0.25">
      <c r="A442" s="15">
        <v>439</v>
      </c>
      <c r="B442" s="16" t="str">
        <f t="shared" si="0"/>
        <v>Araujo Cabernet Sauvignon, Eisele Vineyard 1996 (2 MAG)</v>
      </c>
      <c r="C442" s="17">
        <v>400</v>
      </c>
      <c r="D442" s="17">
        <v>550</v>
      </c>
      <c r="E442" s="18" t="s">
        <v>710</v>
      </c>
      <c r="F442" s="19" t="s">
        <v>711</v>
      </c>
    </row>
    <row r="443" spans="1:6" ht="12.5" x14ac:dyDescent="0.25">
      <c r="A443" s="15">
        <v>440</v>
      </c>
      <c r="B443" s="16" t="str">
        <f t="shared" si="0"/>
        <v>Araujo Cabernet Sauvignon, Eisele Vineyard 1996 (6 MAG)</v>
      </c>
      <c r="C443" s="17">
        <v>1200</v>
      </c>
      <c r="D443" s="17">
        <v>1700</v>
      </c>
      <c r="E443" s="18" t="s">
        <v>712</v>
      </c>
      <c r="F443" s="20" t="s">
        <v>713</v>
      </c>
    </row>
    <row r="444" spans="1:6" ht="12.5" x14ac:dyDescent="0.25">
      <c r="A444" s="15">
        <v>441</v>
      </c>
      <c r="B444" s="16" t="str">
        <f t="shared" si="0"/>
        <v>Araujo Cabernet Sauvignon, Eisele Vineyard 1996 (1 DM)</v>
      </c>
      <c r="C444" s="17">
        <v>400</v>
      </c>
      <c r="D444" s="17">
        <v>600</v>
      </c>
      <c r="E444" s="18" t="s">
        <v>714</v>
      </c>
      <c r="F444" s="19" t="s">
        <v>715</v>
      </c>
    </row>
    <row r="445" spans="1:6" ht="12.5" x14ac:dyDescent="0.25">
      <c r="A445" s="15">
        <v>442</v>
      </c>
      <c r="B445" s="16" t="str">
        <f t="shared" si="0"/>
        <v>Araujo Cabernet Sauvignon, Eisele Vineyard 1997 (2 MAG)</v>
      </c>
      <c r="C445" s="17">
        <v>550</v>
      </c>
      <c r="D445" s="17">
        <v>800</v>
      </c>
      <c r="E445" s="18" t="s">
        <v>716</v>
      </c>
      <c r="F445" s="20" t="s">
        <v>717</v>
      </c>
    </row>
    <row r="446" spans="1:6" ht="12.5" x14ac:dyDescent="0.25">
      <c r="A446" s="15">
        <v>443</v>
      </c>
      <c r="B446" s="16" t="str">
        <f t="shared" si="0"/>
        <v>Araujo Cabernet Sauvignon, Eisele Vineyard 1997 (3 MAG)</v>
      </c>
      <c r="C446" s="17">
        <v>900</v>
      </c>
      <c r="D446" s="17">
        <v>1200</v>
      </c>
      <c r="E446" s="18" t="s">
        <v>718</v>
      </c>
      <c r="F446" s="19" t="s">
        <v>719</v>
      </c>
    </row>
    <row r="447" spans="1:6" ht="12.5" x14ac:dyDescent="0.25">
      <c r="A447" s="15">
        <v>444</v>
      </c>
      <c r="B447" s="16" t="str">
        <f t="shared" si="0"/>
        <v>Araujo Cabernet Sauvignon, Eisele Vineyard 1997 (1 DM)</v>
      </c>
      <c r="C447" s="17">
        <v>550</v>
      </c>
      <c r="D447" s="17">
        <v>800</v>
      </c>
      <c r="E447" s="18" t="s">
        <v>720</v>
      </c>
      <c r="F447" s="20" t="s">
        <v>721</v>
      </c>
    </row>
    <row r="448" spans="1:6" ht="12.5" x14ac:dyDescent="0.25">
      <c r="A448" s="15">
        <v>445</v>
      </c>
      <c r="B448" s="16" t="str">
        <f t="shared" si="0"/>
        <v>Araujo Cabernet Sauvignon, Eisele Vineyard 1998 (12 BT)</v>
      </c>
      <c r="C448" s="17">
        <v>600</v>
      </c>
      <c r="D448" s="17">
        <v>900</v>
      </c>
      <c r="E448" s="18" t="s">
        <v>722</v>
      </c>
      <c r="F448" s="19" t="s">
        <v>723</v>
      </c>
    </row>
    <row r="449" spans="1:6" ht="12.5" x14ac:dyDescent="0.25">
      <c r="A449" s="15">
        <v>446</v>
      </c>
      <c r="B449" s="16" t="str">
        <f t="shared" si="0"/>
        <v>Araujo Cabernet Sauvignon, Eisele Vineyard 1998 (12 BT)</v>
      </c>
      <c r="C449" s="17">
        <v>600</v>
      </c>
      <c r="D449" s="17">
        <v>900</v>
      </c>
      <c r="E449" s="18" t="s">
        <v>722</v>
      </c>
      <c r="F449" s="20" t="s">
        <v>724</v>
      </c>
    </row>
    <row r="450" spans="1:6" ht="12.5" x14ac:dyDescent="0.25">
      <c r="A450" s="15">
        <v>447</v>
      </c>
      <c r="B450" s="16" t="str">
        <f t="shared" si="0"/>
        <v>Araujo Cabernet Sauvignon, Eisele Vineyard 1998 (12 BT)</v>
      </c>
      <c r="C450" s="17">
        <v>600</v>
      </c>
      <c r="D450" s="17">
        <v>900</v>
      </c>
      <c r="E450" s="18" t="s">
        <v>722</v>
      </c>
      <c r="F450" s="19" t="s">
        <v>725</v>
      </c>
    </row>
    <row r="451" spans="1:6" ht="12.5" x14ac:dyDescent="0.25">
      <c r="A451" s="15">
        <v>448</v>
      </c>
      <c r="B451" s="16" t="str">
        <f t="shared" si="0"/>
        <v>Araujo Cabernet Sauvignon, Eisele Vineyard 1998 (4 MAG)</v>
      </c>
      <c r="C451" s="17">
        <v>500</v>
      </c>
      <c r="D451" s="17">
        <v>700</v>
      </c>
      <c r="E451" s="18" t="s">
        <v>726</v>
      </c>
      <c r="F451" s="20" t="s">
        <v>727</v>
      </c>
    </row>
    <row r="452" spans="1:6" ht="12.5" x14ac:dyDescent="0.25">
      <c r="A452" s="15">
        <v>449</v>
      </c>
      <c r="B452" s="16" t="str">
        <f t="shared" si="0"/>
        <v>Araujo Cabernet Sauvignon, Eisele Vineyard 1998 (6 MAG)</v>
      </c>
      <c r="C452" s="17">
        <v>750</v>
      </c>
      <c r="D452" s="17">
        <v>1100</v>
      </c>
      <c r="E452" s="18" t="s">
        <v>728</v>
      </c>
      <c r="F452" s="19" t="s">
        <v>729</v>
      </c>
    </row>
    <row r="453" spans="1:6" ht="12.5" x14ac:dyDescent="0.25">
      <c r="A453" s="15">
        <v>450</v>
      </c>
      <c r="B453" s="16" t="str">
        <f t="shared" si="0"/>
        <v>Araujo Cabernet Sauvignon, Eisele Vineyard 1998 (1 BT, 1 DM)</v>
      </c>
      <c r="C453" s="17">
        <v>300</v>
      </c>
      <c r="D453" s="17">
        <v>450</v>
      </c>
      <c r="E453" s="18" t="s">
        <v>730</v>
      </c>
      <c r="F453" s="20" t="s">
        <v>731</v>
      </c>
    </row>
    <row r="454" spans="1:6" ht="12.5" x14ac:dyDescent="0.25">
      <c r="A454" s="15">
        <v>451</v>
      </c>
      <c r="B454" s="16" t="str">
        <f t="shared" si="0"/>
        <v>Araujo Cabernet Sauvignon, Eisele Vineyard 1999 (6 BT)</v>
      </c>
      <c r="C454" s="17">
        <v>850</v>
      </c>
      <c r="D454" s="17">
        <v>1200</v>
      </c>
      <c r="E454" s="18" t="s">
        <v>732</v>
      </c>
      <c r="F454" s="19" t="s">
        <v>733</v>
      </c>
    </row>
    <row r="455" spans="1:6" ht="12.5" x14ac:dyDescent="0.25">
      <c r="A455" s="15">
        <v>452</v>
      </c>
      <c r="B455" s="16" t="str">
        <f t="shared" si="0"/>
        <v>Araujo Cabernet Sauvignon, Eisele Vineyard 1999 (12 BT)</v>
      </c>
      <c r="C455" s="17">
        <v>1700</v>
      </c>
      <c r="D455" s="17">
        <v>2400</v>
      </c>
      <c r="E455" s="18" t="s">
        <v>734</v>
      </c>
      <c r="F455" s="20" t="s">
        <v>735</v>
      </c>
    </row>
    <row r="456" spans="1:6" ht="12.5" x14ac:dyDescent="0.25">
      <c r="A456" s="15">
        <v>453</v>
      </c>
      <c r="B456" s="16" t="str">
        <f t="shared" si="0"/>
        <v>Araujo Cabernet Sauvignon, Eisele Vineyard 1999 (12 BT)</v>
      </c>
      <c r="C456" s="17">
        <v>1700</v>
      </c>
      <c r="D456" s="17">
        <v>2400</v>
      </c>
      <c r="E456" s="18" t="s">
        <v>734</v>
      </c>
      <c r="F456" s="19" t="s">
        <v>736</v>
      </c>
    </row>
    <row r="457" spans="1:6" ht="12.5" x14ac:dyDescent="0.25">
      <c r="A457" s="15">
        <v>454</v>
      </c>
      <c r="B457" s="16" t="str">
        <f t="shared" si="0"/>
        <v>Araujo Cabernet Sauvignon, Eisele Vineyard 1999 (6 MAG)</v>
      </c>
      <c r="C457" s="17">
        <v>1700</v>
      </c>
      <c r="D457" s="17">
        <v>2400</v>
      </c>
      <c r="E457" s="18" t="s">
        <v>737</v>
      </c>
      <c r="F457" s="20" t="s">
        <v>738</v>
      </c>
    </row>
    <row r="458" spans="1:6" ht="12.5" x14ac:dyDescent="0.25">
      <c r="A458" s="15">
        <v>455</v>
      </c>
      <c r="B458" s="16" t="str">
        <f t="shared" si="0"/>
        <v>Araujo Cabernet Sauvignon, Eisele Vineyard 1999 (1 DM)</v>
      </c>
      <c r="C458" s="17">
        <v>550</v>
      </c>
      <c r="D458" s="17">
        <v>800</v>
      </c>
      <c r="E458" s="18" t="s">
        <v>739</v>
      </c>
      <c r="F458" s="19" t="s">
        <v>740</v>
      </c>
    </row>
    <row r="459" spans="1:6" ht="12.5" x14ac:dyDescent="0.25">
      <c r="A459" s="15">
        <v>456</v>
      </c>
      <c r="B459" s="16" t="str">
        <f t="shared" si="0"/>
        <v>Araujo Cabernet Sauvignon, Eisele Vineyard 2000 (10 BT)</v>
      </c>
      <c r="C459" s="17">
        <v>1200</v>
      </c>
      <c r="D459" s="17">
        <v>1700</v>
      </c>
      <c r="E459" s="18" t="s">
        <v>741</v>
      </c>
      <c r="F459" s="20" t="s">
        <v>742</v>
      </c>
    </row>
    <row r="460" spans="1:6" ht="12.5" x14ac:dyDescent="0.25">
      <c r="A460" s="15">
        <v>457</v>
      </c>
      <c r="B460" s="16" t="str">
        <f t="shared" si="0"/>
        <v>Araujo Cabernet Sauvignon, Eisele Vineyard 2000 (12 BT)</v>
      </c>
      <c r="C460" s="17">
        <v>1500</v>
      </c>
      <c r="D460" s="17">
        <v>2200</v>
      </c>
      <c r="E460" s="18" t="s">
        <v>743</v>
      </c>
      <c r="F460" s="19" t="s">
        <v>744</v>
      </c>
    </row>
    <row r="461" spans="1:6" ht="12.5" x14ac:dyDescent="0.25">
      <c r="A461" s="15">
        <v>458</v>
      </c>
      <c r="B461" s="16" t="str">
        <f t="shared" si="0"/>
        <v>Araujo Cabernet Sauvignon, Eisele Vineyard 2000 (3 MAG)</v>
      </c>
      <c r="C461" s="17">
        <v>750</v>
      </c>
      <c r="D461" s="17">
        <v>1100</v>
      </c>
      <c r="E461" s="18" t="s">
        <v>745</v>
      </c>
      <c r="F461" s="20" t="s">
        <v>746</v>
      </c>
    </row>
    <row r="462" spans="1:6" ht="12.5" x14ac:dyDescent="0.25">
      <c r="A462" s="15">
        <v>459</v>
      </c>
      <c r="B462" s="16" t="str">
        <f t="shared" si="0"/>
        <v>Araujo Cabernet Sauvignon, Eisele Vineyard 2000 (6 MAG)</v>
      </c>
      <c r="C462" s="17">
        <v>1500</v>
      </c>
      <c r="D462" s="17">
        <v>2000</v>
      </c>
      <c r="E462" s="18" t="s">
        <v>747</v>
      </c>
      <c r="F462" s="19" t="s">
        <v>748</v>
      </c>
    </row>
    <row r="463" spans="1:6" ht="12.5" x14ac:dyDescent="0.25">
      <c r="A463" s="15">
        <v>460</v>
      </c>
      <c r="B463" s="16" t="str">
        <f t="shared" si="0"/>
        <v>Araujo Cabernet Sauvignon, Eisele Vineyard 2000 (1 DM)</v>
      </c>
      <c r="C463" s="17">
        <v>500</v>
      </c>
      <c r="D463" s="17">
        <v>700</v>
      </c>
      <c r="E463" s="18" t="s">
        <v>749</v>
      </c>
      <c r="F463" s="20" t="s">
        <v>750</v>
      </c>
    </row>
    <row r="464" spans="1:6" ht="12.5" x14ac:dyDescent="0.25">
      <c r="A464" s="15">
        <v>461</v>
      </c>
      <c r="B464" s="16" t="str">
        <f t="shared" si="0"/>
        <v>Araujo Cabernet Sauvignon, Eisele Vineyard 2001 (11 BT)</v>
      </c>
      <c r="C464" s="17">
        <v>2600</v>
      </c>
      <c r="D464" s="17">
        <v>3800</v>
      </c>
      <c r="E464" s="18" t="s">
        <v>751</v>
      </c>
      <c r="F464" s="19" t="s">
        <v>752</v>
      </c>
    </row>
    <row r="465" spans="1:6" ht="12.5" x14ac:dyDescent="0.25">
      <c r="A465" s="15">
        <v>462</v>
      </c>
      <c r="B465" s="16" t="str">
        <f t="shared" si="0"/>
        <v>Araujo Cabernet Sauvignon, Eisele Vineyard 2001 (3 MAG)</v>
      </c>
      <c r="C465" s="17">
        <v>1500</v>
      </c>
      <c r="D465" s="17">
        <v>2000</v>
      </c>
      <c r="E465" s="18" t="s">
        <v>753</v>
      </c>
      <c r="F465" s="20" t="s">
        <v>754</v>
      </c>
    </row>
    <row r="466" spans="1:6" ht="12.5" x14ac:dyDescent="0.25">
      <c r="A466" s="15">
        <v>463</v>
      </c>
      <c r="B466" s="16" t="str">
        <f t="shared" si="0"/>
        <v>Araujo Cabernet Sauvignon, Eisele Vineyard 2001 (6 MAG)</v>
      </c>
      <c r="C466" s="17">
        <v>3000</v>
      </c>
      <c r="D466" s="17">
        <v>4200</v>
      </c>
      <c r="E466" s="18" t="s">
        <v>755</v>
      </c>
      <c r="F466" s="19" t="s">
        <v>756</v>
      </c>
    </row>
    <row r="467" spans="1:6" ht="12.5" x14ac:dyDescent="0.25">
      <c r="A467" s="15">
        <v>464</v>
      </c>
      <c r="B467" s="16" t="str">
        <f t="shared" si="0"/>
        <v>Araujo Cabernet Sauvignon, Eisele Vineyard 2001 (1 DM)</v>
      </c>
      <c r="C467" s="17">
        <v>1000</v>
      </c>
      <c r="D467" s="17">
        <v>1400</v>
      </c>
      <c r="E467" s="18" t="s">
        <v>757</v>
      </c>
      <c r="F467" s="20" t="s">
        <v>758</v>
      </c>
    </row>
    <row r="468" spans="1:6" ht="12.5" x14ac:dyDescent="0.25">
      <c r="A468" s="15">
        <v>465</v>
      </c>
      <c r="B468" s="16" t="str">
        <f t="shared" si="0"/>
        <v>Araujo Cabernet Sauvignon, Eisele Vineyard 2002 (10 BT)</v>
      </c>
      <c r="C468" s="17">
        <v>2200</v>
      </c>
      <c r="D468" s="17">
        <v>3000</v>
      </c>
      <c r="E468" s="18" t="s">
        <v>759</v>
      </c>
      <c r="F468" s="19" t="s">
        <v>760</v>
      </c>
    </row>
    <row r="469" spans="1:6" ht="12.5" x14ac:dyDescent="0.25">
      <c r="A469" s="15">
        <v>466</v>
      </c>
      <c r="B469" s="16" t="str">
        <f t="shared" si="0"/>
        <v>Araujo Cabernet Sauvignon, Eisele Vineyard 2002 (12 BT)</v>
      </c>
      <c r="C469" s="17">
        <v>2600</v>
      </c>
      <c r="D469" s="17">
        <v>3500</v>
      </c>
      <c r="E469" s="18" t="s">
        <v>761</v>
      </c>
      <c r="F469" s="20" t="s">
        <v>762</v>
      </c>
    </row>
    <row r="470" spans="1:6" ht="12.5" x14ac:dyDescent="0.25">
      <c r="A470" s="15">
        <v>467</v>
      </c>
      <c r="B470" s="16" t="str">
        <f t="shared" si="0"/>
        <v>Araujo Cabernet Sauvignon, Eisele Vineyard 2002 (2 MAG)</v>
      </c>
      <c r="C470" s="17">
        <v>900</v>
      </c>
      <c r="D470" s="17">
        <v>1200</v>
      </c>
      <c r="E470" s="18" t="s">
        <v>763</v>
      </c>
      <c r="F470" s="19" t="s">
        <v>764</v>
      </c>
    </row>
    <row r="471" spans="1:6" ht="12.5" x14ac:dyDescent="0.25">
      <c r="A471" s="15">
        <v>468</v>
      </c>
      <c r="B471" s="16" t="str">
        <f t="shared" si="0"/>
        <v>Araujo Cabernet Sauvignon, Eisele Vineyard 2002 (6 MAG)</v>
      </c>
      <c r="C471" s="17">
        <v>2600</v>
      </c>
      <c r="D471" s="17">
        <v>3500</v>
      </c>
      <c r="E471" s="18" t="s">
        <v>765</v>
      </c>
      <c r="F471" s="20" t="s">
        <v>766</v>
      </c>
    </row>
    <row r="472" spans="1:6" ht="12.5" x14ac:dyDescent="0.25">
      <c r="A472" s="15">
        <v>469</v>
      </c>
      <c r="B472" s="16" t="str">
        <f t="shared" si="0"/>
        <v>Araujo Cabernet Sauvignon, Eisele Vineyard 2002 (1 DM)</v>
      </c>
      <c r="C472" s="17">
        <v>900</v>
      </c>
      <c r="D472" s="17">
        <v>1300</v>
      </c>
      <c r="E472" s="18" t="s">
        <v>767</v>
      </c>
      <c r="F472" s="19" t="s">
        <v>768</v>
      </c>
    </row>
    <row r="473" spans="1:6" ht="12.5" x14ac:dyDescent="0.25">
      <c r="A473" s="15">
        <v>470</v>
      </c>
      <c r="B473" s="16" t="str">
        <f t="shared" si="0"/>
        <v>Araujo Cabernet Sauvignon, Eisele Vineyard 2003 (7 BT, 1 HB)</v>
      </c>
      <c r="C473" s="17">
        <v>1200</v>
      </c>
      <c r="D473" s="17">
        <v>1600</v>
      </c>
      <c r="E473" s="18" t="s">
        <v>769</v>
      </c>
      <c r="F473" s="20" t="s">
        <v>770</v>
      </c>
    </row>
    <row r="474" spans="1:6" ht="12.5" x14ac:dyDescent="0.25">
      <c r="A474" s="15">
        <v>471</v>
      </c>
      <c r="B474" s="16" t="str">
        <f t="shared" si="0"/>
        <v>Araujo Cabernet Sauvignon, Eisele Vineyard 2003 (12 BT)</v>
      </c>
      <c r="C474" s="17">
        <v>1900</v>
      </c>
      <c r="D474" s="17">
        <v>2600</v>
      </c>
      <c r="E474" s="18" t="s">
        <v>771</v>
      </c>
      <c r="F474" s="19" t="s">
        <v>772</v>
      </c>
    </row>
    <row r="475" spans="1:6" ht="12.5" x14ac:dyDescent="0.25">
      <c r="A475" s="15">
        <v>472</v>
      </c>
      <c r="B475" s="16" t="str">
        <f t="shared" si="0"/>
        <v>Araujo Cabernet Sauvignon, Eisele Vineyard 2003 (1 MAG)</v>
      </c>
      <c r="C475" s="17">
        <v>300</v>
      </c>
      <c r="D475" s="17">
        <v>450</v>
      </c>
      <c r="E475" s="18" t="s">
        <v>773</v>
      </c>
      <c r="F475" s="20" t="s">
        <v>774</v>
      </c>
    </row>
    <row r="476" spans="1:6" ht="12.5" x14ac:dyDescent="0.25">
      <c r="A476" s="15">
        <v>473</v>
      </c>
      <c r="B476" s="16" t="str">
        <f t="shared" si="0"/>
        <v>Araujo Cabernet Sauvignon, Eisele Vineyard 2003 (3 MAG)</v>
      </c>
      <c r="C476" s="17">
        <v>950</v>
      </c>
      <c r="D476" s="17">
        <v>1300</v>
      </c>
      <c r="E476" s="18" t="s">
        <v>775</v>
      </c>
      <c r="F476" s="19" t="s">
        <v>776</v>
      </c>
    </row>
    <row r="477" spans="1:6" ht="12.5" x14ac:dyDescent="0.25">
      <c r="A477" s="15">
        <v>474</v>
      </c>
      <c r="B477" s="16" t="str">
        <f t="shared" si="0"/>
        <v>Araujo Cabernet Sauvignon, Eisele Vineyard 2003 (6 MAG)</v>
      </c>
      <c r="C477" s="17">
        <v>1900</v>
      </c>
      <c r="D477" s="17">
        <v>2600</v>
      </c>
      <c r="E477" s="18" t="s">
        <v>777</v>
      </c>
      <c r="F477" s="20" t="s">
        <v>778</v>
      </c>
    </row>
    <row r="478" spans="1:6" ht="12.5" x14ac:dyDescent="0.25">
      <c r="A478" s="15">
        <v>475</v>
      </c>
      <c r="B478" s="16" t="str">
        <f t="shared" si="0"/>
        <v>Araujo Cabernet Sauvignon, Eisele Vineyard 2003 (1 DM)</v>
      </c>
      <c r="C478" s="17">
        <v>650</v>
      </c>
      <c r="D478" s="17">
        <v>900</v>
      </c>
      <c r="E478" s="18" t="s">
        <v>779</v>
      </c>
      <c r="F478" s="19" t="s">
        <v>780</v>
      </c>
    </row>
    <row r="479" spans="1:6" ht="12.5" x14ac:dyDescent="0.25">
      <c r="A479" s="15">
        <v>476</v>
      </c>
      <c r="B479" s="16" t="str">
        <f t="shared" si="0"/>
        <v>Araujo Cabernet Sauvignon, Eisele Vineyard 2004 (5 HB)</v>
      </c>
      <c r="C479" s="17">
        <v>400</v>
      </c>
      <c r="D479" s="17">
        <v>550</v>
      </c>
      <c r="E479" s="18" t="s">
        <v>781</v>
      </c>
      <c r="F479" s="20" t="s">
        <v>782</v>
      </c>
    </row>
    <row r="480" spans="1:6" ht="12.5" x14ac:dyDescent="0.25">
      <c r="A480" s="15">
        <v>477</v>
      </c>
      <c r="B480" s="16" t="str">
        <f t="shared" si="0"/>
        <v>Araujo Cabernet Sauvignon, Eisele Vineyard 2004 (10 BT)</v>
      </c>
      <c r="C480" s="17">
        <v>1600</v>
      </c>
      <c r="D480" s="17">
        <v>2200</v>
      </c>
      <c r="E480" s="18" t="s">
        <v>783</v>
      </c>
      <c r="F480" s="19" t="s">
        <v>784</v>
      </c>
    </row>
    <row r="481" spans="1:6" ht="12.5" x14ac:dyDescent="0.25">
      <c r="A481" s="15">
        <v>478</v>
      </c>
      <c r="B481" s="16" t="str">
        <f t="shared" si="0"/>
        <v>Araujo Cabernet Sauvignon, Eisele Vineyard 2004 (12 BT)</v>
      </c>
      <c r="C481" s="17">
        <v>1900</v>
      </c>
      <c r="D481" s="17">
        <v>2600</v>
      </c>
      <c r="E481" s="18" t="s">
        <v>785</v>
      </c>
      <c r="F481" s="20" t="s">
        <v>786</v>
      </c>
    </row>
    <row r="482" spans="1:6" ht="12.5" x14ac:dyDescent="0.25">
      <c r="A482" s="15">
        <v>479</v>
      </c>
      <c r="B482" s="16" t="str">
        <f t="shared" si="0"/>
        <v>Araujo Cabernet Sauvignon, Eisele Vineyard 2004 (3 MAG)</v>
      </c>
      <c r="C482" s="17">
        <v>950</v>
      </c>
      <c r="D482" s="17">
        <v>1400</v>
      </c>
      <c r="E482" s="18" t="s">
        <v>787</v>
      </c>
      <c r="F482" s="19" t="s">
        <v>788</v>
      </c>
    </row>
    <row r="483" spans="1:6" ht="12.5" x14ac:dyDescent="0.25">
      <c r="A483" s="15">
        <v>480</v>
      </c>
      <c r="B483" s="16" t="str">
        <f t="shared" si="0"/>
        <v>Araujo Cabernet Sauvignon, Eisele Vineyard 2004 (6 MAG)</v>
      </c>
      <c r="C483" s="17">
        <v>1900</v>
      </c>
      <c r="D483" s="17">
        <v>2600</v>
      </c>
      <c r="E483" s="18" t="s">
        <v>789</v>
      </c>
      <c r="F483" s="20" t="s">
        <v>790</v>
      </c>
    </row>
    <row r="484" spans="1:6" ht="12.5" x14ac:dyDescent="0.25">
      <c r="A484" s="15">
        <v>481</v>
      </c>
      <c r="B484" s="16" t="str">
        <f t="shared" si="0"/>
        <v>Araujo Cabernet Sauvignon, Eisele Vineyard 2004 (2 DM)</v>
      </c>
      <c r="C484" s="17">
        <v>650</v>
      </c>
      <c r="D484" s="17">
        <v>900</v>
      </c>
      <c r="E484" s="18" t="s">
        <v>791</v>
      </c>
      <c r="F484" s="19" t="s">
        <v>792</v>
      </c>
    </row>
    <row r="485" spans="1:6" ht="12.5" x14ac:dyDescent="0.25">
      <c r="A485" s="15">
        <v>482</v>
      </c>
      <c r="B485" s="16" t="str">
        <f t="shared" si="0"/>
        <v>Araujo Cabernet Sauvignon, Eisele Vineyard 2005 (9 BT)</v>
      </c>
      <c r="C485" s="17">
        <v>1400</v>
      </c>
      <c r="D485" s="17">
        <v>2000</v>
      </c>
      <c r="E485" s="18" t="s">
        <v>793</v>
      </c>
      <c r="F485" s="20" t="s">
        <v>794</v>
      </c>
    </row>
    <row r="486" spans="1:6" ht="12.5" x14ac:dyDescent="0.25">
      <c r="A486" s="15">
        <v>483</v>
      </c>
      <c r="B486" s="16" t="str">
        <f t="shared" si="0"/>
        <v>Araujo Cabernet Sauvignon, Eisele Vineyard 2005 (12 BT)</v>
      </c>
      <c r="C486" s="17">
        <v>1900</v>
      </c>
      <c r="D486" s="17">
        <v>2600</v>
      </c>
      <c r="E486" s="18" t="s">
        <v>795</v>
      </c>
      <c r="F486" s="19" t="s">
        <v>796</v>
      </c>
    </row>
    <row r="487" spans="1:6" ht="12.5" x14ac:dyDescent="0.25">
      <c r="A487" s="15">
        <v>484</v>
      </c>
      <c r="B487" s="16" t="str">
        <f t="shared" si="0"/>
        <v>Araujo Cabernet Sauvignon, Eisele Vineyard 2005 (5 MAG)</v>
      </c>
      <c r="C487" s="17">
        <v>1600</v>
      </c>
      <c r="D487" s="17">
        <v>2200</v>
      </c>
      <c r="E487" s="18" t="s">
        <v>797</v>
      </c>
      <c r="F487" s="20" t="s">
        <v>798</v>
      </c>
    </row>
    <row r="488" spans="1:6" ht="12.5" x14ac:dyDescent="0.25">
      <c r="A488" s="15">
        <v>485</v>
      </c>
      <c r="B488" s="16" t="str">
        <f t="shared" si="0"/>
        <v>Araujo Cabernet Sauvignon, Eisele Vineyard 2005 (6 MAG)</v>
      </c>
      <c r="C488" s="17">
        <v>1900</v>
      </c>
      <c r="D488" s="17">
        <v>2600</v>
      </c>
      <c r="E488" s="18" t="s">
        <v>799</v>
      </c>
      <c r="F488" s="19" t="s">
        <v>800</v>
      </c>
    </row>
    <row r="489" spans="1:6" ht="12.5" x14ac:dyDescent="0.25">
      <c r="A489" s="15">
        <v>486</v>
      </c>
      <c r="B489" s="16" t="str">
        <f t="shared" si="0"/>
        <v>Araujo Cabernet Sauvignon, Eisele Vineyard 2006 (4 BT)</v>
      </c>
      <c r="C489" s="17">
        <v>450</v>
      </c>
      <c r="D489" s="17">
        <v>600</v>
      </c>
      <c r="E489" s="18" t="s">
        <v>801</v>
      </c>
      <c r="F489" s="20" t="s">
        <v>802</v>
      </c>
    </row>
    <row r="490" spans="1:6" ht="12.5" x14ac:dyDescent="0.25">
      <c r="A490" s="15">
        <v>487</v>
      </c>
      <c r="B490" s="16" t="str">
        <f t="shared" si="0"/>
        <v>Araujo Cabernet Sauvignon, Eisele Vineyard 2006 (12 BT)</v>
      </c>
      <c r="C490" s="17">
        <v>1300</v>
      </c>
      <c r="D490" s="17">
        <v>1800</v>
      </c>
      <c r="E490" s="18" t="s">
        <v>803</v>
      </c>
      <c r="F490" s="19" t="s">
        <v>804</v>
      </c>
    </row>
    <row r="491" spans="1:6" ht="12.5" x14ac:dyDescent="0.25">
      <c r="A491" s="15">
        <v>488</v>
      </c>
      <c r="B491" s="16" t="str">
        <f t="shared" si="0"/>
        <v>Araujo Cabernet Sauvignon, Eisele Vineyard 2006 (5 MAG)</v>
      </c>
      <c r="C491" s="17">
        <v>1100</v>
      </c>
      <c r="D491" s="17">
        <v>1500</v>
      </c>
      <c r="E491" s="18" t="s">
        <v>805</v>
      </c>
      <c r="F491" s="20" t="s">
        <v>806</v>
      </c>
    </row>
    <row r="492" spans="1:6" ht="12.5" x14ac:dyDescent="0.25">
      <c r="A492" s="15">
        <v>489</v>
      </c>
      <c r="B492" s="16" t="str">
        <f t="shared" si="0"/>
        <v>Araujo Cabernet Sauvignon, Eisele Vineyard 2006 (1 DM)</v>
      </c>
      <c r="C492" s="17">
        <v>450</v>
      </c>
      <c r="D492" s="17">
        <v>600</v>
      </c>
      <c r="E492" s="18" t="s">
        <v>807</v>
      </c>
      <c r="F492" s="19" t="s">
        <v>808</v>
      </c>
    </row>
    <row r="493" spans="1:6" ht="12.5" x14ac:dyDescent="0.25">
      <c r="A493" s="15">
        <v>490</v>
      </c>
      <c r="B493" s="16" t="str">
        <f t="shared" si="0"/>
        <v>Araujo Cabernet Sauvignon, Eisele Vineyard 2007 (10 BT)</v>
      </c>
      <c r="C493" s="17">
        <v>1500</v>
      </c>
      <c r="D493" s="17">
        <v>2000</v>
      </c>
      <c r="E493" s="18" t="s">
        <v>809</v>
      </c>
      <c r="F493" s="20" t="s">
        <v>810</v>
      </c>
    </row>
    <row r="494" spans="1:6" ht="12.5" x14ac:dyDescent="0.25">
      <c r="A494" s="15">
        <v>491</v>
      </c>
      <c r="B494" s="16" t="str">
        <f t="shared" si="0"/>
        <v>Araujo Cabernet Sauvignon, Eisele Vineyard 2007 (12 BT)</v>
      </c>
      <c r="C494" s="17">
        <v>1800</v>
      </c>
      <c r="D494" s="17">
        <v>2400</v>
      </c>
      <c r="E494" s="18" t="s">
        <v>811</v>
      </c>
      <c r="F494" s="19" t="s">
        <v>812</v>
      </c>
    </row>
    <row r="495" spans="1:6" ht="12.5" x14ac:dyDescent="0.25">
      <c r="A495" s="15">
        <v>492</v>
      </c>
      <c r="B495" s="16" t="str">
        <f t="shared" si="0"/>
        <v>Araujo Cabernet Sauvignon, Eisele Vineyard 2008 (16 HB)</v>
      </c>
      <c r="C495" s="17">
        <v>1400</v>
      </c>
      <c r="D495" s="17">
        <v>2000</v>
      </c>
      <c r="E495" s="18" t="s">
        <v>813</v>
      </c>
      <c r="F495" s="20" t="s">
        <v>814</v>
      </c>
    </row>
    <row r="496" spans="1:6" ht="12.5" x14ac:dyDescent="0.25">
      <c r="A496" s="15">
        <v>493</v>
      </c>
      <c r="B496" s="16" t="str">
        <f t="shared" si="0"/>
        <v>Araujo Cabernet Sauvignon, Eisele Vineyard 2008 (10 BT)</v>
      </c>
      <c r="C496" s="17">
        <v>1500</v>
      </c>
      <c r="D496" s="17">
        <v>2000</v>
      </c>
      <c r="E496" s="18" t="s">
        <v>815</v>
      </c>
      <c r="F496" s="19" t="s">
        <v>816</v>
      </c>
    </row>
    <row r="497" spans="1:6" ht="12.5" x14ac:dyDescent="0.25">
      <c r="A497" s="15">
        <v>494</v>
      </c>
      <c r="B497" s="16" t="str">
        <f t="shared" si="0"/>
        <v>Araujo Cabernet Sauvignon, Eisele Vineyard 2008 (5 MAG)</v>
      </c>
      <c r="C497" s="17">
        <v>1700</v>
      </c>
      <c r="D497" s="17">
        <v>2400</v>
      </c>
      <c r="E497" s="18" t="s">
        <v>817</v>
      </c>
      <c r="F497" s="20" t="s">
        <v>818</v>
      </c>
    </row>
    <row r="498" spans="1:6" ht="12.5" x14ac:dyDescent="0.25">
      <c r="A498" s="15">
        <v>495</v>
      </c>
      <c r="B498" s="16" t="str">
        <f t="shared" si="0"/>
        <v>Araujo Cabernet Sauvignon, Eisele Vineyard 2008 (1 DM)</v>
      </c>
      <c r="C498" s="17">
        <v>700</v>
      </c>
      <c r="D498" s="17">
        <v>1000</v>
      </c>
      <c r="E498" s="18" t="s">
        <v>819</v>
      </c>
      <c r="F498" s="19" t="s">
        <v>820</v>
      </c>
    </row>
    <row r="499" spans="1:6" ht="12.5" x14ac:dyDescent="0.25">
      <c r="A499" s="15">
        <v>496</v>
      </c>
      <c r="B499" s="16" t="str">
        <f t="shared" si="0"/>
        <v>Araujo Cabernet Sauvignon, Eisele Vineyard 2009 (6 BT)</v>
      </c>
      <c r="C499" s="17">
        <v>1100</v>
      </c>
      <c r="D499" s="17">
        <v>1600</v>
      </c>
      <c r="E499" s="18" t="s">
        <v>821</v>
      </c>
      <c r="F499" s="20" t="s">
        <v>822</v>
      </c>
    </row>
    <row r="500" spans="1:6" ht="12.5" x14ac:dyDescent="0.25">
      <c r="A500" s="15">
        <v>497</v>
      </c>
      <c r="B500" s="16" t="str">
        <f t="shared" si="0"/>
        <v>Araujo Cabernet Sauvignon, Eisele Vineyard 2009 (6 BT)</v>
      </c>
      <c r="C500" s="17">
        <v>1100</v>
      </c>
      <c r="D500" s="17">
        <v>1600</v>
      </c>
      <c r="E500" s="18" t="s">
        <v>821</v>
      </c>
      <c r="F500" s="19" t="s">
        <v>823</v>
      </c>
    </row>
    <row r="501" spans="1:6" ht="12.5" x14ac:dyDescent="0.25">
      <c r="A501" s="15">
        <v>498</v>
      </c>
      <c r="B501" s="16" t="str">
        <f t="shared" si="0"/>
        <v>Araujo Cabernet Sauvignon, Eisele Vineyard 2009 (6 MAG)</v>
      </c>
      <c r="C501" s="17">
        <v>2000</v>
      </c>
      <c r="D501" s="17">
        <v>3000</v>
      </c>
      <c r="E501" s="18" t="s">
        <v>824</v>
      </c>
      <c r="F501" s="20" t="s">
        <v>825</v>
      </c>
    </row>
    <row r="502" spans="1:6" ht="12.5" x14ac:dyDescent="0.25">
      <c r="A502" s="15">
        <v>499</v>
      </c>
      <c r="B502" s="16" t="str">
        <f t="shared" si="0"/>
        <v>Araujo Cabernet Sauvignon, Eisele Vineyard 2010 (6 BT)</v>
      </c>
      <c r="C502" s="17">
        <v>1600</v>
      </c>
      <c r="D502" s="17">
        <v>2000</v>
      </c>
      <c r="E502" s="18" t="s">
        <v>826</v>
      </c>
      <c r="F502" s="19" t="s">
        <v>827</v>
      </c>
    </row>
    <row r="503" spans="1:6" ht="12.5" x14ac:dyDescent="0.25">
      <c r="A503" s="15">
        <v>500</v>
      </c>
      <c r="B503" s="16" t="str">
        <f t="shared" si="0"/>
        <v>Araujo Cabernet Sauvignon, Eisele Vineyard 2010 (6 BT)</v>
      </c>
      <c r="C503" s="17">
        <v>1600</v>
      </c>
      <c r="D503" s="17">
        <v>2000</v>
      </c>
      <c r="E503" s="18" t="s">
        <v>826</v>
      </c>
      <c r="F503" s="20" t="s">
        <v>828</v>
      </c>
    </row>
    <row r="504" spans="1:6" ht="12.5" x14ac:dyDescent="0.25">
      <c r="A504" s="15">
        <v>501</v>
      </c>
      <c r="B504" s="16" t="str">
        <f t="shared" si="0"/>
        <v>Araujo Cabernet Sauvignon, Eisele Vineyard 2010 (3 MAG)</v>
      </c>
      <c r="C504" s="17">
        <v>1600</v>
      </c>
      <c r="D504" s="17">
        <v>2000</v>
      </c>
      <c r="E504" s="18" t="s">
        <v>829</v>
      </c>
      <c r="F504" s="19" t="s">
        <v>830</v>
      </c>
    </row>
    <row r="505" spans="1:6" ht="12.5" x14ac:dyDescent="0.25">
      <c r="A505" s="15">
        <v>502</v>
      </c>
      <c r="B505" s="16" t="str">
        <f t="shared" si="0"/>
        <v>Araujo Syrah, Eisele Vineyard 1999 (12 BT)</v>
      </c>
      <c r="C505" s="17">
        <v>1100</v>
      </c>
      <c r="D505" s="17">
        <v>1500</v>
      </c>
      <c r="E505" s="18" t="s">
        <v>831</v>
      </c>
      <c r="F505" s="20" t="s">
        <v>832</v>
      </c>
    </row>
    <row r="506" spans="1:6" ht="12.5" x14ac:dyDescent="0.25">
      <c r="A506" s="15">
        <v>503</v>
      </c>
      <c r="B506" s="16" t="str">
        <f t="shared" si="0"/>
        <v>Araujo Syrah, Eisele Vineyard "Vertical" (6 BT)</v>
      </c>
      <c r="C506" s="17">
        <v>500</v>
      </c>
      <c r="D506" s="17">
        <v>700</v>
      </c>
      <c r="E506" s="18" t="s">
        <v>833</v>
      </c>
      <c r="F506" s="19" t="s">
        <v>834</v>
      </c>
    </row>
    <row r="507" spans="1:6" ht="12.5" x14ac:dyDescent="0.25">
      <c r="A507" s="15">
        <v>504</v>
      </c>
      <c r="B507" s="16" t="str">
        <f t="shared" si="0"/>
        <v>Araujo Syrah, Eisele Vineyard "Vertical" (5 MAG)</v>
      </c>
      <c r="C507" s="17">
        <v>800</v>
      </c>
      <c r="D507" s="17">
        <v>1100</v>
      </c>
      <c r="E507" s="18" t="s">
        <v>835</v>
      </c>
      <c r="F507" s="20" t="s">
        <v>836</v>
      </c>
    </row>
    <row r="508" spans="1:6" ht="12.5" x14ac:dyDescent="0.25">
      <c r="A508" s="15">
        <v>505</v>
      </c>
      <c r="B508" s="16" t="str">
        <f t="shared" si="0"/>
        <v>Abreu Cabernet Sauvignon, Madrona Ranch 1992 (2 MAG, 1 DM)</v>
      </c>
      <c r="C508" s="17">
        <v>600</v>
      </c>
      <c r="D508" s="17">
        <v>900</v>
      </c>
      <c r="E508" s="18" t="s">
        <v>837</v>
      </c>
      <c r="F508" s="19" t="s">
        <v>838</v>
      </c>
    </row>
    <row r="509" spans="1:6" ht="12.5" x14ac:dyDescent="0.25">
      <c r="A509" s="15">
        <v>506</v>
      </c>
      <c r="B509" s="16" t="str">
        <f t="shared" si="0"/>
        <v>Abreu Cabernet Sauvignon, Madrona Ranch 1993 (1 MAG)</v>
      </c>
      <c r="C509" s="17">
        <v>350</v>
      </c>
      <c r="D509" s="17">
        <v>500</v>
      </c>
      <c r="E509" s="18" t="s">
        <v>839</v>
      </c>
      <c r="F509" s="20" t="s">
        <v>840</v>
      </c>
    </row>
    <row r="510" spans="1:6" ht="12.5" x14ac:dyDescent="0.25">
      <c r="A510" s="15">
        <v>507</v>
      </c>
      <c r="B510" s="16" t="str">
        <f t="shared" si="0"/>
        <v>Abreu Cabernet Sauvignon, Madrona Ranch "Vertical" (7 BT)</v>
      </c>
      <c r="C510" s="17">
        <v>950</v>
      </c>
      <c r="D510" s="17">
        <v>1300</v>
      </c>
      <c r="E510" s="18" t="s">
        <v>841</v>
      </c>
      <c r="F510" s="19" t="s">
        <v>842</v>
      </c>
    </row>
    <row r="511" spans="1:6" ht="12.5" x14ac:dyDescent="0.25">
      <c r="A511" s="15">
        <v>508</v>
      </c>
      <c r="B511" s="16" t="str">
        <f t="shared" si="0"/>
        <v>Abreu Cabernet Sauvignon, Madrona Ranch 1995 (12 BT)</v>
      </c>
      <c r="C511" s="17">
        <v>1200</v>
      </c>
      <c r="D511" s="17">
        <v>1700</v>
      </c>
      <c r="E511" s="18" t="s">
        <v>843</v>
      </c>
      <c r="F511" s="20" t="s">
        <v>844</v>
      </c>
    </row>
    <row r="512" spans="1:6" ht="12.5" x14ac:dyDescent="0.25">
      <c r="A512" s="15">
        <v>509</v>
      </c>
      <c r="B512" s="16" t="str">
        <f t="shared" si="0"/>
        <v>Abreu Cabernet Sauvignon, Madrona Ranch 1995 (4 MAG)</v>
      </c>
      <c r="C512" s="17">
        <v>800</v>
      </c>
      <c r="D512" s="17">
        <v>1200</v>
      </c>
      <c r="E512" s="18" t="s">
        <v>845</v>
      </c>
      <c r="F512" s="19" t="s">
        <v>846</v>
      </c>
    </row>
    <row r="513" spans="1:6" ht="12.5" x14ac:dyDescent="0.25">
      <c r="A513" s="15">
        <v>510</v>
      </c>
      <c r="B513" s="16" t="str">
        <f t="shared" si="0"/>
        <v>Abreu Cabernet Sauvignon, Madrona Ranch 1996 (4 MAG)</v>
      </c>
      <c r="C513" s="17">
        <v>800</v>
      </c>
      <c r="D513" s="17">
        <v>1400</v>
      </c>
      <c r="E513" s="18" t="s">
        <v>847</v>
      </c>
      <c r="F513" s="20" t="s">
        <v>848</v>
      </c>
    </row>
    <row r="514" spans="1:6" ht="12.5" x14ac:dyDescent="0.25">
      <c r="A514" s="15">
        <v>511</v>
      </c>
      <c r="B514" s="16" t="str">
        <f t="shared" si="0"/>
        <v>Abreu Cabernet Sauvignon, Madrona Ranch "Vertical" (12 BT)</v>
      </c>
      <c r="C514" s="17">
        <v>1100</v>
      </c>
      <c r="D514" s="17">
        <v>1600</v>
      </c>
      <c r="E514" s="18" t="s">
        <v>849</v>
      </c>
      <c r="F514" s="19" t="s">
        <v>850</v>
      </c>
    </row>
    <row r="515" spans="1:6" ht="12.5" x14ac:dyDescent="0.25">
      <c r="A515" s="15">
        <v>512</v>
      </c>
      <c r="B515" s="16" t="str">
        <f t="shared" si="0"/>
        <v>Abreu Cabernet Sauvignon, Madrona Ranch 1997 (12 BT)</v>
      </c>
      <c r="C515" s="17">
        <v>4200</v>
      </c>
      <c r="D515" s="17">
        <v>6000</v>
      </c>
      <c r="E515" s="18" t="s">
        <v>851</v>
      </c>
      <c r="F515" s="20" t="s">
        <v>852</v>
      </c>
    </row>
    <row r="516" spans="1:6" ht="12.5" x14ac:dyDescent="0.25">
      <c r="A516" s="15">
        <v>513</v>
      </c>
      <c r="B516" s="16" t="str">
        <f t="shared" si="0"/>
        <v>Abreu Cabernet Sauvignon, Madrona Ranch 1999 (4 MAG)</v>
      </c>
      <c r="C516" s="17">
        <v>700</v>
      </c>
      <c r="D516" s="17">
        <v>1000</v>
      </c>
      <c r="E516" s="18" t="s">
        <v>853</v>
      </c>
      <c r="F516" s="19" t="s">
        <v>854</v>
      </c>
    </row>
    <row r="517" spans="1:6" ht="12.5" x14ac:dyDescent="0.25">
      <c r="A517" s="15">
        <v>514</v>
      </c>
      <c r="B517" s="16" t="str">
        <f t="shared" si="0"/>
        <v>Abreu Cabernet Sauvignon, Madrona Ranch 1999 (2 DM)</v>
      </c>
      <c r="C517" s="17">
        <v>700</v>
      </c>
      <c r="D517" s="17">
        <v>1000</v>
      </c>
      <c r="E517" s="18" t="s">
        <v>855</v>
      </c>
      <c r="F517" s="20" t="s">
        <v>856</v>
      </c>
    </row>
    <row r="518" spans="1:6" ht="12.5" x14ac:dyDescent="0.25">
      <c r="A518" s="15">
        <v>515</v>
      </c>
      <c r="B518" s="16" t="str">
        <f t="shared" si="0"/>
        <v>Abreu Cabernet Sauvignon, Madrona Ranch 1997 (4 MAG)</v>
      </c>
      <c r="C518" s="17">
        <v>2800</v>
      </c>
      <c r="D518" s="17">
        <v>4000</v>
      </c>
      <c r="E518" s="18" t="s">
        <v>857</v>
      </c>
      <c r="F518" s="19" t="s">
        <v>858</v>
      </c>
    </row>
    <row r="519" spans="1:6" ht="12.5" x14ac:dyDescent="0.25">
      <c r="A519" s="15">
        <v>516</v>
      </c>
      <c r="B519" s="16" t="str">
        <f t="shared" si="0"/>
        <v>Abreu Cabernet Sauvignon, Madrona Ranch 2000 (10 BT)</v>
      </c>
      <c r="C519" s="17">
        <v>1000</v>
      </c>
      <c r="D519" s="17">
        <v>1500</v>
      </c>
      <c r="E519" s="18" t="s">
        <v>859</v>
      </c>
      <c r="F519" s="20" t="s">
        <v>860</v>
      </c>
    </row>
    <row r="520" spans="1:6" ht="12.5" x14ac:dyDescent="0.25">
      <c r="A520" s="15">
        <v>517</v>
      </c>
      <c r="B520" s="16" t="str">
        <f t="shared" si="0"/>
        <v>Abreu Cabernet Sauvignon, Madrona Ranch 2000 (4 MAG)</v>
      </c>
      <c r="C520" s="17">
        <v>800</v>
      </c>
      <c r="D520" s="17">
        <v>1200</v>
      </c>
      <c r="E520" s="18" t="s">
        <v>861</v>
      </c>
      <c r="F520" s="19" t="s">
        <v>862</v>
      </c>
    </row>
    <row r="521" spans="1:6" ht="12.5" x14ac:dyDescent="0.25">
      <c r="A521" s="15">
        <v>518</v>
      </c>
      <c r="B521" s="16" t="str">
        <f t="shared" si="0"/>
        <v>Abreu Cabernet Sauvignon, Madrona Ranch 2000 (1 DM)</v>
      </c>
      <c r="C521" s="17">
        <v>400</v>
      </c>
      <c r="D521" s="17">
        <v>600</v>
      </c>
      <c r="E521" s="18" t="s">
        <v>863</v>
      </c>
      <c r="F521" s="20" t="s">
        <v>864</v>
      </c>
    </row>
    <row r="522" spans="1:6" ht="12.5" x14ac:dyDescent="0.25">
      <c r="A522" s="15">
        <v>519</v>
      </c>
      <c r="B522" s="16" t="str">
        <f t="shared" si="0"/>
        <v>Abreu Cabernet Sauvignon, Madrona Ranch 2001 (10 BT)</v>
      </c>
      <c r="C522" s="17">
        <v>3000</v>
      </c>
      <c r="D522" s="17">
        <v>4000</v>
      </c>
      <c r="E522" s="18" t="s">
        <v>865</v>
      </c>
      <c r="F522" s="19" t="s">
        <v>866</v>
      </c>
    </row>
    <row r="523" spans="1:6" ht="12.5" x14ac:dyDescent="0.25">
      <c r="A523" s="15">
        <v>520</v>
      </c>
      <c r="B523" s="16" t="str">
        <f t="shared" si="0"/>
        <v>Abreu Cabernet Sauvignon, Madrona Ranch 2001 (2 MAG)</v>
      </c>
      <c r="C523" s="17">
        <v>1200</v>
      </c>
      <c r="D523" s="17">
        <v>1600</v>
      </c>
      <c r="E523" s="18" t="s">
        <v>867</v>
      </c>
      <c r="F523" s="20" t="s">
        <v>868</v>
      </c>
    </row>
    <row r="524" spans="1:6" ht="12.5" x14ac:dyDescent="0.25">
      <c r="A524" s="15">
        <v>521</v>
      </c>
      <c r="B524" s="16" t="str">
        <f t="shared" si="0"/>
        <v>Abreu Cabernet Sauvignon, Madrona Ranch 2001 (1 DM)</v>
      </c>
      <c r="C524" s="17">
        <v>1100</v>
      </c>
      <c r="D524" s="17">
        <v>1500</v>
      </c>
      <c r="E524" s="18" t="s">
        <v>869</v>
      </c>
      <c r="F524" s="19" t="s">
        <v>870</v>
      </c>
    </row>
    <row r="525" spans="1:6" ht="12.5" x14ac:dyDescent="0.25">
      <c r="A525" s="15">
        <v>522</v>
      </c>
      <c r="B525" s="16" t="str">
        <f t="shared" si="0"/>
        <v>Abreu, Thorevilos 2000 (9 BT)</v>
      </c>
      <c r="C525" s="17">
        <v>900</v>
      </c>
      <c r="D525" s="17">
        <v>1300</v>
      </c>
      <c r="E525" s="18" t="s">
        <v>871</v>
      </c>
      <c r="F525" s="20" t="s">
        <v>872</v>
      </c>
    </row>
    <row r="526" spans="1:6" ht="12.5" x14ac:dyDescent="0.25">
      <c r="A526" s="15">
        <v>523</v>
      </c>
      <c r="B526" s="16" t="str">
        <f t="shared" si="0"/>
        <v>Bryant Family, Pritchard, Cabernet Sauvignon 1992 (7 BT)</v>
      </c>
      <c r="C526" s="17">
        <v>1100</v>
      </c>
      <c r="D526" s="17">
        <v>1500</v>
      </c>
      <c r="E526" s="18" t="s">
        <v>873</v>
      </c>
      <c r="F526" s="19" t="s">
        <v>874</v>
      </c>
    </row>
    <row r="527" spans="1:6" ht="12.5" x14ac:dyDescent="0.25">
      <c r="A527" s="15">
        <v>524</v>
      </c>
      <c r="B527" s="16" t="str">
        <f t="shared" si="0"/>
        <v>Bryant Family, Pritchard, Cabernet Sauvignon 1993 (7 BT)</v>
      </c>
      <c r="C527" s="17">
        <v>1500</v>
      </c>
      <c r="D527" s="17">
        <v>2000</v>
      </c>
      <c r="E527" s="18" t="s">
        <v>875</v>
      </c>
      <c r="F527" s="20" t="s">
        <v>876</v>
      </c>
    </row>
    <row r="528" spans="1:6" ht="12.5" x14ac:dyDescent="0.25">
      <c r="A528" s="15">
        <v>525</v>
      </c>
      <c r="B528" s="16" t="str">
        <f t="shared" si="0"/>
        <v>Bryant Family, Pritchard, Cabernet Sauvignon 1993 (12 BT)</v>
      </c>
      <c r="C528" s="17">
        <v>2600</v>
      </c>
      <c r="D528" s="17">
        <v>3500</v>
      </c>
      <c r="E528" s="18" t="s">
        <v>877</v>
      </c>
      <c r="F528" s="19" t="s">
        <v>878</v>
      </c>
    </row>
    <row r="529" spans="1:6" ht="12.5" x14ac:dyDescent="0.25">
      <c r="A529" s="15">
        <v>526</v>
      </c>
      <c r="B529" s="16" t="str">
        <f t="shared" si="0"/>
        <v>Bryant Family, Pritchard, Cabernet Sauvignon 1994 (12 BT)</v>
      </c>
      <c r="C529" s="17">
        <v>2400</v>
      </c>
      <c r="D529" s="17">
        <v>3200</v>
      </c>
      <c r="E529" s="18" t="s">
        <v>879</v>
      </c>
      <c r="F529" s="20" t="s">
        <v>880</v>
      </c>
    </row>
    <row r="530" spans="1:6" ht="12.5" x14ac:dyDescent="0.25">
      <c r="A530" s="15">
        <v>527</v>
      </c>
      <c r="B530" s="16" t="str">
        <f t="shared" si="0"/>
        <v>Bryant Family, Pritchard, Cabernet Sauvignon 1994 (3 MAG)</v>
      </c>
      <c r="C530" s="17">
        <v>2400</v>
      </c>
      <c r="D530" s="17">
        <v>3200</v>
      </c>
      <c r="E530" s="18" t="s">
        <v>881</v>
      </c>
      <c r="F530" s="19" t="s">
        <v>882</v>
      </c>
    </row>
    <row r="531" spans="1:6" ht="12.5" x14ac:dyDescent="0.25">
      <c r="A531" s="15">
        <v>528</v>
      </c>
      <c r="B531" s="16" t="str">
        <f t="shared" si="0"/>
        <v>Bryant Family, Pritchard, Cabernet Sauvignon 1995 (12 BT)</v>
      </c>
      <c r="C531" s="17">
        <v>3500</v>
      </c>
      <c r="D531" s="17">
        <v>4800</v>
      </c>
      <c r="E531" s="18" t="s">
        <v>883</v>
      </c>
      <c r="F531" s="20" t="s">
        <v>884</v>
      </c>
    </row>
    <row r="532" spans="1:6" ht="12.5" x14ac:dyDescent="0.25">
      <c r="A532" s="15">
        <v>529</v>
      </c>
      <c r="B532" s="16" t="str">
        <f t="shared" si="0"/>
        <v>Bryant Family, Pritchard, Cabernet Sauvignon 1995 (12 BT)</v>
      </c>
      <c r="C532" s="17">
        <v>3500</v>
      </c>
      <c r="D532" s="17">
        <v>4800</v>
      </c>
      <c r="E532" s="18" t="s">
        <v>883</v>
      </c>
      <c r="F532" s="19" t="s">
        <v>885</v>
      </c>
    </row>
    <row r="533" spans="1:6" ht="12.5" x14ac:dyDescent="0.25">
      <c r="A533" s="15">
        <v>530</v>
      </c>
      <c r="B533" s="16" t="str">
        <f t="shared" si="0"/>
        <v>Bryant Family, Pritchard, Cabernet Sauvignon 1995 (3 MAG)</v>
      </c>
      <c r="C533" s="17">
        <v>2000</v>
      </c>
      <c r="D533" s="17">
        <v>3000</v>
      </c>
      <c r="E533" s="18" t="s">
        <v>886</v>
      </c>
      <c r="F533" s="20" t="s">
        <v>887</v>
      </c>
    </row>
    <row r="534" spans="1:6" ht="12.5" x14ac:dyDescent="0.25">
      <c r="A534" s="15">
        <v>531</v>
      </c>
      <c r="B534" s="16" t="str">
        <f t="shared" si="0"/>
        <v>Bryant Family, Pritchard, Cabernet Sauvignon 1996 (12 BT)</v>
      </c>
      <c r="C534" s="17">
        <v>3500</v>
      </c>
      <c r="D534" s="17">
        <v>4800</v>
      </c>
      <c r="E534" s="18" t="s">
        <v>888</v>
      </c>
      <c r="F534" s="19" t="s">
        <v>889</v>
      </c>
    </row>
    <row r="535" spans="1:6" ht="12.5" x14ac:dyDescent="0.25">
      <c r="A535" s="15">
        <v>532</v>
      </c>
      <c r="B535" s="16" t="str">
        <f t="shared" si="0"/>
        <v>Bryant Family, Pritchard, Cabernet Sauvignon 1996 (2 MAG)</v>
      </c>
      <c r="C535" s="17">
        <v>1400</v>
      </c>
      <c r="D535" s="17">
        <v>2000</v>
      </c>
      <c r="E535" s="18" t="s">
        <v>890</v>
      </c>
      <c r="F535" s="20" t="s">
        <v>891</v>
      </c>
    </row>
    <row r="536" spans="1:6" ht="12.5" x14ac:dyDescent="0.25">
      <c r="A536" s="15">
        <v>533</v>
      </c>
      <c r="B536" s="16" t="str">
        <f t="shared" si="0"/>
        <v>Bryant Family, Pritchard, Cabernet Sauvignon 1996 (6 MAG)</v>
      </c>
      <c r="C536" s="17">
        <v>4200</v>
      </c>
      <c r="D536" s="17">
        <v>6000</v>
      </c>
      <c r="E536" s="18" t="s">
        <v>892</v>
      </c>
      <c r="F536" s="19" t="s">
        <v>893</v>
      </c>
    </row>
    <row r="537" spans="1:6" ht="12.5" x14ac:dyDescent="0.25">
      <c r="A537" s="15">
        <v>534</v>
      </c>
      <c r="B537" s="16" t="str">
        <f t="shared" si="0"/>
        <v>Bryant Family, Pritchard, Cabernet Sauvignon 1997 (10 BT)</v>
      </c>
      <c r="C537" s="17">
        <v>6000</v>
      </c>
      <c r="D537" s="17">
        <v>8000</v>
      </c>
      <c r="E537" s="18" t="s">
        <v>894</v>
      </c>
      <c r="F537" s="20" t="s">
        <v>895</v>
      </c>
    </row>
    <row r="538" spans="1:6" ht="12.5" x14ac:dyDescent="0.25">
      <c r="A538" s="15">
        <v>535</v>
      </c>
      <c r="B538" s="16" t="str">
        <f t="shared" si="0"/>
        <v>Bryant Family, Pritchard, Cabernet Sauvignon 1997 (3 MAG)</v>
      </c>
      <c r="C538" s="17">
        <v>4200</v>
      </c>
      <c r="D538" s="17">
        <v>6000</v>
      </c>
      <c r="E538" s="18" t="s">
        <v>896</v>
      </c>
      <c r="F538" s="19" t="s">
        <v>897</v>
      </c>
    </row>
    <row r="539" spans="1:6" ht="12.5" x14ac:dyDescent="0.25">
      <c r="A539" s="15">
        <v>536</v>
      </c>
      <c r="B539" s="16" t="str">
        <f t="shared" si="0"/>
        <v>Bryant Family, Pritchard, Cabernet Sauvignon 1997 (6 MAG)</v>
      </c>
      <c r="C539" s="17">
        <v>8500</v>
      </c>
      <c r="D539" s="17">
        <v>12000</v>
      </c>
      <c r="E539" s="18" t="s">
        <v>898</v>
      </c>
      <c r="F539" s="20" t="s">
        <v>899</v>
      </c>
    </row>
    <row r="540" spans="1:6" ht="12.5" x14ac:dyDescent="0.25">
      <c r="A540" s="15">
        <v>537</v>
      </c>
      <c r="B540" s="16" t="str">
        <f t="shared" si="0"/>
        <v>Bryant Family, Pritchard, Cabernet Sauvignon 1998 (12 BT)</v>
      </c>
      <c r="C540" s="17">
        <v>1600</v>
      </c>
      <c r="D540" s="17">
        <v>2400</v>
      </c>
      <c r="E540" s="18" t="s">
        <v>900</v>
      </c>
      <c r="F540" s="19" t="s">
        <v>901</v>
      </c>
    </row>
    <row r="541" spans="1:6" ht="12.5" x14ac:dyDescent="0.25">
      <c r="A541" s="15">
        <v>538</v>
      </c>
      <c r="B541" s="16" t="str">
        <f t="shared" si="0"/>
        <v>Bryant Family, Pritchard, Cabernet Sauvignon 1998 (12 BT)</v>
      </c>
      <c r="C541" s="17">
        <v>1600</v>
      </c>
      <c r="D541" s="17">
        <v>2400</v>
      </c>
      <c r="E541" s="18" t="s">
        <v>900</v>
      </c>
      <c r="F541" s="20" t="s">
        <v>902</v>
      </c>
    </row>
    <row r="542" spans="1:6" ht="12.5" x14ac:dyDescent="0.25">
      <c r="A542" s="15">
        <v>539</v>
      </c>
      <c r="B542" s="16" t="str">
        <f t="shared" si="0"/>
        <v>Bryant Family, Pritchard, Cabernet Sauvignon 1998 (2 MAG)</v>
      </c>
      <c r="C542" s="17">
        <v>600</v>
      </c>
      <c r="D542" s="17">
        <v>900</v>
      </c>
      <c r="E542" s="18" t="s">
        <v>903</v>
      </c>
      <c r="F542" s="19" t="s">
        <v>904</v>
      </c>
    </row>
    <row r="543" spans="1:6" ht="12.5" x14ac:dyDescent="0.25">
      <c r="A543" s="15">
        <v>540</v>
      </c>
      <c r="B543" s="16" t="str">
        <f t="shared" si="0"/>
        <v>Bryant Family, Pritchard, Cabernet Sauvignon 1998 (6 MAG)</v>
      </c>
      <c r="C543" s="17">
        <v>1800</v>
      </c>
      <c r="D543" s="17">
        <v>2600</v>
      </c>
      <c r="E543" s="18" t="s">
        <v>905</v>
      </c>
      <c r="F543" s="20" t="s">
        <v>906</v>
      </c>
    </row>
    <row r="544" spans="1:6" ht="12.5" x14ac:dyDescent="0.25">
      <c r="A544" s="15">
        <v>541</v>
      </c>
      <c r="B544" s="16" t="str">
        <f t="shared" si="0"/>
        <v>Bryant Family, Pritchard, Cabernet Sauvignon 1999 (12 BT)</v>
      </c>
      <c r="C544" s="17">
        <v>2400</v>
      </c>
      <c r="D544" s="17">
        <v>3500</v>
      </c>
      <c r="E544" s="18" t="s">
        <v>907</v>
      </c>
      <c r="F544" s="19" t="s">
        <v>908</v>
      </c>
    </row>
    <row r="545" spans="1:6" ht="12.5" x14ac:dyDescent="0.25">
      <c r="A545" s="15">
        <v>542</v>
      </c>
      <c r="B545" s="16" t="str">
        <f t="shared" si="0"/>
        <v>Bryant Family, Pritchard, Cabernet Sauvignon 1999 (3 MAG)</v>
      </c>
      <c r="C545" s="17">
        <v>1300</v>
      </c>
      <c r="D545" s="17">
        <v>2000</v>
      </c>
      <c r="E545" s="18" t="s">
        <v>909</v>
      </c>
      <c r="F545" s="20" t="s">
        <v>910</v>
      </c>
    </row>
    <row r="546" spans="1:6" ht="12.5" x14ac:dyDescent="0.25">
      <c r="A546" s="15">
        <v>543</v>
      </c>
      <c r="B546" s="16" t="str">
        <f t="shared" si="0"/>
        <v>Bryant Family, Pritchard, Cabernet Sauvignon 1999 (6 MAG)</v>
      </c>
      <c r="C546" s="17">
        <v>2600</v>
      </c>
      <c r="D546" s="17">
        <v>4000</v>
      </c>
      <c r="E546" s="18" t="s">
        <v>911</v>
      </c>
      <c r="F546" s="19" t="s">
        <v>912</v>
      </c>
    </row>
    <row r="547" spans="1:6" ht="12.5" x14ac:dyDescent="0.25">
      <c r="A547" s="15">
        <v>544</v>
      </c>
      <c r="B547" s="16" t="str">
        <f t="shared" si="0"/>
        <v>Bryant Family, Pritchard, Cabernet Sauvignon 2000 (7 BT)</v>
      </c>
      <c r="C547" s="17">
        <v>1300</v>
      </c>
      <c r="D547" s="17">
        <v>2000</v>
      </c>
      <c r="E547" s="18" t="s">
        <v>913</v>
      </c>
      <c r="F547" s="20" t="s">
        <v>914</v>
      </c>
    </row>
    <row r="548" spans="1:6" ht="12.5" x14ac:dyDescent="0.25">
      <c r="A548" s="15">
        <v>545</v>
      </c>
      <c r="B548" s="16" t="str">
        <f t="shared" si="0"/>
        <v>Bryant Family, Pritchard, Cabernet Sauvignon 2000 (12 BT)</v>
      </c>
      <c r="C548" s="17">
        <v>2200</v>
      </c>
      <c r="D548" s="17">
        <v>3500</v>
      </c>
      <c r="E548" s="18" t="s">
        <v>915</v>
      </c>
      <c r="F548" s="19" t="s">
        <v>916</v>
      </c>
    </row>
    <row r="549" spans="1:6" ht="12.5" x14ac:dyDescent="0.25">
      <c r="A549" s="15">
        <v>546</v>
      </c>
      <c r="B549" s="16" t="str">
        <f t="shared" si="0"/>
        <v>Bryant Family, Pritchard, Cabernet Sauvignon 2000 (3 MAG)</v>
      </c>
      <c r="C549" s="17">
        <v>1200</v>
      </c>
      <c r="D549" s="17">
        <v>1800</v>
      </c>
      <c r="E549" s="18" t="s">
        <v>917</v>
      </c>
      <c r="F549" s="20" t="s">
        <v>918</v>
      </c>
    </row>
    <row r="550" spans="1:6" ht="12.5" x14ac:dyDescent="0.25">
      <c r="A550" s="15">
        <v>547</v>
      </c>
      <c r="B550" s="16" t="str">
        <f t="shared" si="0"/>
        <v>Bryant Family, Pritchard, Cabernet Sauvignon 2000 (6 MAG)</v>
      </c>
      <c r="C550" s="17">
        <v>2400</v>
      </c>
      <c r="D550" s="17">
        <v>3500</v>
      </c>
      <c r="E550" s="18" t="s">
        <v>919</v>
      </c>
      <c r="F550" s="19" t="s">
        <v>920</v>
      </c>
    </row>
    <row r="551" spans="1:6" ht="12.5" x14ac:dyDescent="0.25">
      <c r="A551" s="15">
        <v>548</v>
      </c>
      <c r="B551" s="16" t="str">
        <f t="shared" si="0"/>
        <v>Bryant Family, Pritchard, Cabernet Sauvignon 2001 (8 BT)</v>
      </c>
      <c r="C551" s="17">
        <v>1200</v>
      </c>
      <c r="D551" s="17">
        <v>1600</v>
      </c>
      <c r="E551" s="18" t="s">
        <v>921</v>
      </c>
      <c r="F551" s="20" t="s">
        <v>922</v>
      </c>
    </row>
    <row r="552" spans="1:6" ht="12.5" x14ac:dyDescent="0.25">
      <c r="A552" s="15">
        <v>549</v>
      </c>
      <c r="B552" s="16" t="str">
        <f t="shared" si="0"/>
        <v>Bryant Family, Pritchard, Cabernet Sauvignon 2001 (4 MAG)</v>
      </c>
      <c r="C552" s="17">
        <v>1400</v>
      </c>
      <c r="D552" s="17">
        <v>1800</v>
      </c>
      <c r="E552" s="18" t="s">
        <v>923</v>
      </c>
      <c r="F552" s="19" t="s">
        <v>924</v>
      </c>
    </row>
    <row r="553" spans="1:6" ht="12.5" x14ac:dyDescent="0.25">
      <c r="A553" s="15">
        <v>550</v>
      </c>
      <c r="B553" s="16" t="str">
        <f t="shared" si="0"/>
        <v>Bryant Family, Pritchard, Cabernet Sauvignon 2002 (12 BT)</v>
      </c>
      <c r="C553" s="17">
        <v>2400</v>
      </c>
      <c r="D553" s="17">
        <v>3500</v>
      </c>
      <c r="E553" s="18" t="s">
        <v>925</v>
      </c>
      <c r="F553" s="20" t="s">
        <v>926</v>
      </c>
    </row>
    <row r="554" spans="1:6" ht="12.5" x14ac:dyDescent="0.25">
      <c r="A554" s="15">
        <v>551</v>
      </c>
      <c r="B554" s="16" t="str">
        <f t="shared" si="0"/>
        <v>Bryant Family, Pritchard, Cabernet Sauvignon 2002 (3 MAG)</v>
      </c>
      <c r="C554" s="17">
        <v>1300</v>
      </c>
      <c r="D554" s="17">
        <v>2000</v>
      </c>
      <c r="E554" s="18" t="s">
        <v>927</v>
      </c>
      <c r="F554" s="19" t="s">
        <v>928</v>
      </c>
    </row>
    <row r="555" spans="1:6" ht="12.5" x14ac:dyDescent="0.25">
      <c r="A555" s="15">
        <v>552</v>
      </c>
      <c r="B555" s="16" t="str">
        <f t="shared" si="0"/>
        <v>Bryant Family, Pritchard, Cabernet Sauvignon 2002 (8 BT)</v>
      </c>
      <c r="C555" s="17">
        <v>1600</v>
      </c>
      <c r="D555" s="17">
        <v>2400</v>
      </c>
      <c r="E555" s="18" t="s">
        <v>929</v>
      </c>
      <c r="F555" s="20" t="s">
        <v>930</v>
      </c>
    </row>
    <row r="556" spans="1:6" ht="12.5" x14ac:dyDescent="0.25">
      <c r="A556" s="15">
        <v>553</v>
      </c>
      <c r="B556" s="16" t="str">
        <f t="shared" si="0"/>
        <v>Bryant Family, Pritchard, Cabernet Sauvignon 2003 (10 BT)</v>
      </c>
      <c r="C556" s="17">
        <v>1800</v>
      </c>
      <c r="D556" s="17">
        <v>2800</v>
      </c>
      <c r="E556" s="18" t="s">
        <v>931</v>
      </c>
      <c r="F556" s="19" t="s">
        <v>932</v>
      </c>
    </row>
    <row r="557" spans="1:6" ht="12.5" x14ac:dyDescent="0.25">
      <c r="A557" s="15">
        <v>554</v>
      </c>
      <c r="B557" s="16" t="str">
        <f t="shared" si="0"/>
        <v>Bryant Family, Pritchard, Cabernet Sauvignon 2003 (2 MAG)</v>
      </c>
      <c r="C557" s="17">
        <v>800</v>
      </c>
      <c r="D557" s="17">
        <v>1200</v>
      </c>
      <c r="E557" s="18" t="s">
        <v>933</v>
      </c>
      <c r="F557" s="20" t="s">
        <v>934</v>
      </c>
    </row>
    <row r="558" spans="1:6" ht="12.5" x14ac:dyDescent="0.25">
      <c r="A558" s="15">
        <v>555</v>
      </c>
      <c r="B558" s="16" t="str">
        <f t="shared" si="0"/>
        <v>Bryant Family, Pritchard, Cabernet Sauvignon 2004 (10 BT)</v>
      </c>
      <c r="C558" s="17">
        <v>2000</v>
      </c>
      <c r="D558" s="17">
        <v>3000</v>
      </c>
      <c r="E558" s="18" t="s">
        <v>935</v>
      </c>
      <c r="F558" s="19" t="s">
        <v>936</v>
      </c>
    </row>
    <row r="559" spans="1:6" ht="12.5" x14ac:dyDescent="0.25">
      <c r="A559" s="15">
        <v>556</v>
      </c>
      <c r="B559" s="16" t="str">
        <f t="shared" si="0"/>
        <v>Bryant Family, Pritchard, Cabernet Sauvignon 2004 (12 BT)</v>
      </c>
      <c r="C559" s="17">
        <v>2400</v>
      </c>
      <c r="D559" s="17">
        <v>3500</v>
      </c>
      <c r="E559" s="18" t="s">
        <v>937</v>
      </c>
      <c r="F559" s="20" t="s">
        <v>938</v>
      </c>
    </row>
    <row r="560" spans="1:6" ht="12.5" x14ac:dyDescent="0.25">
      <c r="A560" s="15">
        <v>557</v>
      </c>
      <c r="B560" s="16" t="str">
        <f t="shared" si="0"/>
        <v>Bryant Family, Pritchard, Cabernet Sauvignon 2004 (2 MAG)</v>
      </c>
      <c r="C560" s="17">
        <v>900</v>
      </c>
      <c r="D560" s="17">
        <v>1300</v>
      </c>
      <c r="E560" s="18" t="s">
        <v>939</v>
      </c>
      <c r="F560" s="19" t="s">
        <v>940</v>
      </c>
    </row>
    <row r="561" spans="1:6" ht="12.5" x14ac:dyDescent="0.25">
      <c r="A561" s="15">
        <v>558</v>
      </c>
      <c r="B561" s="16" t="str">
        <f t="shared" si="0"/>
        <v>Bryant Family, Pritchard, Cabernet Sauvignon "Vertical" (7 BT)</v>
      </c>
      <c r="C561" s="17">
        <v>1500</v>
      </c>
      <c r="D561" s="17">
        <v>2200</v>
      </c>
      <c r="E561" s="18" t="s">
        <v>941</v>
      </c>
      <c r="F561" s="20" t="s">
        <v>942</v>
      </c>
    </row>
    <row r="562" spans="1:6" ht="12.5" x14ac:dyDescent="0.25">
      <c r="A562" s="15">
        <v>559</v>
      </c>
      <c r="B562" s="16" t="str">
        <f t="shared" si="0"/>
        <v>Shafer, Cabernet Sauvignon, Hillside Select 1992 (5 MAG)</v>
      </c>
      <c r="C562" s="17">
        <v>1500</v>
      </c>
      <c r="D562" s="17">
        <v>2200</v>
      </c>
      <c r="E562" s="18" t="s">
        <v>943</v>
      </c>
      <c r="F562" s="19" t="s">
        <v>944</v>
      </c>
    </row>
    <row r="563" spans="1:6" ht="12.5" x14ac:dyDescent="0.25">
      <c r="A563" s="15">
        <v>560</v>
      </c>
      <c r="B563" s="16" t="str">
        <f t="shared" si="0"/>
        <v>Shafer, Cabernet Sauvignon, Hillside Select "Vertical" (3 MAG)</v>
      </c>
      <c r="C563" s="17">
        <v>950</v>
      </c>
      <c r="D563" s="17">
        <v>1400</v>
      </c>
      <c r="E563" s="18" t="s">
        <v>945</v>
      </c>
      <c r="F563" s="20" t="s">
        <v>946</v>
      </c>
    </row>
    <row r="564" spans="1:6" ht="12.5" x14ac:dyDescent="0.25">
      <c r="A564" s="15">
        <v>561</v>
      </c>
      <c r="B564" s="16" t="str">
        <f t="shared" si="0"/>
        <v>Shafer, Cabernet Sauvignon, Hillside Select 1998 (6 BT)</v>
      </c>
      <c r="C564" s="17">
        <v>650</v>
      </c>
      <c r="D564" s="17">
        <v>900</v>
      </c>
      <c r="E564" s="18" t="s">
        <v>947</v>
      </c>
      <c r="F564" s="19" t="s">
        <v>948</v>
      </c>
    </row>
    <row r="565" spans="1:6" ht="12.5" x14ac:dyDescent="0.25">
      <c r="A565" s="15">
        <v>562</v>
      </c>
      <c r="B565" s="16" t="str">
        <f t="shared" si="0"/>
        <v>Shafer, Cabernet Sauvignon, Hillside Select 1998 (6 BT)</v>
      </c>
      <c r="C565" s="17">
        <v>650</v>
      </c>
      <c r="D565" s="17">
        <v>900</v>
      </c>
      <c r="E565" s="18" t="s">
        <v>947</v>
      </c>
      <c r="F565" s="20" t="s">
        <v>949</v>
      </c>
    </row>
    <row r="566" spans="1:6" ht="12.5" x14ac:dyDescent="0.25">
      <c r="A566" s="15">
        <v>563</v>
      </c>
      <c r="B566" s="16" t="str">
        <f t="shared" si="0"/>
        <v>Shafer, Cabernet Sauvignon, Hillside Select 1998 (4 MAG)</v>
      </c>
      <c r="C566" s="17">
        <v>850</v>
      </c>
      <c r="D566" s="17">
        <v>1200</v>
      </c>
      <c r="E566" s="18" t="s">
        <v>950</v>
      </c>
      <c r="F566" s="19" t="s">
        <v>951</v>
      </c>
    </row>
    <row r="567" spans="1:6" ht="12.5" x14ac:dyDescent="0.25">
      <c r="A567" s="15">
        <v>564</v>
      </c>
      <c r="B567" s="16" t="str">
        <f t="shared" si="0"/>
        <v>Shafer, Cabernet Sauvignon, Hillside Select 1999 (4 MAG)</v>
      </c>
      <c r="C567" s="17">
        <v>1200</v>
      </c>
      <c r="D567" s="17">
        <v>1500</v>
      </c>
      <c r="E567" s="18" t="s">
        <v>952</v>
      </c>
      <c r="F567" s="20" t="s">
        <v>953</v>
      </c>
    </row>
    <row r="568" spans="1:6" ht="12.5" x14ac:dyDescent="0.25">
      <c r="A568" s="15">
        <v>565</v>
      </c>
      <c r="B568" s="16" t="str">
        <f t="shared" si="0"/>
        <v>Shafer, Cabernet Sauvignon, Hillside Select 2000 (4 MAG)</v>
      </c>
      <c r="C568" s="17">
        <v>1000</v>
      </c>
      <c r="D568" s="17">
        <v>1400</v>
      </c>
      <c r="E568" s="18" t="s">
        <v>954</v>
      </c>
      <c r="F568" s="19" t="s">
        <v>955</v>
      </c>
    </row>
    <row r="569" spans="1:6" ht="12.5" x14ac:dyDescent="0.25">
      <c r="A569" s="15">
        <v>566</v>
      </c>
      <c r="B569" s="16" t="str">
        <f t="shared" si="0"/>
        <v>Shafer, Cabernet Sauvignon, Hillside Select 2001 (2 MAG)</v>
      </c>
      <c r="C569" s="17">
        <v>1100</v>
      </c>
      <c r="D569" s="17">
        <v>1500</v>
      </c>
      <c r="E569" s="18" t="s">
        <v>956</v>
      </c>
      <c r="F569" s="20" t="s">
        <v>957</v>
      </c>
    </row>
    <row r="570" spans="1:6" ht="12.5" x14ac:dyDescent="0.25">
      <c r="A570" s="15">
        <v>567</v>
      </c>
      <c r="B570" s="16" t="str">
        <f t="shared" si="0"/>
        <v>Shafer, Cabernet Sauvignon, Hillside Select 2002 (6 BT)</v>
      </c>
      <c r="C570" s="17">
        <v>1800</v>
      </c>
      <c r="D570" s="17">
        <v>2400</v>
      </c>
      <c r="E570" s="18" t="s">
        <v>958</v>
      </c>
      <c r="F570" s="19" t="s">
        <v>959</v>
      </c>
    </row>
    <row r="571" spans="1:6" ht="12.5" x14ac:dyDescent="0.25">
      <c r="A571" s="15">
        <v>568</v>
      </c>
      <c r="B571" s="16" t="str">
        <f t="shared" si="0"/>
        <v>Shafer, Cabernet Sauvignon, Hillside Select 2002 (2 MAG)</v>
      </c>
      <c r="C571" s="17">
        <v>1100</v>
      </c>
      <c r="D571" s="17">
        <v>1500</v>
      </c>
      <c r="E571" s="18" t="s">
        <v>960</v>
      </c>
      <c r="F571" s="20" t="s">
        <v>961</v>
      </c>
    </row>
    <row r="572" spans="1:6" ht="12.5" x14ac:dyDescent="0.25">
      <c r="A572" s="15">
        <v>569</v>
      </c>
      <c r="B572" s="16" t="str">
        <f t="shared" si="0"/>
        <v>Shafer, Cabernet Sauvignon, Hillside Select 2002 (6 MAG)</v>
      </c>
      <c r="C572" s="17">
        <v>3200</v>
      </c>
      <c r="D572" s="17">
        <v>4500</v>
      </c>
      <c r="E572" s="18" t="s">
        <v>962</v>
      </c>
      <c r="F572" s="19" t="s">
        <v>963</v>
      </c>
    </row>
    <row r="573" spans="1:6" ht="12.5" x14ac:dyDescent="0.25">
      <c r="A573" s="15">
        <v>570</v>
      </c>
      <c r="B573" s="16" t="str">
        <f t="shared" si="0"/>
        <v>Shafer, Cabernet Sauvignon, Hillside Select 2003 (6 BT)</v>
      </c>
      <c r="C573" s="17">
        <v>1200</v>
      </c>
      <c r="D573" s="17">
        <v>1600</v>
      </c>
      <c r="E573" s="18" t="s">
        <v>964</v>
      </c>
      <c r="F573" s="20" t="s">
        <v>965</v>
      </c>
    </row>
    <row r="574" spans="1:6" ht="12.5" x14ac:dyDescent="0.25">
      <c r="A574" s="15">
        <v>571</v>
      </c>
      <c r="B574" s="16" t="str">
        <f t="shared" si="0"/>
        <v>Shafer, Cabernet Sauvignon, Hillside Select 2003 (6 BT)</v>
      </c>
      <c r="C574" s="17">
        <v>1200</v>
      </c>
      <c r="D574" s="17">
        <v>1600</v>
      </c>
      <c r="E574" s="18" t="s">
        <v>964</v>
      </c>
      <c r="F574" s="19" t="s">
        <v>966</v>
      </c>
    </row>
    <row r="575" spans="1:6" ht="12.5" x14ac:dyDescent="0.25">
      <c r="A575" s="15">
        <v>572</v>
      </c>
      <c r="B575" s="16" t="str">
        <f t="shared" si="0"/>
        <v>Shafer, Cabernet Sauvignon, Hillside Select 2003 (5 MAG)</v>
      </c>
      <c r="C575" s="17">
        <v>2000</v>
      </c>
      <c r="D575" s="17">
        <v>2800</v>
      </c>
      <c r="E575" s="18" t="s">
        <v>967</v>
      </c>
      <c r="F575" s="20" t="s">
        <v>968</v>
      </c>
    </row>
    <row r="576" spans="1:6" ht="12.5" x14ac:dyDescent="0.25">
      <c r="A576" s="15">
        <v>573</v>
      </c>
      <c r="B576" s="16" t="str">
        <f t="shared" si="0"/>
        <v>Shafer Cabernet Sauvignon, Sunspot Vineyard 2001 (4 MAG)</v>
      </c>
      <c r="C576" s="17">
        <v>1000</v>
      </c>
      <c r="D576" s="17">
        <v>1400</v>
      </c>
      <c r="E576" s="18" t="s">
        <v>969</v>
      </c>
      <c r="F576" s="19" t="s">
        <v>970</v>
      </c>
    </row>
    <row r="577" spans="1:6" ht="12.5" x14ac:dyDescent="0.25">
      <c r="A577" s="15">
        <v>574</v>
      </c>
      <c r="B577" s="16" t="str">
        <f t="shared" si="0"/>
        <v>Joseph Phelps Vineyards, Cabernet Sauvignon 1975 (12 BT)</v>
      </c>
      <c r="C577" s="17">
        <v>700</v>
      </c>
      <c r="D577" s="17">
        <v>1000</v>
      </c>
      <c r="E577" s="18" t="s">
        <v>971</v>
      </c>
      <c r="F577" s="20" t="s">
        <v>972</v>
      </c>
    </row>
    <row r="578" spans="1:6" ht="12.5" x14ac:dyDescent="0.25">
      <c r="A578" s="15">
        <v>575</v>
      </c>
      <c r="B578" s="16" t="str">
        <f t="shared" si="0"/>
        <v>Mixed lot (4 MAG, 3 BT)</v>
      </c>
      <c r="C578" s="17">
        <v>450</v>
      </c>
      <c r="D578" s="17">
        <v>700</v>
      </c>
      <c r="E578" s="18" t="s">
        <v>973</v>
      </c>
      <c r="F578" s="19" t="s">
        <v>974</v>
      </c>
    </row>
    <row r="579" spans="1:6" ht="12.5" x14ac:dyDescent="0.25">
      <c r="A579" s="15">
        <v>576</v>
      </c>
      <c r="B579" s="16" t="str">
        <f t="shared" si="0"/>
        <v>Joseph Phelps Vineyards, Cabernet Sauvignon, Insignia "Vertical" (3 MAG)</v>
      </c>
      <c r="C579" s="17">
        <v>750</v>
      </c>
      <c r="D579" s="17">
        <v>1100</v>
      </c>
      <c r="E579" s="18" t="s">
        <v>975</v>
      </c>
      <c r="F579" s="20" t="s">
        <v>976</v>
      </c>
    </row>
    <row r="580" spans="1:6" ht="12.5" x14ac:dyDescent="0.25">
      <c r="A580" s="15">
        <v>577</v>
      </c>
      <c r="B580" s="16" t="str">
        <f t="shared" si="0"/>
        <v>Joseph Phelps Vineyards, Cabernet Sauvignon, Insignia 1993 (6 MAG)</v>
      </c>
      <c r="C580" s="17">
        <v>1000</v>
      </c>
      <c r="D580" s="17">
        <v>1500</v>
      </c>
      <c r="E580" s="18" t="s">
        <v>977</v>
      </c>
      <c r="F580" s="19" t="s">
        <v>978</v>
      </c>
    </row>
    <row r="581" spans="1:6" ht="12.5" x14ac:dyDescent="0.25">
      <c r="A581" s="15">
        <v>578</v>
      </c>
      <c r="B581" s="16" t="str">
        <f t="shared" si="0"/>
        <v>Joseph Phelps Vineyards, Cabernet Sauvignon, Insignia 1993 (6 MAG)</v>
      </c>
      <c r="C581" s="17">
        <v>1000</v>
      </c>
      <c r="D581" s="17">
        <v>1500</v>
      </c>
      <c r="E581" s="18" t="s">
        <v>977</v>
      </c>
      <c r="F581" s="20" t="s">
        <v>979</v>
      </c>
    </row>
    <row r="582" spans="1:6" ht="12.5" x14ac:dyDescent="0.25">
      <c r="A582" s="15">
        <v>579</v>
      </c>
      <c r="B582" s="16" t="str">
        <f t="shared" si="0"/>
        <v>Joseph Phelps Vineyards, Cabernet Sauvignon, Insignia 1994 (6 MAG)</v>
      </c>
      <c r="C582" s="17">
        <v>1600</v>
      </c>
      <c r="D582" s="17">
        <v>2400</v>
      </c>
      <c r="E582" s="18" t="s">
        <v>980</v>
      </c>
      <c r="F582" s="19" t="s">
        <v>981</v>
      </c>
    </row>
    <row r="583" spans="1:6" ht="12.5" x14ac:dyDescent="0.25">
      <c r="A583" s="15">
        <v>580</v>
      </c>
      <c r="B583" s="16" t="str">
        <f t="shared" si="0"/>
        <v>Joseph Phelps Vineyards, Cabernet Sauvignon, Insignia 1995 (4 MAG)</v>
      </c>
      <c r="C583" s="17">
        <v>1000</v>
      </c>
      <c r="D583" s="17">
        <v>1500</v>
      </c>
      <c r="E583" s="18" t="s">
        <v>982</v>
      </c>
      <c r="F583" s="20" t="s">
        <v>983</v>
      </c>
    </row>
    <row r="584" spans="1:6" ht="12.5" x14ac:dyDescent="0.25">
      <c r="A584" s="15">
        <v>581</v>
      </c>
      <c r="B584" s="16" t="str">
        <f t="shared" si="0"/>
        <v>Joseph Phelps Vineyards, Cabernet Sauvignon, Insignia 1995 (6 MAG)</v>
      </c>
      <c r="C584" s="17">
        <v>1500</v>
      </c>
      <c r="D584" s="17">
        <v>2200</v>
      </c>
      <c r="E584" s="18" t="s">
        <v>984</v>
      </c>
      <c r="F584" s="19" t="s">
        <v>985</v>
      </c>
    </row>
    <row r="585" spans="1:6" ht="12.5" x14ac:dyDescent="0.25">
      <c r="A585" s="15">
        <v>582</v>
      </c>
      <c r="B585" s="16" t="str">
        <f t="shared" si="0"/>
        <v>Joseph Phelps Vineyards, Cabernet Sauvignon, Insignia 1995 (6 MAG)</v>
      </c>
      <c r="C585" s="17">
        <v>1500</v>
      </c>
      <c r="D585" s="17">
        <v>2200</v>
      </c>
      <c r="E585" s="18" t="s">
        <v>984</v>
      </c>
      <c r="F585" s="20" t="s">
        <v>986</v>
      </c>
    </row>
    <row r="586" spans="1:6" ht="12.5" x14ac:dyDescent="0.25">
      <c r="A586" s="15">
        <v>583</v>
      </c>
      <c r="B586" s="16" t="str">
        <f t="shared" si="0"/>
        <v>Joseph Phelps Vineyards, Cabernet Sauvignon, Insignia 1996 (3 MAG)</v>
      </c>
      <c r="C586" s="17">
        <v>450</v>
      </c>
      <c r="D586" s="17">
        <v>700</v>
      </c>
      <c r="E586" s="18" t="s">
        <v>987</v>
      </c>
      <c r="F586" s="19" t="s">
        <v>988</v>
      </c>
    </row>
    <row r="587" spans="1:6" ht="12.5" x14ac:dyDescent="0.25">
      <c r="A587" s="15">
        <v>584</v>
      </c>
      <c r="B587" s="16" t="str">
        <f t="shared" si="0"/>
        <v>Joseph Phelps Vineyards, Cabernet Sauvignon, Insignia 1996 (6 MAG)</v>
      </c>
      <c r="C587" s="17">
        <v>950</v>
      </c>
      <c r="D587" s="17">
        <v>1400</v>
      </c>
      <c r="E587" s="18" t="s">
        <v>989</v>
      </c>
      <c r="F587" s="20" t="s">
        <v>990</v>
      </c>
    </row>
    <row r="588" spans="1:6" ht="12.5" x14ac:dyDescent="0.25">
      <c r="A588" s="15">
        <v>585</v>
      </c>
      <c r="B588" s="16" t="str">
        <f t="shared" si="0"/>
        <v>Joseph Phelps Vineyards, Cabernet Sauvignon, Insignia 1997 (6 MAG)</v>
      </c>
      <c r="C588" s="17">
        <v>1800</v>
      </c>
      <c r="D588" s="17">
        <v>2600</v>
      </c>
      <c r="E588" s="18" t="s">
        <v>991</v>
      </c>
      <c r="F588" s="19" t="s">
        <v>992</v>
      </c>
    </row>
    <row r="589" spans="1:6" ht="12.5" x14ac:dyDescent="0.25">
      <c r="A589" s="15">
        <v>586</v>
      </c>
      <c r="B589" s="16" t="str">
        <f t="shared" si="0"/>
        <v>Joseph Phelps Vineyards, Cabernet Sauvignon, Insignia 1997 (6 MAG)</v>
      </c>
      <c r="C589" s="17">
        <v>1800</v>
      </c>
      <c r="D589" s="17">
        <v>2600</v>
      </c>
      <c r="E589" s="18" t="s">
        <v>991</v>
      </c>
      <c r="F589" s="20" t="s">
        <v>993</v>
      </c>
    </row>
    <row r="590" spans="1:6" ht="12.5" x14ac:dyDescent="0.25">
      <c r="A590" s="15">
        <v>587</v>
      </c>
      <c r="B590" s="16" t="str">
        <f t="shared" si="0"/>
        <v>Joseph Phelps Vineyards, Cabernet Sauvignon, Insignia 1997 (6 MAG)</v>
      </c>
      <c r="C590" s="17">
        <v>1800</v>
      </c>
      <c r="D590" s="17">
        <v>2600</v>
      </c>
      <c r="E590" s="18" t="s">
        <v>991</v>
      </c>
      <c r="F590" s="19" t="s">
        <v>994</v>
      </c>
    </row>
    <row r="591" spans="1:6" ht="12.5" x14ac:dyDescent="0.25">
      <c r="A591" s="15">
        <v>588</v>
      </c>
      <c r="B591" s="16" t="str">
        <f t="shared" si="0"/>
        <v>Joseph Phelps Vineyards, Cabernet Sauvignon, Insignia 1997 (6 MAG)</v>
      </c>
      <c r="C591" s="17">
        <v>1800</v>
      </c>
      <c r="D591" s="17">
        <v>2600</v>
      </c>
      <c r="E591" s="18" t="s">
        <v>991</v>
      </c>
      <c r="F591" s="20" t="s">
        <v>995</v>
      </c>
    </row>
    <row r="592" spans="1:6" ht="12.5" x14ac:dyDescent="0.25">
      <c r="A592" s="15">
        <v>589</v>
      </c>
      <c r="B592" s="16" t="str">
        <f t="shared" si="0"/>
        <v>Joseph Phelps Vineyards, Cabernet Sauvignon, Insignia 1997 (6 MAG)</v>
      </c>
      <c r="C592" s="17">
        <v>1800</v>
      </c>
      <c r="D592" s="17">
        <v>2600</v>
      </c>
      <c r="E592" s="18" t="s">
        <v>991</v>
      </c>
      <c r="F592" s="19" t="s">
        <v>996</v>
      </c>
    </row>
    <row r="593" spans="1:6" ht="12.5" x14ac:dyDescent="0.25">
      <c r="A593" s="15">
        <v>590</v>
      </c>
      <c r="B593" s="16" t="str">
        <f t="shared" si="0"/>
        <v>Joseph Phelps Vineyards, Cabernet Sauvignon, Insignia 1997 (6 MAG)</v>
      </c>
      <c r="C593" s="17">
        <v>1800</v>
      </c>
      <c r="D593" s="17">
        <v>2600</v>
      </c>
      <c r="E593" s="18" t="s">
        <v>991</v>
      </c>
      <c r="F593" s="20" t="s">
        <v>997</v>
      </c>
    </row>
    <row r="594" spans="1:6" ht="12.5" x14ac:dyDescent="0.25">
      <c r="A594" s="15">
        <v>591</v>
      </c>
      <c r="B594" s="16" t="str">
        <f t="shared" si="0"/>
        <v>Joseph Phelps Vineyards, Cabernet Sauvignon, Insignia 1997 (6 MAG)</v>
      </c>
      <c r="C594" s="17">
        <v>1800</v>
      </c>
      <c r="D594" s="17">
        <v>2600</v>
      </c>
      <c r="E594" s="18" t="s">
        <v>991</v>
      </c>
      <c r="F594" s="19" t="s">
        <v>998</v>
      </c>
    </row>
    <row r="595" spans="1:6" ht="12.5" x14ac:dyDescent="0.25">
      <c r="A595" s="15">
        <v>592</v>
      </c>
      <c r="B595" s="16" t="str">
        <f t="shared" si="0"/>
        <v>Joseph Phelps Vineyards, Cabernet Sauvignon, Insignia 1997 (6 MAG)</v>
      </c>
      <c r="C595" s="17">
        <v>1800</v>
      </c>
      <c r="D595" s="17">
        <v>2600</v>
      </c>
      <c r="E595" s="18" t="s">
        <v>991</v>
      </c>
      <c r="F595" s="20" t="s">
        <v>999</v>
      </c>
    </row>
    <row r="596" spans="1:6" ht="12.5" x14ac:dyDescent="0.25">
      <c r="A596" s="15">
        <v>593</v>
      </c>
      <c r="B596" s="16" t="str">
        <f t="shared" si="0"/>
        <v>Joseph Phelps Vineyards, Cabernet Sauvignon, Insignia 2001 (8 BT, 2 MAG)</v>
      </c>
      <c r="C596" s="17">
        <v>1400</v>
      </c>
      <c r="D596" s="17">
        <v>2000</v>
      </c>
      <c r="E596" s="18" t="s">
        <v>1000</v>
      </c>
      <c r="F596" s="19" t="s">
        <v>1001</v>
      </c>
    </row>
    <row r="597" spans="1:6" ht="12.5" x14ac:dyDescent="0.25">
      <c r="A597" s="15">
        <v>594</v>
      </c>
      <c r="B597" s="16" t="str">
        <f t="shared" si="0"/>
        <v>Joseph Phelps Vineyards, Cabernet Sauvignon, Insignia 2001 (6 MAG)</v>
      </c>
      <c r="C597" s="17">
        <v>1400</v>
      </c>
      <c r="D597" s="17">
        <v>2200</v>
      </c>
      <c r="E597" s="18" t="s">
        <v>1002</v>
      </c>
      <c r="F597" s="20" t="s">
        <v>1003</v>
      </c>
    </row>
    <row r="598" spans="1:6" ht="12.5" x14ac:dyDescent="0.25">
      <c r="A598" s="15">
        <v>595</v>
      </c>
      <c r="B598" s="16" t="str">
        <f t="shared" si="0"/>
        <v>Joseph Phelps Vineyards, Cabernet Sauvignon, Insignia 2001 (6 MAG)</v>
      </c>
      <c r="C598" s="17">
        <v>1400</v>
      </c>
      <c r="D598" s="17">
        <v>2200</v>
      </c>
      <c r="E598" s="18" t="s">
        <v>1002</v>
      </c>
      <c r="F598" s="19" t="s">
        <v>1004</v>
      </c>
    </row>
    <row r="599" spans="1:6" ht="12.5" x14ac:dyDescent="0.25">
      <c r="A599" s="15">
        <v>596</v>
      </c>
      <c r="B599" s="16" t="str">
        <f t="shared" si="0"/>
        <v>Joseph Phelps Vineyards, Cabernet Sauvignon, Insignia 2002 (9 BT)</v>
      </c>
      <c r="C599" s="17">
        <v>1400</v>
      </c>
      <c r="D599" s="17">
        <v>2000</v>
      </c>
      <c r="E599" s="18" t="s">
        <v>1005</v>
      </c>
      <c r="F599" s="20" t="s">
        <v>1006</v>
      </c>
    </row>
    <row r="600" spans="1:6" ht="12.5" x14ac:dyDescent="0.25">
      <c r="A600" s="15">
        <v>597</v>
      </c>
      <c r="B600" s="16" t="str">
        <f t="shared" si="0"/>
        <v>Joseph Phelps Vineyards, Cabernet Sauvignon, Insignia 2004 (11 BT)</v>
      </c>
      <c r="C600" s="17">
        <v>1000</v>
      </c>
      <c r="D600" s="17">
        <v>1500</v>
      </c>
      <c r="E600" s="18" t="s">
        <v>1007</v>
      </c>
      <c r="F600" s="19" t="s">
        <v>1008</v>
      </c>
    </row>
    <row r="601" spans="1:6" ht="12.5" x14ac:dyDescent="0.25">
      <c r="A601" s="15">
        <v>598</v>
      </c>
      <c r="B601" s="16" t="str">
        <f t="shared" si="0"/>
        <v>Maya, Dalla Valle "Vertical" (4 MAG)</v>
      </c>
      <c r="C601" s="17">
        <v>800</v>
      </c>
      <c r="D601" s="17">
        <v>1000</v>
      </c>
      <c r="E601" s="18" t="s">
        <v>1009</v>
      </c>
      <c r="F601" s="20" t="s">
        <v>1010</v>
      </c>
    </row>
    <row r="602" spans="1:6" ht="12.5" x14ac:dyDescent="0.25">
      <c r="A602" s="15">
        <v>599</v>
      </c>
      <c r="B602" s="16" t="str">
        <f t="shared" si="0"/>
        <v>Maya, Dalla Valle 1991 (3 BT)</v>
      </c>
      <c r="C602" s="17">
        <v>750</v>
      </c>
      <c r="D602" s="17">
        <v>950</v>
      </c>
      <c r="E602" s="18" t="s">
        <v>1011</v>
      </c>
      <c r="F602" s="19" t="s">
        <v>1012</v>
      </c>
    </row>
    <row r="603" spans="1:6" ht="12.5" x14ac:dyDescent="0.25">
      <c r="A603" s="15">
        <v>600</v>
      </c>
      <c r="B603" s="16" t="str">
        <f t="shared" si="0"/>
        <v>Maya, Dalla Valle 1991 (5 MAG)</v>
      </c>
      <c r="C603" s="17">
        <v>1200</v>
      </c>
      <c r="D603" s="17">
        <v>1600</v>
      </c>
      <c r="E603" s="18" t="s">
        <v>1013</v>
      </c>
      <c r="F603" s="20" t="s">
        <v>1014</v>
      </c>
    </row>
    <row r="604" spans="1:6" ht="12.5" x14ac:dyDescent="0.25">
      <c r="A604" s="15">
        <v>601</v>
      </c>
      <c r="B604" s="16" t="str">
        <f t="shared" si="0"/>
        <v>Maya, Dalla Valle 1992 (5 BT)</v>
      </c>
      <c r="C604" s="17">
        <v>1700</v>
      </c>
      <c r="D604" s="17">
        <v>2400</v>
      </c>
      <c r="E604" s="18" t="s">
        <v>1015</v>
      </c>
      <c r="F604" s="19" t="s">
        <v>1016</v>
      </c>
    </row>
    <row r="605" spans="1:6" ht="12.5" x14ac:dyDescent="0.25">
      <c r="A605" s="15">
        <v>602</v>
      </c>
      <c r="B605" s="16" t="str">
        <f t="shared" si="0"/>
        <v>Maya, Dalla Valle 1993 (7 BT)</v>
      </c>
      <c r="C605" s="17">
        <v>1400</v>
      </c>
      <c r="D605" s="17">
        <v>2000</v>
      </c>
      <c r="E605" s="18" t="s">
        <v>1017</v>
      </c>
      <c r="F605" s="20" t="s">
        <v>1018</v>
      </c>
    </row>
    <row r="606" spans="1:6" ht="12.5" x14ac:dyDescent="0.25">
      <c r="A606" s="15">
        <v>603</v>
      </c>
      <c r="B606" s="16" t="str">
        <f t="shared" si="0"/>
        <v>Maya, Dalla Valle 1994 (6 BT)</v>
      </c>
      <c r="C606" s="17">
        <v>1800</v>
      </c>
      <c r="D606" s="17">
        <v>2600</v>
      </c>
      <c r="E606" s="18" t="s">
        <v>1019</v>
      </c>
      <c r="F606" s="19" t="s">
        <v>1020</v>
      </c>
    </row>
    <row r="607" spans="1:6" ht="12.5" x14ac:dyDescent="0.25">
      <c r="A607" s="15">
        <v>604</v>
      </c>
      <c r="B607" s="16" t="str">
        <f t="shared" si="0"/>
        <v>Maya, Dalla Valle 1995 (6 BT)</v>
      </c>
      <c r="C607" s="17">
        <v>1200</v>
      </c>
      <c r="D607" s="17">
        <v>1800</v>
      </c>
      <c r="E607" s="18" t="s">
        <v>1021</v>
      </c>
      <c r="F607" s="20" t="s">
        <v>1022</v>
      </c>
    </row>
    <row r="608" spans="1:6" ht="12.5" x14ac:dyDescent="0.25">
      <c r="A608" s="15">
        <v>605</v>
      </c>
      <c r="B608" s="16" t="str">
        <f t="shared" si="0"/>
        <v>Maya, Dalla Valle 1995 (11 BT)</v>
      </c>
      <c r="C608" s="17">
        <v>2200</v>
      </c>
      <c r="D608" s="17">
        <v>3200</v>
      </c>
      <c r="E608" s="18" t="s">
        <v>1023</v>
      </c>
      <c r="F608" s="19" t="s">
        <v>1024</v>
      </c>
    </row>
    <row r="609" spans="1:6" ht="12.5" x14ac:dyDescent="0.25">
      <c r="A609" s="15">
        <v>606</v>
      </c>
      <c r="B609" s="16" t="str">
        <f t="shared" si="0"/>
        <v>Maya, Dalla Valle 2000 (10 BT)</v>
      </c>
      <c r="C609" s="17">
        <v>1400</v>
      </c>
      <c r="D609" s="17">
        <v>2000</v>
      </c>
      <c r="E609" s="18" t="s">
        <v>1025</v>
      </c>
      <c r="F609" s="20" t="s">
        <v>1026</v>
      </c>
    </row>
    <row r="610" spans="1:6" ht="12.5" x14ac:dyDescent="0.25">
      <c r="A610" s="15">
        <v>607</v>
      </c>
      <c r="B610" s="16" t="str">
        <f t="shared" si="0"/>
        <v>Maya, Dalla Valle 2001 (3 BT)</v>
      </c>
      <c r="C610" s="17">
        <v>700</v>
      </c>
      <c r="D610" s="17">
        <v>950</v>
      </c>
      <c r="E610" s="18" t="s">
        <v>1027</v>
      </c>
      <c r="F610" s="19" t="s">
        <v>1028</v>
      </c>
    </row>
    <row r="611" spans="1:6" ht="12.5" x14ac:dyDescent="0.25">
      <c r="A611" s="15">
        <v>608</v>
      </c>
      <c r="B611" s="16" t="str">
        <f t="shared" si="0"/>
        <v>Maya, Dalla Valle 2002 (2 BT)</v>
      </c>
      <c r="C611" s="17">
        <v>600</v>
      </c>
      <c r="D611" s="17">
        <v>800</v>
      </c>
      <c r="E611" s="18" t="s">
        <v>1029</v>
      </c>
      <c r="F611" s="20" t="s">
        <v>1030</v>
      </c>
    </row>
    <row r="612" spans="1:6" ht="12.5" x14ac:dyDescent="0.25">
      <c r="A612" s="15">
        <v>609</v>
      </c>
      <c r="B612" s="16" t="str">
        <f t="shared" si="0"/>
        <v>Dalla Valle, Cabernet Sauvignon 2000 (6 BT)</v>
      </c>
      <c r="C612" s="17">
        <v>250</v>
      </c>
      <c r="D612" s="17">
        <v>350</v>
      </c>
      <c r="E612" s="18" t="s">
        <v>1031</v>
      </c>
      <c r="F612" s="19" t="s">
        <v>1032</v>
      </c>
    </row>
    <row r="613" spans="1:6" ht="12.5" x14ac:dyDescent="0.25">
      <c r="A613" s="15">
        <v>610</v>
      </c>
      <c r="B613" s="16" t="str">
        <f t="shared" si="0"/>
        <v>Dalla Valle, Cabernet Sauvignon 2000 (12 BT)</v>
      </c>
      <c r="C613" s="17">
        <v>500</v>
      </c>
      <c r="D613" s="17">
        <v>750</v>
      </c>
      <c r="E613" s="18" t="s">
        <v>1033</v>
      </c>
      <c r="F613" s="20" t="s">
        <v>1034</v>
      </c>
    </row>
    <row r="614" spans="1:6" ht="12.5" x14ac:dyDescent="0.25">
      <c r="A614" s="15">
        <v>611</v>
      </c>
      <c r="B614" s="16" t="str">
        <f t="shared" si="0"/>
        <v>Dalla Valle, Cabernet Sauvignon 2004 (7 BT)</v>
      </c>
      <c r="C614" s="17">
        <v>350</v>
      </c>
      <c r="D614" s="17">
        <v>500</v>
      </c>
      <c r="E614" s="18" t="s">
        <v>1035</v>
      </c>
      <c r="F614" s="19" t="s">
        <v>1036</v>
      </c>
    </row>
    <row r="615" spans="1:6" ht="12.5" x14ac:dyDescent="0.25">
      <c r="A615" s="15">
        <v>612</v>
      </c>
      <c r="B615" s="16" t="str">
        <f t="shared" si="0"/>
        <v>Mixed case (2 MAG)</v>
      </c>
      <c r="C615" s="17">
        <v>800</v>
      </c>
      <c r="D615" s="17">
        <v>1200</v>
      </c>
      <c r="E615" s="18" t="s">
        <v>110</v>
      </c>
      <c r="F615" s="20" t="s">
        <v>1037</v>
      </c>
    </row>
    <row r="616" spans="1:6" ht="12.5" x14ac:dyDescent="0.25">
      <c r="A616" s="15">
        <v>613</v>
      </c>
      <c r="B616" s="16" t="str">
        <f t="shared" si="0"/>
        <v>Schrader Cabernet Sauvignon, Old Sparky Beckstoffer 2003 (1 MAG)</v>
      </c>
      <c r="C616" s="17">
        <v>550</v>
      </c>
      <c r="D616" s="17">
        <v>750</v>
      </c>
      <c r="E616" s="18" t="s">
        <v>1038</v>
      </c>
      <c r="F616" s="19" t="s">
        <v>1039</v>
      </c>
    </row>
    <row r="617" spans="1:6" ht="12.5" x14ac:dyDescent="0.25">
      <c r="A617" s="15">
        <v>614</v>
      </c>
      <c r="B617" s="16" t="str">
        <f t="shared" si="0"/>
        <v>Schrader Cabernet Sauvignon, Old Sparky Beckstoffer 2006 (3 MAG)</v>
      </c>
      <c r="C617" s="17">
        <v>3000</v>
      </c>
      <c r="D617" s="17">
        <v>4500</v>
      </c>
      <c r="E617" s="18" t="s">
        <v>1040</v>
      </c>
      <c r="F617" s="20" t="s">
        <v>1041</v>
      </c>
    </row>
    <row r="618" spans="1:6" ht="12.5" x14ac:dyDescent="0.25">
      <c r="A618" s="15">
        <v>615</v>
      </c>
      <c r="B618" s="16" t="str">
        <f t="shared" si="0"/>
        <v>Schrader CCS, Cabernet Sauvignon, Beckstofer, To Kalon Vineyard 2006 (4 MAG)</v>
      </c>
      <c r="C618" s="17">
        <v>3200</v>
      </c>
      <c r="D618" s="17">
        <v>4200</v>
      </c>
      <c r="E618" s="18" t="s">
        <v>1042</v>
      </c>
      <c r="F618" s="19" t="s">
        <v>1043</v>
      </c>
    </row>
    <row r="619" spans="1:6" ht="12.5" x14ac:dyDescent="0.25">
      <c r="A619" s="15">
        <v>616</v>
      </c>
      <c r="B619" s="16" t="str">
        <f t="shared" si="0"/>
        <v>Schrader RBS, Cabernet Sauvignon, Beckstofer, To Kalon Vineyard 2006 (10 BT)</v>
      </c>
      <c r="C619" s="17">
        <v>2400</v>
      </c>
      <c r="D619" s="17">
        <v>3500</v>
      </c>
      <c r="E619" s="18" t="s">
        <v>1044</v>
      </c>
      <c r="F619" s="20" t="s">
        <v>1045</v>
      </c>
    </row>
    <row r="620" spans="1:6" ht="12.5" x14ac:dyDescent="0.25">
      <c r="A620" s="15">
        <v>617</v>
      </c>
      <c r="B620" s="16" t="str">
        <f t="shared" si="0"/>
        <v>Schrader RBS, Cabernet Sauvignon, Beckstofer, To Kalon Vineyard 2006 (2 MAG)</v>
      </c>
      <c r="C620" s="17">
        <v>1200</v>
      </c>
      <c r="D620" s="17">
        <v>1800</v>
      </c>
      <c r="E620" s="18" t="s">
        <v>1046</v>
      </c>
      <c r="F620" s="19" t="s">
        <v>1047</v>
      </c>
    </row>
    <row r="621" spans="1:6" ht="12.5" x14ac:dyDescent="0.25">
      <c r="A621" s="15">
        <v>618</v>
      </c>
      <c r="B621" s="16" t="str">
        <f t="shared" si="0"/>
        <v>Schrader RBS, Cabernet Sauvignon, Beckstofer, To Kalon Vineyard 2006 (3 MAG)</v>
      </c>
      <c r="C621" s="17">
        <v>1800</v>
      </c>
      <c r="D621" s="17">
        <v>2600</v>
      </c>
      <c r="E621" s="18" t="s">
        <v>1048</v>
      </c>
      <c r="F621" s="20" t="s">
        <v>1049</v>
      </c>
    </row>
    <row r="622" spans="1:6" ht="12.5" x14ac:dyDescent="0.25">
      <c r="A622" s="15">
        <v>619</v>
      </c>
      <c r="B622" s="16" t="str">
        <f t="shared" si="0"/>
        <v>Mixed case (3 MAG)</v>
      </c>
      <c r="C622" s="17">
        <v>1300</v>
      </c>
      <c r="D622" s="17">
        <v>1900</v>
      </c>
      <c r="E622" s="18" t="s">
        <v>153</v>
      </c>
      <c r="F622" s="19" t="s">
        <v>1050</v>
      </c>
    </row>
    <row r="623" spans="1:6" ht="12.5" x14ac:dyDescent="0.25">
      <c r="A623" s="15">
        <v>620</v>
      </c>
      <c r="B623" s="16" t="str">
        <f t="shared" si="0"/>
        <v>Sloan Proprietary Red "Vertical" (10 BT)</v>
      </c>
      <c r="C623" s="17">
        <v>1700</v>
      </c>
      <c r="D623" s="17">
        <v>2400</v>
      </c>
      <c r="E623" s="18" t="s">
        <v>1051</v>
      </c>
      <c r="F623" s="20" t="s">
        <v>1052</v>
      </c>
    </row>
    <row r="624" spans="1:6" ht="12.5" x14ac:dyDescent="0.25">
      <c r="A624" s="15">
        <v>621</v>
      </c>
      <c r="B624" s="16" t="str">
        <f t="shared" si="0"/>
        <v>Hundred Acre Cabernet Sauvignon, Kayli Morgan Vineyard 2002 (1 MAG)</v>
      </c>
      <c r="C624" s="17">
        <v>500</v>
      </c>
      <c r="D624" s="17">
        <v>700</v>
      </c>
      <c r="E624" s="18" t="s">
        <v>1053</v>
      </c>
      <c r="F624" s="19" t="s">
        <v>1054</v>
      </c>
    </row>
    <row r="625" spans="1:6" ht="12.5" x14ac:dyDescent="0.25">
      <c r="A625" s="15">
        <v>622</v>
      </c>
      <c r="B625" s="16" t="str">
        <f t="shared" si="0"/>
        <v>Lokoya Cabernet Sauvignon, Diamond Mountain 2002 (4 MAG)</v>
      </c>
      <c r="C625" s="17">
        <v>2000</v>
      </c>
      <c r="D625" s="17">
        <v>2400</v>
      </c>
      <c r="E625" s="18" t="s">
        <v>1055</v>
      </c>
      <c r="F625" s="20" t="s">
        <v>1056</v>
      </c>
    </row>
    <row r="626" spans="1:6" ht="12.5" x14ac:dyDescent="0.25">
      <c r="A626" s="15">
        <v>623</v>
      </c>
      <c r="B626" s="16" t="str">
        <f t="shared" si="0"/>
        <v>Lokoya, Cabernet Sauvignon, Mount Veeder 2002 (7 BT)</v>
      </c>
      <c r="C626" s="17">
        <v>2000</v>
      </c>
      <c r="D626" s="17">
        <v>2800</v>
      </c>
      <c r="E626" s="18" t="s">
        <v>1057</v>
      </c>
      <c r="F626" s="19" t="s">
        <v>1058</v>
      </c>
    </row>
    <row r="627" spans="1:6" ht="12.5" x14ac:dyDescent="0.25">
      <c r="A627" s="15">
        <v>624</v>
      </c>
      <c r="B627" s="16" t="str">
        <f t="shared" si="0"/>
        <v>Lokoya, Cabernet Sauvignon, Mount Veeder 2002 (6 MAG)</v>
      </c>
      <c r="C627" s="17">
        <v>3500</v>
      </c>
      <c r="D627" s="17">
        <v>4800</v>
      </c>
      <c r="E627" s="18" t="s">
        <v>1059</v>
      </c>
      <c r="F627" s="20" t="s">
        <v>1060</v>
      </c>
    </row>
    <row r="628" spans="1:6" ht="12.5" x14ac:dyDescent="0.25">
      <c r="A628" s="15">
        <v>625</v>
      </c>
      <c r="B628" s="16" t="str">
        <f t="shared" si="0"/>
        <v>Pahlmeyer Blend, Proprietary Reserve 1995 (4 MAG)</v>
      </c>
      <c r="C628" s="17">
        <v>800</v>
      </c>
      <c r="D628" s="17">
        <v>1200</v>
      </c>
      <c r="E628" s="18" t="s">
        <v>1061</v>
      </c>
      <c r="F628" s="19" t="s">
        <v>1062</v>
      </c>
    </row>
    <row r="629" spans="1:6" ht="12.5" x14ac:dyDescent="0.25">
      <c r="A629" s="15">
        <v>626</v>
      </c>
      <c r="B629" s="16" t="str">
        <f t="shared" si="0"/>
        <v>Pahlmeyer Blend, Proprietary Reserve 1996 (4 MAG)</v>
      </c>
      <c r="C629" s="17">
        <v>650</v>
      </c>
      <c r="D629" s="17">
        <v>850</v>
      </c>
      <c r="E629" s="18" t="s">
        <v>1063</v>
      </c>
      <c r="F629" s="20" t="s">
        <v>1064</v>
      </c>
    </row>
    <row r="630" spans="1:6" ht="12.5" x14ac:dyDescent="0.25">
      <c r="A630" s="15">
        <v>627</v>
      </c>
      <c r="B630" s="16" t="str">
        <f t="shared" si="0"/>
        <v>Pahlmeyer Blend, Proprietary Reserve 1997 (2 MAG)</v>
      </c>
      <c r="C630" s="17">
        <v>400</v>
      </c>
      <c r="D630" s="17">
        <v>600</v>
      </c>
      <c r="E630" s="18" t="s">
        <v>1065</v>
      </c>
      <c r="F630" s="19" t="s">
        <v>1066</v>
      </c>
    </row>
    <row r="631" spans="1:6" ht="12.5" x14ac:dyDescent="0.25">
      <c r="A631" s="15">
        <v>628</v>
      </c>
      <c r="B631" s="16" t="str">
        <f t="shared" si="0"/>
        <v>Pahlmeyer Blend, Proprietary Reserve 1997 (6 MAG)</v>
      </c>
      <c r="C631" s="17">
        <v>1200</v>
      </c>
      <c r="D631" s="17">
        <v>1800</v>
      </c>
      <c r="E631" s="18" t="s">
        <v>1067</v>
      </c>
      <c r="F631" s="20" t="s">
        <v>1068</v>
      </c>
    </row>
    <row r="632" spans="1:6" ht="12.5" x14ac:dyDescent="0.25">
      <c r="A632" s="15">
        <v>629</v>
      </c>
      <c r="B632" s="16" t="str">
        <f t="shared" si="0"/>
        <v>La Jota Cabernet Sauvignon Anniversary "Vertical" (6 MAG)</v>
      </c>
      <c r="C632" s="17">
        <v>500</v>
      </c>
      <c r="D632" s="17">
        <v>750</v>
      </c>
      <c r="E632" s="18" t="s">
        <v>1069</v>
      </c>
      <c r="F632" s="19" t="s">
        <v>1070</v>
      </c>
    </row>
    <row r="633" spans="1:6" ht="12.5" x14ac:dyDescent="0.25">
      <c r="A633" s="15">
        <v>630</v>
      </c>
      <c r="B633" s="16" t="str">
        <f t="shared" si="0"/>
        <v>La Jota Cabernet Sauvignon Anniversary 1994 (3 MAG)</v>
      </c>
      <c r="C633" s="17">
        <v>350</v>
      </c>
      <c r="D633" s="17">
        <v>550</v>
      </c>
      <c r="E633" s="18" t="s">
        <v>1071</v>
      </c>
      <c r="F633" s="20" t="s">
        <v>1072</v>
      </c>
    </row>
    <row r="634" spans="1:6" ht="12.5" x14ac:dyDescent="0.25">
      <c r="A634" s="15">
        <v>631</v>
      </c>
      <c r="B634" s="16" t="str">
        <f t="shared" si="0"/>
        <v>La Jota Cabernet Sauvignon Anniversary 1994 (1 IMP)</v>
      </c>
      <c r="C634" s="17">
        <v>600</v>
      </c>
      <c r="D634" s="17">
        <v>800</v>
      </c>
      <c r="E634" s="18" t="s">
        <v>1073</v>
      </c>
      <c r="F634" s="19" t="s">
        <v>1074</v>
      </c>
    </row>
    <row r="635" spans="1:6" ht="12.5" x14ac:dyDescent="0.25">
      <c r="A635" s="15">
        <v>632</v>
      </c>
      <c r="B635" s="16" t="str">
        <f t="shared" si="0"/>
        <v>La Jota Cabernet Sauvignon Anniversary 1995 (5 MAG)</v>
      </c>
      <c r="C635" s="17">
        <v>500</v>
      </c>
      <c r="D635" s="17">
        <v>750</v>
      </c>
      <c r="E635" s="18" t="s">
        <v>1075</v>
      </c>
      <c r="F635" s="20" t="s">
        <v>1076</v>
      </c>
    </row>
    <row r="636" spans="1:6" ht="12.5" x14ac:dyDescent="0.25">
      <c r="A636" s="15">
        <v>633</v>
      </c>
      <c r="B636" s="16" t="str">
        <f t="shared" si="0"/>
        <v>La Jota Cabernet Sauvignon Anniversary 1996 (4 MAG)</v>
      </c>
      <c r="C636" s="17">
        <v>400</v>
      </c>
      <c r="D636" s="17">
        <v>600</v>
      </c>
      <c r="E636" s="18" t="s">
        <v>1077</v>
      </c>
      <c r="F636" s="19" t="s">
        <v>1078</v>
      </c>
    </row>
    <row r="637" spans="1:6" ht="12.5" x14ac:dyDescent="0.25">
      <c r="A637" s="15">
        <v>634</v>
      </c>
      <c r="B637" s="16" t="str">
        <f t="shared" si="0"/>
        <v>La Jota Cabernet Sauvignon Anniversary 1996 (6 MAG)</v>
      </c>
      <c r="C637" s="17">
        <v>600</v>
      </c>
      <c r="D637" s="17">
        <v>900</v>
      </c>
      <c r="E637" s="18" t="s">
        <v>1079</v>
      </c>
      <c r="F637" s="20" t="s">
        <v>1080</v>
      </c>
    </row>
    <row r="638" spans="1:6" ht="12.5" x14ac:dyDescent="0.25">
      <c r="A638" s="15">
        <v>635</v>
      </c>
      <c r="B638" s="16" t="str">
        <f t="shared" si="0"/>
        <v>La Jota Cabernet Sauvignon Anniversary 1997 (6 MAG)</v>
      </c>
      <c r="C638" s="17">
        <v>600</v>
      </c>
      <c r="D638" s="17">
        <v>900</v>
      </c>
      <c r="E638" s="18" t="s">
        <v>1081</v>
      </c>
      <c r="F638" s="19" t="s">
        <v>1082</v>
      </c>
    </row>
    <row r="639" spans="1:6" ht="12.5" x14ac:dyDescent="0.25">
      <c r="A639" s="15">
        <v>636</v>
      </c>
      <c r="B639" s="16" t="str">
        <f t="shared" si="0"/>
        <v>Blankiet Estate Cabernet Sauvignon, Paradise Hills Vineyard 1999 (8 BT)</v>
      </c>
      <c r="C639" s="17">
        <v>800</v>
      </c>
      <c r="D639" s="17">
        <v>1200</v>
      </c>
      <c r="E639" s="18" t="s">
        <v>1083</v>
      </c>
      <c r="F639" s="20" t="s">
        <v>1084</v>
      </c>
    </row>
    <row r="640" spans="1:6" ht="12.5" x14ac:dyDescent="0.25">
      <c r="A640" s="15">
        <v>637</v>
      </c>
      <c r="B640" s="16" t="str">
        <f t="shared" si="0"/>
        <v>Blankiet Estate Cabernet Sauvignon, Paradise Hills Vineyard 2000 (9 BT)</v>
      </c>
      <c r="C640" s="17">
        <v>450</v>
      </c>
      <c r="D640" s="17">
        <v>650</v>
      </c>
      <c r="E640" s="18" t="s">
        <v>1085</v>
      </c>
      <c r="F640" s="19" t="s">
        <v>1086</v>
      </c>
    </row>
    <row r="641" spans="1:6" ht="12.5" x14ac:dyDescent="0.25">
      <c r="A641" s="15">
        <v>638</v>
      </c>
      <c r="B641" s="16" t="str">
        <f t="shared" si="0"/>
        <v>Blankiet Estate Cabernet Sauvignon, Paradise Hills Vineyard 2001 (10 BT)</v>
      </c>
      <c r="C641" s="17">
        <v>700</v>
      </c>
      <c r="D641" s="17">
        <v>1000</v>
      </c>
      <c r="E641" s="18" t="s">
        <v>1087</v>
      </c>
      <c r="F641" s="20" t="s">
        <v>1088</v>
      </c>
    </row>
    <row r="642" spans="1:6" ht="12.5" x14ac:dyDescent="0.25">
      <c r="A642" s="15">
        <v>639</v>
      </c>
      <c r="B642" s="16" t="str">
        <f t="shared" si="0"/>
        <v>Blankiet Estate Cabernet Sauvignon, Paradise Hills Vineyard 2001 (12 BT)</v>
      </c>
      <c r="C642" s="17">
        <v>850</v>
      </c>
      <c r="D642" s="17">
        <v>1200</v>
      </c>
      <c r="E642" s="18" t="s">
        <v>1089</v>
      </c>
      <c r="F642" s="19" t="s">
        <v>1090</v>
      </c>
    </row>
    <row r="643" spans="1:6" ht="12.5" x14ac:dyDescent="0.25">
      <c r="A643" s="15">
        <v>640</v>
      </c>
      <c r="B643" s="16" t="str">
        <f t="shared" si="0"/>
        <v>Blankiet Estate Cabernet Sauvignon, Paradise Hills Vineyard "Vertical" (12 BT)</v>
      </c>
      <c r="C643" s="17">
        <v>850</v>
      </c>
      <c r="D643" s="17">
        <v>1200</v>
      </c>
      <c r="E643" s="18" t="s">
        <v>1091</v>
      </c>
      <c r="F643" s="20" t="s">
        <v>1092</v>
      </c>
    </row>
    <row r="644" spans="1:6" ht="12.5" x14ac:dyDescent="0.25">
      <c r="A644" s="15">
        <v>641</v>
      </c>
      <c r="B644" s="16" t="str">
        <f t="shared" si="0"/>
        <v>Blankiet Estate Cabernet Sauvignon, Paradise Hills Vineyard "Vertical" (3 MAG)</v>
      </c>
      <c r="C644" s="17">
        <v>450</v>
      </c>
      <c r="D644" s="17">
        <v>750</v>
      </c>
      <c r="E644" s="18" t="s">
        <v>1093</v>
      </c>
      <c r="F644" s="19" t="s">
        <v>1094</v>
      </c>
    </row>
    <row r="645" spans="1:6" ht="12.5" x14ac:dyDescent="0.25">
      <c r="A645" s="15">
        <v>642</v>
      </c>
      <c r="B645" s="16" t="str">
        <f t="shared" si="0"/>
        <v>Mixed case (11 BT)</v>
      </c>
      <c r="C645" s="17">
        <v>1000</v>
      </c>
      <c r="D645" s="17">
        <v>1500</v>
      </c>
      <c r="E645" s="18" t="s">
        <v>1095</v>
      </c>
      <c r="F645" s="20" t="s">
        <v>1096</v>
      </c>
    </row>
    <row r="646" spans="1:6" ht="12.5" x14ac:dyDescent="0.25">
      <c r="A646" s="15">
        <v>643</v>
      </c>
      <c r="B646" s="16" t="str">
        <f t="shared" si="0"/>
        <v>Château Montelena Estate Cabernet Sauvignon "Vertical" (4 MAG)</v>
      </c>
      <c r="C646" s="17">
        <v>650</v>
      </c>
      <c r="D646" s="17">
        <v>950</v>
      </c>
      <c r="E646" s="18" t="s">
        <v>1097</v>
      </c>
      <c r="F646" s="19" t="s">
        <v>1098</v>
      </c>
    </row>
    <row r="647" spans="1:6" ht="12.5" x14ac:dyDescent="0.25">
      <c r="A647" s="15">
        <v>644</v>
      </c>
      <c r="B647" s="16" t="str">
        <f t="shared" si="0"/>
        <v>Château Montelena Estate Cabernet Sauvignon 1986 (6 MAG)</v>
      </c>
      <c r="C647" s="17">
        <v>750</v>
      </c>
      <c r="D647" s="17">
        <v>1000</v>
      </c>
      <c r="E647" s="18" t="s">
        <v>1099</v>
      </c>
      <c r="F647" s="20" t="s">
        <v>1100</v>
      </c>
    </row>
    <row r="648" spans="1:6" ht="12.5" x14ac:dyDescent="0.25">
      <c r="A648" s="15">
        <v>645</v>
      </c>
      <c r="B648" s="16" t="str">
        <f t="shared" si="0"/>
        <v>Château Montelena Estate Cabernet Sauvignon 1990 (4 MAG)</v>
      </c>
      <c r="C648" s="17">
        <v>550</v>
      </c>
      <c r="D648" s="17">
        <v>800</v>
      </c>
      <c r="E648" s="18" t="s">
        <v>1101</v>
      </c>
      <c r="F648" s="19" t="s">
        <v>1102</v>
      </c>
    </row>
    <row r="649" spans="1:6" ht="12.5" x14ac:dyDescent="0.25">
      <c r="A649" s="15">
        <v>646</v>
      </c>
      <c r="B649" s="16" t="str">
        <f t="shared" si="0"/>
        <v>Château Montelena Estate Cabernet Sauvignon 1991 (4 MAG)</v>
      </c>
      <c r="C649" s="17">
        <v>600</v>
      </c>
      <c r="D649" s="17">
        <v>900</v>
      </c>
      <c r="E649" s="18" t="s">
        <v>1103</v>
      </c>
      <c r="F649" s="20" t="s">
        <v>1104</v>
      </c>
    </row>
    <row r="650" spans="1:6" ht="12.5" x14ac:dyDescent="0.25">
      <c r="A650" s="15">
        <v>647</v>
      </c>
      <c r="B650" s="16" t="str">
        <f t="shared" si="0"/>
        <v>Château Montelena Estate Cabernet Sauvignon 1992 (3 MAG)</v>
      </c>
      <c r="C650" s="17">
        <v>450</v>
      </c>
      <c r="D650" s="17">
        <v>650</v>
      </c>
      <c r="E650" s="18" t="s">
        <v>1105</v>
      </c>
      <c r="F650" s="19" t="s">
        <v>1106</v>
      </c>
    </row>
    <row r="651" spans="1:6" ht="12.5" x14ac:dyDescent="0.25">
      <c r="A651" s="15">
        <v>648</v>
      </c>
      <c r="B651" s="16" t="str">
        <f t="shared" si="0"/>
        <v>Château Montelena Estate Cabernet Sauvignon 1995 (3 MAG)</v>
      </c>
      <c r="C651" s="17">
        <v>300</v>
      </c>
      <c r="D651" s="17">
        <v>450</v>
      </c>
      <c r="E651" s="18" t="s">
        <v>1107</v>
      </c>
      <c r="F651" s="20" t="s">
        <v>1108</v>
      </c>
    </row>
    <row r="652" spans="1:6" ht="12.5" x14ac:dyDescent="0.25">
      <c r="A652" s="15">
        <v>649</v>
      </c>
      <c r="B652" s="16" t="str">
        <f t="shared" si="0"/>
        <v>Château Montelena Estate Cabernet Sauvignon 1996 (6 MAG)</v>
      </c>
      <c r="C652" s="17">
        <v>700</v>
      </c>
      <c r="D652" s="17">
        <v>1100</v>
      </c>
      <c r="E652" s="18" t="s">
        <v>1109</v>
      </c>
      <c r="F652" s="19" t="s">
        <v>1110</v>
      </c>
    </row>
    <row r="653" spans="1:6" ht="12.5" x14ac:dyDescent="0.25">
      <c r="A653" s="15">
        <v>650</v>
      </c>
      <c r="B653" s="16" t="str">
        <f t="shared" si="0"/>
        <v>Château Montelena Estate Cabernet Sauvignon 1997 (3 MAG)</v>
      </c>
      <c r="C653" s="17">
        <v>600</v>
      </c>
      <c r="D653" s="17">
        <v>900</v>
      </c>
      <c r="E653" s="18" t="s">
        <v>1111</v>
      </c>
      <c r="F653" s="20" t="s">
        <v>1112</v>
      </c>
    </row>
    <row r="654" spans="1:6" ht="12.5" x14ac:dyDescent="0.25">
      <c r="A654" s="15">
        <v>651</v>
      </c>
      <c r="B654" s="16" t="str">
        <f t="shared" si="0"/>
        <v>Château Montelena Estate Cabernet Sauvignon 1997 (6 MAG)</v>
      </c>
      <c r="C654" s="17">
        <v>1200</v>
      </c>
      <c r="D654" s="17">
        <v>1800</v>
      </c>
      <c r="E654" s="18" t="s">
        <v>1113</v>
      </c>
      <c r="F654" s="19" t="s">
        <v>1114</v>
      </c>
    </row>
    <row r="655" spans="1:6" ht="12.5" x14ac:dyDescent="0.25">
      <c r="A655" s="15">
        <v>652</v>
      </c>
      <c r="B655" s="16" t="str">
        <f t="shared" si="0"/>
        <v>Château Montelena Estate Cabernet Sauvignon 1998 (4 MAG)</v>
      </c>
      <c r="C655" s="17">
        <v>400</v>
      </c>
      <c r="D655" s="17">
        <v>600</v>
      </c>
      <c r="E655" s="18" t="s">
        <v>1115</v>
      </c>
      <c r="F655" s="20" t="s">
        <v>1116</v>
      </c>
    </row>
    <row r="656" spans="1:6" ht="12.5" x14ac:dyDescent="0.25">
      <c r="A656" s="15">
        <v>653</v>
      </c>
      <c r="B656" s="16" t="str">
        <f t="shared" si="0"/>
        <v>Château Montelena Estate Cabernet Sauvignon 1998 (6 MAG)</v>
      </c>
      <c r="C656" s="17">
        <v>600</v>
      </c>
      <c r="D656" s="17">
        <v>900</v>
      </c>
      <c r="E656" s="18" t="s">
        <v>1117</v>
      </c>
      <c r="F656" s="19" t="s">
        <v>1118</v>
      </c>
    </row>
    <row r="657" spans="1:6" ht="12.5" x14ac:dyDescent="0.25">
      <c r="A657" s="15">
        <v>654</v>
      </c>
      <c r="B657" s="16" t="str">
        <f t="shared" si="0"/>
        <v>Château Montelena Estate Cabernet Sauvignon 2000 (2 MAG)</v>
      </c>
      <c r="C657" s="17">
        <v>200</v>
      </c>
      <c r="D657" s="17">
        <v>300</v>
      </c>
      <c r="E657" s="18" t="s">
        <v>1119</v>
      </c>
      <c r="F657" s="20" t="s">
        <v>1120</v>
      </c>
    </row>
    <row r="658" spans="1:6" ht="12.5" x14ac:dyDescent="0.25">
      <c r="A658" s="15">
        <v>655</v>
      </c>
      <c r="B658" s="16" t="str">
        <f t="shared" si="0"/>
        <v>Château Montelena Estate Cabernet Sauvignon 2001 (4 MAG)</v>
      </c>
      <c r="C658" s="17">
        <v>500</v>
      </c>
      <c r="D658" s="17">
        <v>700</v>
      </c>
      <c r="E658" s="18" t="s">
        <v>1121</v>
      </c>
      <c r="F658" s="19" t="s">
        <v>1122</v>
      </c>
    </row>
    <row r="659" spans="1:6" ht="12.5" x14ac:dyDescent="0.25">
      <c r="A659" s="15">
        <v>656</v>
      </c>
      <c r="B659" s="16" t="str">
        <f t="shared" si="0"/>
        <v>Château Montelena Estate Cabernet Sauvignon 2001 (6 MAG)</v>
      </c>
      <c r="C659" s="17">
        <v>750</v>
      </c>
      <c r="D659" s="17">
        <v>1000</v>
      </c>
      <c r="E659" s="18" t="s">
        <v>1123</v>
      </c>
      <c r="F659" s="20" t="s">
        <v>1124</v>
      </c>
    </row>
    <row r="660" spans="1:6" ht="12.5" x14ac:dyDescent="0.25">
      <c r="A660" s="15">
        <v>657</v>
      </c>
      <c r="B660" s="16" t="str">
        <f t="shared" si="0"/>
        <v>Château Montelena Estate Cabernet Sauvignon 2003 (4 MAG)</v>
      </c>
      <c r="C660" s="17">
        <v>450</v>
      </c>
      <c r="D660" s="17">
        <v>650</v>
      </c>
      <c r="E660" s="18" t="s">
        <v>1125</v>
      </c>
      <c r="F660" s="19" t="s">
        <v>1126</v>
      </c>
    </row>
    <row r="661" spans="1:6" ht="12.5" x14ac:dyDescent="0.25">
      <c r="A661" s="15">
        <v>658</v>
      </c>
      <c r="B661" s="16" t="str">
        <f t="shared" si="0"/>
        <v>Philip Togni Vineyard, Cabernet Sauvignon "Vertical" (5 MAG)</v>
      </c>
      <c r="C661" s="17">
        <v>750</v>
      </c>
      <c r="D661" s="17">
        <v>1100</v>
      </c>
      <c r="E661" s="18" t="s">
        <v>1127</v>
      </c>
      <c r="F661" s="20" t="s">
        <v>1128</v>
      </c>
    </row>
    <row r="662" spans="1:6" ht="12.5" x14ac:dyDescent="0.25">
      <c r="A662" s="15">
        <v>659</v>
      </c>
      <c r="B662" s="16" t="str">
        <f t="shared" si="0"/>
        <v>Philip Togni Vineyard, Cabernet Sauvignon 1992 (6 MAG)</v>
      </c>
      <c r="C662" s="17">
        <v>900</v>
      </c>
      <c r="D662" s="17">
        <v>1200</v>
      </c>
      <c r="E662" s="18" t="s">
        <v>1129</v>
      </c>
      <c r="F662" s="19" t="s">
        <v>1130</v>
      </c>
    </row>
    <row r="663" spans="1:6" ht="12.5" x14ac:dyDescent="0.25">
      <c r="A663" s="15">
        <v>660</v>
      </c>
      <c r="B663" s="16" t="str">
        <f t="shared" si="0"/>
        <v>Philip Togni Vineyard, Cabernet Sauvignon 1993 (4 MAG)</v>
      </c>
      <c r="C663" s="17">
        <v>600</v>
      </c>
      <c r="D663" s="17">
        <v>800</v>
      </c>
      <c r="E663" s="18" t="s">
        <v>1131</v>
      </c>
      <c r="F663" s="20" t="s">
        <v>1132</v>
      </c>
    </row>
    <row r="664" spans="1:6" ht="12.5" x14ac:dyDescent="0.25">
      <c r="A664" s="15">
        <v>661</v>
      </c>
      <c r="B664" s="16" t="str">
        <f t="shared" si="0"/>
        <v>Philip Togni Vineyard, Cabernet Sauvignon 1993 (6 MAG)</v>
      </c>
      <c r="C664" s="17">
        <v>900</v>
      </c>
      <c r="D664" s="17">
        <v>1200</v>
      </c>
      <c r="E664" s="18" t="s">
        <v>1133</v>
      </c>
      <c r="F664" s="19" t="s">
        <v>1134</v>
      </c>
    </row>
    <row r="665" spans="1:6" ht="12.5" x14ac:dyDescent="0.25">
      <c r="A665" s="15">
        <v>662</v>
      </c>
      <c r="B665" s="16" t="str">
        <f t="shared" si="0"/>
        <v>Philip Togni Vineyard, Cabernet Sauvignon 1995 (6 MAG)</v>
      </c>
      <c r="C665" s="17">
        <v>900</v>
      </c>
      <c r="D665" s="17">
        <v>1200</v>
      </c>
      <c r="E665" s="18" t="s">
        <v>1135</v>
      </c>
      <c r="F665" s="20" t="s">
        <v>1136</v>
      </c>
    </row>
    <row r="666" spans="1:6" ht="12.5" x14ac:dyDescent="0.25">
      <c r="A666" s="15">
        <v>663</v>
      </c>
      <c r="B666" s="16" t="str">
        <f t="shared" si="0"/>
        <v>Philip Togni Vineyard, Cabernet Sauvignon 1996 (5 MAG)</v>
      </c>
      <c r="C666" s="17">
        <v>750</v>
      </c>
      <c r="D666" s="17">
        <v>1000</v>
      </c>
      <c r="E666" s="18" t="s">
        <v>1137</v>
      </c>
      <c r="F666" s="19" t="s">
        <v>1138</v>
      </c>
    </row>
    <row r="667" spans="1:6" ht="12.5" x14ac:dyDescent="0.25">
      <c r="A667" s="15">
        <v>664</v>
      </c>
      <c r="B667" s="16" t="str">
        <f t="shared" si="0"/>
        <v>Philip Togni Vineyard, Cabernet Sauvignon 1998 (4 MAG)</v>
      </c>
      <c r="C667" s="17">
        <v>600</v>
      </c>
      <c r="D667" s="17">
        <v>800</v>
      </c>
      <c r="E667" s="18" t="s">
        <v>1139</v>
      </c>
      <c r="F667" s="20" t="s">
        <v>1140</v>
      </c>
    </row>
    <row r="668" spans="1:6" ht="12.5" x14ac:dyDescent="0.25">
      <c r="A668" s="15">
        <v>665</v>
      </c>
      <c r="B668" s="16" t="str">
        <f t="shared" si="0"/>
        <v>Philip Togni Vineyard, Cabernet Sauvignon 1998 (6 MAG)</v>
      </c>
      <c r="C668" s="17">
        <v>900</v>
      </c>
      <c r="D668" s="17">
        <v>1200</v>
      </c>
      <c r="E668" s="18" t="s">
        <v>1141</v>
      </c>
      <c r="F668" s="19" t="s">
        <v>1142</v>
      </c>
    </row>
    <row r="669" spans="1:6" ht="12.5" x14ac:dyDescent="0.25">
      <c r="A669" s="15">
        <v>666</v>
      </c>
      <c r="B669" s="16" t="str">
        <f t="shared" si="0"/>
        <v>Philip Togni Vineyard, Cabernet Sauvignon 1998 (6 MAG)</v>
      </c>
      <c r="C669" s="17">
        <v>900</v>
      </c>
      <c r="D669" s="17">
        <v>1200</v>
      </c>
      <c r="E669" s="18" t="s">
        <v>1141</v>
      </c>
      <c r="F669" s="20" t="s">
        <v>1143</v>
      </c>
    </row>
    <row r="670" spans="1:6" ht="12.5" x14ac:dyDescent="0.25">
      <c r="A670" s="15">
        <v>667</v>
      </c>
      <c r="B670" s="16" t="str">
        <f t="shared" si="0"/>
        <v>Philip Togni Vineyard, Cabernet Sauvignon 1998 (6 MAG)</v>
      </c>
      <c r="C670" s="17">
        <v>900</v>
      </c>
      <c r="D670" s="17">
        <v>1200</v>
      </c>
      <c r="E670" s="18" t="s">
        <v>1141</v>
      </c>
      <c r="F670" s="19" t="s">
        <v>1144</v>
      </c>
    </row>
    <row r="671" spans="1:6" ht="12.5" x14ac:dyDescent="0.25">
      <c r="A671" s="15">
        <v>668</v>
      </c>
      <c r="B671" s="16" t="str">
        <f t="shared" si="0"/>
        <v>Philip Togni Vineyard, Cabernet Sauvignon 1998 (6 MAG)</v>
      </c>
      <c r="C671" s="17">
        <v>900</v>
      </c>
      <c r="D671" s="17">
        <v>1200</v>
      </c>
      <c r="E671" s="18" t="s">
        <v>1141</v>
      </c>
      <c r="F671" s="20" t="s">
        <v>1145</v>
      </c>
    </row>
    <row r="672" spans="1:6" ht="12.5" x14ac:dyDescent="0.25">
      <c r="A672" s="15">
        <v>669</v>
      </c>
      <c r="B672" s="16" t="str">
        <f t="shared" si="0"/>
        <v>Philip Togni Vineyard, Cabernet Sauvignon 1999 (1 DM)</v>
      </c>
      <c r="C672" s="17">
        <v>300</v>
      </c>
      <c r="D672" s="17">
        <v>450</v>
      </c>
      <c r="E672" s="18" t="s">
        <v>1146</v>
      </c>
      <c r="F672" s="19" t="s">
        <v>1147</v>
      </c>
    </row>
    <row r="673" spans="1:6" ht="12.5" x14ac:dyDescent="0.25">
      <c r="A673" s="15">
        <v>670</v>
      </c>
      <c r="B673" s="16" t="str">
        <f t="shared" si="0"/>
        <v>Philip Togni Vineyard, Cabernet Sauvignon 2003 (4 MAG)</v>
      </c>
      <c r="C673" s="17">
        <v>600</v>
      </c>
      <c r="D673" s="17">
        <v>800</v>
      </c>
      <c r="E673" s="18" t="s">
        <v>1148</v>
      </c>
      <c r="F673" s="20" t="s">
        <v>1149</v>
      </c>
    </row>
    <row r="674" spans="1:6" ht="12.5" x14ac:dyDescent="0.25">
      <c r="A674" s="15">
        <v>671</v>
      </c>
      <c r="B674" s="16" t="str">
        <f t="shared" si="0"/>
        <v>Pride Mountain Reserve Claret 1999 (1 DM)</v>
      </c>
      <c r="C674" s="17">
        <v>300</v>
      </c>
      <c r="D674" s="17">
        <v>400</v>
      </c>
      <c r="E674" s="18" t="s">
        <v>1150</v>
      </c>
      <c r="F674" s="19" t="s">
        <v>1151</v>
      </c>
    </row>
    <row r="675" spans="1:6" ht="12.5" x14ac:dyDescent="0.25">
      <c r="A675" s="15">
        <v>672</v>
      </c>
      <c r="B675" s="16" t="str">
        <f t="shared" si="0"/>
        <v>Pride Mountain Reserve Claret 2003 (9 BT)</v>
      </c>
      <c r="C675" s="17">
        <v>600</v>
      </c>
      <c r="D675" s="17">
        <v>900</v>
      </c>
      <c r="E675" s="18" t="s">
        <v>1152</v>
      </c>
      <c r="F675" s="20" t="s">
        <v>1153</v>
      </c>
    </row>
    <row r="676" spans="1:6" ht="12.5" x14ac:dyDescent="0.25">
      <c r="A676" s="15">
        <v>673</v>
      </c>
      <c r="B676" s="16" t="str">
        <f t="shared" si="0"/>
        <v>Pride Mountain Reserve Claret 2004 (8 BT)</v>
      </c>
      <c r="C676" s="17">
        <v>400</v>
      </c>
      <c r="D676" s="17">
        <v>550</v>
      </c>
      <c r="E676" s="18" t="s">
        <v>1154</v>
      </c>
      <c r="F676" s="19" t="s">
        <v>1155</v>
      </c>
    </row>
    <row r="677" spans="1:6" ht="12.5" x14ac:dyDescent="0.25">
      <c r="A677" s="15">
        <v>674</v>
      </c>
      <c r="B677" s="16" t="str">
        <f t="shared" si="0"/>
        <v>Pride Mountain Reserve Claret 2004 (5 MAG)</v>
      </c>
      <c r="C677" s="17">
        <v>750</v>
      </c>
      <c r="D677" s="17">
        <v>1000</v>
      </c>
      <c r="E677" s="18" t="s">
        <v>1156</v>
      </c>
      <c r="F677" s="20" t="s">
        <v>1157</v>
      </c>
    </row>
    <row r="678" spans="1:6" ht="12.5" x14ac:dyDescent="0.25">
      <c r="A678" s="15">
        <v>675</v>
      </c>
      <c r="B678" s="16" t="str">
        <f t="shared" si="0"/>
        <v>Pride Mountain Reserve Claret 2005 (10 BT)</v>
      </c>
      <c r="C678" s="17">
        <v>700</v>
      </c>
      <c r="D678" s="17">
        <v>1000</v>
      </c>
      <c r="E678" s="18" t="s">
        <v>1158</v>
      </c>
      <c r="F678" s="19" t="s">
        <v>1159</v>
      </c>
    </row>
    <row r="679" spans="1:6" ht="12.5" x14ac:dyDescent="0.25">
      <c r="A679" s="15">
        <v>676</v>
      </c>
      <c r="B679" s="16" t="str">
        <f t="shared" si="0"/>
        <v>Pride Mountain Reserve Claret 2006 (10 BT)</v>
      </c>
      <c r="C679" s="17">
        <v>700</v>
      </c>
      <c r="D679" s="17">
        <v>1000</v>
      </c>
      <c r="E679" s="18" t="s">
        <v>1160</v>
      </c>
      <c r="F679" s="20" t="s">
        <v>1161</v>
      </c>
    </row>
    <row r="680" spans="1:6" ht="12.5" x14ac:dyDescent="0.25">
      <c r="A680" s="15">
        <v>677</v>
      </c>
      <c r="B680" s="16" t="str">
        <f t="shared" si="0"/>
        <v>Pride Mountain Reserve Claret 2007 (10 BT)</v>
      </c>
      <c r="C680" s="17">
        <v>800</v>
      </c>
      <c r="D680" s="17">
        <v>1200</v>
      </c>
      <c r="E680" s="18" t="s">
        <v>1162</v>
      </c>
      <c r="F680" s="19" t="s">
        <v>1163</v>
      </c>
    </row>
    <row r="681" spans="1:6" ht="12.5" x14ac:dyDescent="0.25">
      <c r="A681" s="15">
        <v>678</v>
      </c>
      <c r="B681" s="16" t="str">
        <f t="shared" si="0"/>
        <v>Pride Mountain Reserve Claret 2009 (4 BT)</v>
      </c>
      <c r="C681" s="17">
        <v>200</v>
      </c>
      <c r="D681" s="17">
        <v>300</v>
      </c>
      <c r="E681" s="18" t="s">
        <v>1164</v>
      </c>
      <c r="F681" s="20" t="s">
        <v>1165</v>
      </c>
    </row>
    <row r="682" spans="1:6" ht="12.5" x14ac:dyDescent="0.25">
      <c r="A682" s="15">
        <v>679</v>
      </c>
      <c r="B682" s="16" t="str">
        <f t="shared" si="0"/>
        <v>Pride Mountain Reserve Claret 2010 (10 BT)</v>
      </c>
      <c r="C682" s="17">
        <v>400</v>
      </c>
      <c r="D682" s="17">
        <v>600</v>
      </c>
      <c r="E682" s="18" t="s">
        <v>1166</v>
      </c>
      <c r="F682" s="19" t="s">
        <v>1167</v>
      </c>
    </row>
    <row r="683" spans="1:6" ht="12.5" x14ac:dyDescent="0.25">
      <c r="A683" s="15">
        <v>680</v>
      </c>
      <c r="B683" s="16" t="str">
        <f t="shared" si="0"/>
        <v>Pride Mountain Reserve Claret 2010 (12 BT)</v>
      </c>
      <c r="C683" s="17">
        <v>450</v>
      </c>
      <c r="D683" s="17">
        <v>700</v>
      </c>
      <c r="E683" s="18" t="s">
        <v>1168</v>
      </c>
      <c r="F683" s="20" t="s">
        <v>1169</v>
      </c>
    </row>
    <row r="684" spans="1:6" ht="12.5" x14ac:dyDescent="0.25">
      <c r="A684" s="15">
        <v>681</v>
      </c>
      <c r="B684" s="16" t="str">
        <f t="shared" si="0"/>
        <v>Pride Mountain Reserve Claret "Vertical" (5 MAG)</v>
      </c>
      <c r="C684" s="17">
        <v>750</v>
      </c>
      <c r="D684" s="17">
        <v>1000</v>
      </c>
      <c r="E684" s="18" t="s">
        <v>1170</v>
      </c>
      <c r="F684" s="19" t="s">
        <v>1171</v>
      </c>
    </row>
    <row r="685" spans="1:6" ht="12.5" x14ac:dyDescent="0.25">
      <c r="A685" s="15">
        <v>682</v>
      </c>
      <c r="B685" s="16" t="str">
        <f t="shared" si="0"/>
        <v>Pride Mountain Reserve Claret "Vertical" (6 MAG)</v>
      </c>
      <c r="C685" s="17">
        <v>700</v>
      </c>
      <c r="D685" s="17">
        <v>1000</v>
      </c>
      <c r="E685" s="18" t="s">
        <v>1172</v>
      </c>
      <c r="F685" s="20" t="s">
        <v>1173</v>
      </c>
    </row>
    <row r="686" spans="1:6" ht="12.5" x14ac:dyDescent="0.25">
      <c r="A686" s="15">
        <v>683</v>
      </c>
      <c r="B686" s="16" t="str">
        <f t="shared" si="0"/>
        <v>Pride Mountain Reserve Claret "Vertical" (6 MAG)</v>
      </c>
      <c r="C686" s="17">
        <v>900</v>
      </c>
      <c r="D686" s="17">
        <v>1200</v>
      </c>
      <c r="E686" s="18" t="s">
        <v>1172</v>
      </c>
      <c r="F686" s="19" t="s">
        <v>1174</v>
      </c>
    </row>
    <row r="687" spans="1:6" ht="12.5" x14ac:dyDescent="0.25">
      <c r="A687" s="15">
        <v>684</v>
      </c>
      <c r="B687" s="16" t="str">
        <f t="shared" si="0"/>
        <v>Pride Mountain Vineyards Reserve Cabernet Sauvignon "Vertical" (6 MAG)</v>
      </c>
      <c r="C687" s="17">
        <v>950</v>
      </c>
      <c r="D687" s="17">
        <v>1400</v>
      </c>
      <c r="E687" s="18" t="s">
        <v>1175</v>
      </c>
      <c r="F687" s="20" t="s">
        <v>1176</v>
      </c>
    </row>
    <row r="688" spans="1:6" ht="12.5" x14ac:dyDescent="0.25">
      <c r="A688" s="15">
        <v>685</v>
      </c>
      <c r="B688" s="16" t="str">
        <f t="shared" si="0"/>
        <v>Pride Mountain Vineyards Reserve Cabernet Sauvignon 1999 (1 DM)</v>
      </c>
      <c r="C688" s="17">
        <v>250</v>
      </c>
      <c r="D688" s="17">
        <v>350</v>
      </c>
      <c r="E688" s="18" t="s">
        <v>1177</v>
      </c>
      <c r="F688" s="19" t="s">
        <v>1178</v>
      </c>
    </row>
    <row r="689" spans="1:6" ht="12.5" x14ac:dyDescent="0.25">
      <c r="A689" s="15">
        <v>686</v>
      </c>
      <c r="B689" s="16" t="str">
        <f t="shared" si="0"/>
        <v>Pride Mountain Vineyards Reserve Cabernet Sauvignon 2000 (3 BT)</v>
      </c>
      <c r="C689" s="17">
        <v>150</v>
      </c>
      <c r="D689" s="17">
        <v>200</v>
      </c>
      <c r="E689" s="18" t="s">
        <v>1179</v>
      </c>
      <c r="F689" s="20" t="s">
        <v>1180</v>
      </c>
    </row>
    <row r="690" spans="1:6" ht="12.5" x14ac:dyDescent="0.25">
      <c r="A690" s="15">
        <v>687</v>
      </c>
      <c r="B690" s="16" t="str">
        <f t="shared" si="0"/>
        <v>Pride Mountain Vineyards Reserve Cabernet Sauvignon 2003 (5 BT)</v>
      </c>
      <c r="C690" s="17">
        <v>400</v>
      </c>
      <c r="D690" s="17">
        <v>600</v>
      </c>
      <c r="E690" s="18" t="s">
        <v>1181</v>
      </c>
      <c r="F690" s="19" t="s">
        <v>1182</v>
      </c>
    </row>
    <row r="691" spans="1:6" ht="12.5" x14ac:dyDescent="0.25">
      <c r="A691" s="15">
        <v>688</v>
      </c>
      <c r="B691" s="16" t="str">
        <f t="shared" si="0"/>
        <v>Pride Mountain Vineyards Reserve Cabernet Sauvignon 2003 (4 MAG)</v>
      </c>
      <c r="C691" s="17">
        <v>700</v>
      </c>
      <c r="D691" s="17">
        <v>1000</v>
      </c>
      <c r="E691" s="18" t="s">
        <v>1183</v>
      </c>
      <c r="F691" s="20" t="s">
        <v>1184</v>
      </c>
    </row>
    <row r="692" spans="1:6" ht="12.5" x14ac:dyDescent="0.25">
      <c r="A692" s="15">
        <v>689</v>
      </c>
      <c r="B692" s="16" t="str">
        <f t="shared" si="0"/>
        <v>Pride Mountain Vineyards Reserve Cabernet Sauvignon 2004 (6 BT)</v>
      </c>
      <c r="C692" s="17">
        <v>450</v>
      </c>
      <c r="D692" s="17">
        <v>750</v>
      </c>
      <c r="E692" s="18" t="s">
        <v>1185</v>
      </c>
      <c r="F692" s="19" t="s">
        <v>1186</v>
      </c>
    </row>
    <row r="693" spans="1:6" ht="12.5" x14ac:dyDescent="0.25">
      <c r="A693" s="15">
        <v>690</v>
      </c>
      <c r="B693" s="16" t="str">
        <f t="shared" si="0"/>
        <v>Pride Mountain Vineyards Reserve Cabernet Sauvignon 2004 (4 MAG)</v>
      </c>
      <c r="C693" s="17">
        <v>700</v>
      </c>
      <c r="D693" s="17">
        <v>1000</v>
      </c>
      <c r="E693" s="18" t="s">
        <v>1187</v>
      </c>
      <c r="F693" s="20" t="s">
        <v>1188</v>
      </c>
    </row>
    <row r="694" spans="1:6" ht="12.5" x14ac:dyDescent="0.25">
      <c r="A694" s="15">
        <v>691</v>
      </c>
      <c r="B694" s="16" t="str">
        <f t="shared" si="0"/>
        <v>Pride Mountain Vineyards Reserve Cabernet Sauvignon 2005 (6 BT)</v>
      </c>
      <c r="C694" s="17">
        <v>600</v>
      </c>
      <c r="D694" s="17">
        <v>900</v>
      </c>
      <c r="E694" s="18" t="s">
        <v>1189</v>
      </c>
      <c r="F694" s="19" t="s">
        <v>1190</v>
      </c>
    </row>
    <row r="695" spans="1:6" ht="12.5" x14ac:dyDescent="0.25">
      <c r="A695" s="15">
        <v>692</v>
      </c>
      <c r="B695" s="16" t="str">
        <f t="shared" si="0"/>
        <v>Pride Mountain Vineyards Reserve Cabernet Sauvignon 2005 (4 MAG)</v>
      </c>
      <c r="C695" s="17">
        <v>800</v>
      </c>
      <c r="D695" s="17">
        <v>1200</v>
      </c>
      <c r="E695" s="18" t="s">
        <v>1191</v>
      </c>
      <c r="F695" s="20" t="s">
        <v>1192</v>
      </c>
    </row>
    <row r="696" spans="1:6" ht="12.5" x14ac:dyDescent="0.25">
      <c r="A696" s="15">
        <v>693</v>
      </c>
      <c r="B696" s="16" t="str">
        <f t="shared" si="0"/>
        <v>Pride Mountain Vineyards Reserve Cabernet Sauvignon 2006 (8 BT)</v>
      </c>
      <c r="C696" s="17">
        <v>1200</v>
      </c>
      <c r="D696" s="17">
        <v>1600</v>
      </c>
      <c r="E696" s="18" t="s">
        <v>1193</v>
      </c>
      <c r="F696" s="19" t="s">
        <v>1194</v>
      </c>
    </row>
    <row r="697" spans="1:6" ht="12.5" x14ac:dyDescent="0.25">
      <c r="A697" s="15">
        <v>694</v>
      </c>
      <c r="B697" s="16" t="str">
        <f t="shared" si="0"/>
        <v>Pride Mountain Vineyards Reserve Cabernet Sauvignon 2006 (3 MAG)</v>
      </c>
      <c r="C697" s="17">
        <v>900</v>
      </c>
      <c r="D697" s="17">
        <v>1200</v>
      </c>
      <c r="E697" s="18" t="s">
        <v>1195</v>
      </c>
      <c r="F697" s="20" t="s">
        <v>1196</v>
      </c>
    </row>
    <row r="698" spans="1:6" ht="12.5" x14ac:dyDescent="0.25">
      <c r="A698" s="15">
        <v>695</v>
      </c>
      <c r="B698" s="16" t="str">
        <f t="shared" si="0"/>
        <v>Pride Mountain Vineyards Reserve Cabernet Sauvignon 2007 (6 BT)</v>
      </c>
      <c r="C698" s="17">
        <v>750</v>
      </c>
      <c r="D698" s="17">
        <v>1100</v>
      </c>
      <c r="E698" s="18" t="s">
        <v>1197</v>
      </c>
      <c r="F698" s="19" t="s">
        <v>1198</v>
      </c>
    </row>
    <row r="699" spans="1:6" ht="12.5" x14ac:dyDescent="0.25">
      <c r="A699" s="15">
        <v>696</v>
      </c>
      <c r="B699" s="16" t="str">
        <f t="shared" si="0"/>
        <v>Pride Mountain Vineyards Reserve Cabernet Sauvignon 2009 (10 BT)</v>
      </c>
      <c r="C699" s="17">
        <v>800</v>
      </c>
      <c r="D699" s="17">
        <v>1200</v>
      </c>
      <c r="E699" s="18" t="s">
        <v>1199</v>
      </c>
      <c r="F699" s="20" t="s">
        <v>1200</v>
      </c>
    </row>
    <row r="700" spans="1:6" ht="12.5" x14ac:dyDescent="0.25">
      <c r="A700" s="15">
        <v>697</v>
      </c>
      <c r="B700" s="16" t="str">
        <f t="shared" si="0"/>
        <v>Mixed case (4 MAG)</v>
      </c>
      <c r="C700" s="17">
        <v>450</v>
      </c>
      <c r="D700" s="17">
        <v>600</v>
      </c>
      <c r="E700" s="18" t="s">
        <v>1201</v>
      </c>
      <c r="F700" s="19" t="s">
        <v>1202</v>
      </c>
    </row>
    <row r="701" spans="1:6" ht="12.5" x14ac:dyDescent="0.25">
      <c r="A701" s="15">
        <v>698</v>
      </c>
      <c r="B701" s="16" t="str">
        <f t="shared" si="0"/>
        <v>Fisher, Cabernet Sauvignon, Lamb Vineyard 1993 (4 MAG)</v>
      </c>
      <c r="C701" s="17">
        <v>300</v>
      </c>
      <c r="D701" s="17">
        <v>500</v>
      </c>
      <c r="E701" s="18" t="s">
        <v>1203</v>
      </c>
      <c r="F701" s="20" t="s">
        <v>1204</v>
      </c>
    </row>
    <row r="702" spans="1:6" ht="12.5" x14ac:dyDescent="0.25">
      <c r="A702" s="15">
        <v>699</v>
      </c>
      <c r="B702" s="16" t="str">
        <f t="shared" si="0"/>
        <v>Fisher, Cabernet Sauvignon, Wedding Vineyard 1996 (6 MAG)</v>
      </c>
      <c r="C702" s="17">
        <v>600</v>
      </c>
      <c r="D702" s="17">
        <v>900</v>
      </c>
      <c r="E702" s="18" t="s">
        <v>1205</v>
      </c>
      <c r="F702" s="19" t="s">
        <v>1206</v>
      </c>
    </row>
    <row r="703" spans="1:6" ht="12.5" x14ac:dyDescent="0.25">
      <c r="A703" s="15">
        <v>700</v>
      </c>
      <c r="B703" s="16" t="str">
        <f t="shared" si="0"/>
        <v>Mixed case (3 BT)</v>
      </c>
      <c r="C703" s="17">
        <v>200</v>
      </c>
      <c r="D703" s="17">
        <v>300</v>
      </c>
      <c r="E703" s="18" t="s">
        <v>173</v>
      </c>
      <c r="F703" s="20" t="s">
        <v>1207</v>
      </c>
    </row>
    <row r="704" spans="1:6" ht="12.5" x14ac:dyDescent="0.25">
      <c r="A704" s="15">
        <v>701</v>
      </c>
      <c r="B704" s="16" t="str">
        <f t="shared" si="0"/>
        <v>Etude, Cabernet Sauvignon 1994 (6 MAG)</v>
      </c>
      <c r="C704" s="17">
        <v>600</v>
      </c>
      <c r="D704" s="17">
        <v>900</v>
      </c>
      <c r="E704" s="18" t="s">
        <v>1208</v>
      </c>
      <c r="F704" s="19" t="s">
        <v>1209</v>
      </c>
    </row>
    <row r="705" spans="1:6" ht="12.5" x14ac:dyDescent="0.25">
      <c r="A705" s="15">
        <v>702</v>
      </c>
      <c r="B705" s="16" t="str">
        <f t="shared" si="0"/>
        <v>Etude, Cabernet Sauvignon 1995 (6 MAG)</v>
      </c>
      <c r="C705" s="17">
        <v>600</v>
      </c>
      <c r="D705" s="17">
        <v>900</v>
      </c>
      <c r="E705" s="18" t="s">
        <v>1210</v>
      </c>
      <c r="F705" s="20" t="s">
        <v>1211</v>
      </c>
    </row>
    <row r="706" spans="1:6" ht="12.5" x14ac:dyDescent="0.25">
      <c r="A706" s="15">
        <v>703</v>
      </c>
      <c r="B706" s="16" t="str">
        <f t="shared" si="0"/>
        <v>Etude, Cabernet Sauvignon 1996 (6 MAG)</v>
      </c>
      <c r="C706" s="17">
        <v>600</v>
      </c>
      <c r="D706" s="17">
        <v>900</v>
      </c>
      <c r="E706" s="18" t="s">
        <v>1212</v>
      </c>
      <c r="F706" s="19" t="s">
        <v>1213</v>
      </c>
    </row>
    <row r="707" spans="1:6" ht="12.5" x14ac:dyDescent="0.25">
      <c r="A707" s="15">
        <v>704</v>
      </c>
      <c r="B707" s="16" t="str">
        <f t="shared" si="0"/>
        <v>Etude, Cabernet Sauvignon "Vertical" (5 MAG)</v>
      </c>
      <c r="C707" s="17">
        <v>500</v>
      </c>
      <c r="D707" s="17">
        <v>750</v>
      </c>
      <c r="E707" s="18" t="s">
        <v>1214</v>
      </c>
      <c r="F707" s="20" t="s">
        <v>1215</v>
      </c>
    </row>
    <row r="708" spans="1:6" ht="12.5" x14ac:dyDescent="0.25">
      <c r="A708" s="15">
        <v>705</v>
      </c>
      <c r="B708" s="16" t="str">
        <f t="shared" si="0"/>
        <v>Metisse Napa Red 1998 (11 BT)</v>
      </c>
      <c r="C708" s="17">
        <v>550</v>
      </c>
      <c r="D708" s="17">
        <v>700</v>
      </c>
      <c r="E708" s="18" t="s">
        <v>1216</v>
      </c>
      <c r="F708" s="19" t="s">
        <v>1217</v>
      </c>
    </row>
    <row r="709" spans="1:6" ht="12.5" x14ac:dyDescent="0.25">
      <c r="A709" s="15">
        <v>706</v>
      </c>
      <c r="B709" s="16" t="str">
        <f t="shared" si="0"/>
        <v>Mixed lot (9 BT, 3 MAG)</v>
      </c>
      <c r="C709" s="17">
        <v>500</v>
      </c>
      <c r="D709" s="17">
        <v>750</v>
      </c>
      <c r="E709" s="18" t="s">
        <v>1218</v>
      </c>
      <c r="F709" s="20" t="s">
        <v>1219</v>
      </c>
    </row>
    <row r="710" spans="1:6" ht="12.5" x14ac:dyDescent="0.25">
      <c r="A710" s="15">
        <v>707</v>
      </c>
      <c r="B710" s="16" t="str">
        <f t="shared" si="0"/>
        <v>Seavey, Cabernet Sauvignon "Vertical" (5 MAG, 3 BT)</v>
      </c>
      <c r="C710" s="17">
        <v>500</v>
      </c>
      <c r="D710" s="17">
        <v>800</v>
      </c>
      <c r="E710" s="18" t="s">
        <v>1220</v>
      </c>
      <c r="F710" s="19" t="s">
        <v>1221</v>
      </c>
    </row>
    <row r="711" spans="1:6" ht="12.5" x14ac:dyDescent="0.25">
      <c r="A711" s="15">
        <v>708</v>
      </c>
      <c r="B711" s="16" t="str">
        <f t="shared" si="0"/>
        <v>Mayacamas, Cabernet Sauvignon 1976 (10 BT)</v>
      </c>
      <c r="C711" s="17">
        <v>1500</v>
      </c>
      <c r="D711" s="17">
        <v>2000</v>
      </c>
      <c r="E711" s="18" t="s">
        <v>1222</v>
      </c>
      <c r="F711" s="20" t="s">
        <v>1223</v>
      </c>
    </row>
    <row r="712" spans="1:6" ht="12.5" x14ac:dyDescent="0.25">
      <c r="A712" s="15">
        <v>709</v>
      </c>
      <c r="B712" s="16" t="str">
        <f t="shared" si="0"/>
        <v>Dunn Vineyards, Cabernet Sauvignon, Howell Mountain 1998 (8 BT)</v>
      </c>
      <c r="C712" s="17">
        <v>350</v>
      </c>
      <c r="D712" s="17">
        <v>550</v>
      </c>
      <c r="E712" s="18" t="s">
        <v>1224</v>
      </c>
      <c r="F712" s="19" t="s">
        <v>1225</v>
      </c>
    </row>
    <row r="713" spans="1:6" ht="12.5" x14ac:dyDescent="0.25">
      <c r="A713" s="15">
        <v>710</v>
      </c>
      <c r="B713" s="16" t="str">
        <f t="shared" si="0"/>
        <v>Dunn Vineyards, Cabernet Sauvignon, Howell Mountain "Vertical" (6 MAG)</v>
      </c>
      <c r="C713" s="17">
        <v>750</v>
      </c>
      <c r="D713" s="17">
        <v>1100</v>
      </c>
      <c r="E713" s="18" t="s">
        <v>1226</v>
      </c>
      <c r="F713" s="20" t="s">
        <v>1227</v>
      </c>
    </row>
    <row r="714" spans="1:6" ht="12.5" x14ac:dyDescent="0.25">
      <c r="A714" s="15">
        <v>711</v>
      </c>
      <c r="B714" s="16" t="str">
        <f t="shared" si="0"/>
        <v>Mixed case (6 BT)</v>
      </c>
      <c r="C714" s="17">
        <v>350</v>
      </c>
      <c r="D714" s="17">
        <v>550</v>
      </c>
      <c r="E714" s="18" t="s">
        <v>101</v>
      </c>
      <c r="F714" s="19" t="s">
        <v>1228</v>
      </c>
    </row>
    <row r="715" spans="1:6" ht="12.5" x14ac:dyDescent="0.25">
      <c r="A715" s="15">
        <v>712</v>
      </c>
      <c r="B715" s="16" t="str">
        <f t="shared" si="0"/>
        <v>Mixed lot (9 BT, 1 MAG)</v>
      </c>
      <c r="C715" s="17">
        <v>200</v>
      </c>
      <c r="D715" s="17">
        <v>300</v>
      </c>
      <c r="E715" s="18" t="s">
        <v>1229</v>
      </c>
      <c r="F715" s="20" t="s">
        <v>1230</v>
      </c>
    </row>
    <row r="716" spans="1:6" ht="12.5" x14ac:dyDescent="0.25">
      <c r="A716" s="15">
        <v>713</v>
      </c>
      <c r="B716" s="16" t="str">
        <f t="shared" si="0"/>
        <v>Sterling Vineyards, Cabernet Sauvignon, Sterling Reserve "Vertical" (13 BT)</v>
      </c>
      <c r="C716" s="17">
        <v>200</v>
      </c>
      <c r="D716" s="17">
        <v>300</v>
      </c>
      <c r="E716" s="18" t="s">
        <v>1231</v>
      </c>
      <c r="F716" s="19" t="s">
        <v>1232</v>
      </c>
    </row>
    <row r="717" spans="1:6" ht="12.5" x14ac:dyDescent="0.25">
      <c r="A717" s="15">
        <v>714</v>
      </c>
      <c r="B717" s="16" t="str">
        <f t="shared" si="0"/>
        <v>Chappellet Vineyard, Cabernet Sauvignon "Vertical" (5 BT)</v>
      </c>
      <c r="C717" s="17">
        <v>50</v>
      </c>
      <c r="D717" s="17">
        <v>100</v>
      </c>
      <c r="E717" s="18" t="s">
        <v>1233</v>
      </c>
      <c r="F717" s="20" t="s">
        <v>1234</v>
      </c>
    </row>
    <row r="718" spans="1:6" ht="12.5" x14ac:dyDescent="0.25">
      <c r="A718" s="15">
        <v>715</v>
      </c>
      <c r="B718" s="16" t="str">
        <f t="shared" si="0"/>
        <v>Inglenook, Cabernet Sauvignon, Cask D6 1974 (6 BT)</v>
      </c>
      <c r="C718" s="17">
        <v>400</v>
      </c>
      <c r="D718" s="17">
        <v>600</v>
      </c>
      <c r="E718" s="18" t="s">
        <v>1235</v>
      </c>
      <c r="F718" s="19" t="s">
        <v>1236</v>
      </c>
    </row>
    <row r="719" spans="1:6" ht="12.5" x14ac:dyDescent="0.25">
      <c r="A719" s="15">
        <v>716</v>
      </c>
      <c r="B719" s="16" t="str">
        <f t="shared" si="0"/>
        <v>Diamond Creek, Cabernet Sauvignon, Lake "Vertical" (6 BT)</v>
      </c>
      <c r="C719" s="17">
        <v>350</v>
      </c>
      <c r="D719" s="17">
        <v>550</v>
      </c>
      <c r="E719" s="18" t="s">
        <v>1237</v>
      </c>
      <c r="F719" s="20" t="s">
        <v>1238</v>
      </c>
    </row>
    <row r="720" spans="1:6" ht="12.5" x14ac:dyDescent="0.25">
      <c r="A720" s="15">
        <v>717</v>
      </c>
      <c r="B720" s="16" t="str">
        <f t="shared" si="0"/>
        <v>Groth Cabernet Sauvignon, Reserve 1985 (3 BT)</v>
      </c>
      <c r="C720" s="17">
        <v>1500</v>
      </c>
      <c r="D720" s="17">
        <v>3000</v>
      </c>
      <c r="E720" s="18" t="s">
        <v>1239</v>
      </c>
      <c r="F720" s="19" t="s">
        <v>1240</v>
      </c>
    </row>
    <row r="721" spans="1:6" ht="12.5" x14ac:dyDescent="0.25">
      <c r="A721" s="15">
        <v>718</v>
      </c>
      <c r="B721" s="16" t="str">
        <f t="shared" si="0"/>
        <v>Grace Family Vineyards, Cabernet Sauvignon 1988 (2 BT)</v>
      </c>
      <c r="C721" s="17">
        <v>300</v>
      </c>
      <c r="D721" s="17">
        <v>400</v>
      </c>
      <c r="E721" s="18" t="s">
        <v>1241</v>
      </c>
      <c r="F721" s="20" t="s">
        <v>1242</v>
      </c>
    </row>
    <row r="722" spans="1:6" ht="12.5" x14ac:dyDescent="0.25">
      <c r="A722" s="15">
        <v>719</v>
      </c>
      <c r="B722" s="16" t="str">
        <f t="shared" si="0"/>
        <v>Caymus Vineyards, Cabernet Sauvignon, Grace Family Vineyards 1982 (1 DM)</v>
      </c>
      <c r="C722" s="17">
        <v>350</v>
      </c>
      <c r="D722" s="17">
        <v>500</v>
      </c>
      <c r="E722" s="18" t="s">
        <v>1243</v>
      </c>
      <c r="F722" s="19" t="s">
        <v>1244</v>
      </c>
    </row>
    <row r="723" spans="1:6" ht="12.5" x14ac:dyDescent="0.25">
      <c r="A723" s="15">
        <v>720</v>
      </c>
      <c r="B723" s="16" t="str">
        <f t="shared" si="0"/>
        <v>Caymus Vineyards, Cabernet Sauvignon, Grace Family Vineyards "Vertical" (3 BT)</v>
      </c>
      <c r="C723" s="17">
        <v>300</v>
      </c>
      <c r="D723" s="17">
        <v>450</v>
      </c>
      <c r="E723" s="18" t="s">
        <v>1245</v>
      </c>
      <c r="F723" s="20" t="s">
        <v>1246</v>
      </c>
    </row>
    <row r="724" spans="1:6" ht="12.5" x14ac:dyDescent="0.25">
      <c r="A724" s="15">
        <v>721</v>
      </c>
      <c r="B724" s="16" t="str">
        <f t="shared" si="0"/>
        <v>Caymus Vineyards, Special Selection, Cabernet Sauvignon "Vertical" (6 MAG)</v>
      </c>
      <c r="C724" s="17">
        <v>1800</v>
      </c>
      <c r="D724" s="17">
        <v>2600</v>
      </c>
      <c r="E724" s="18" t="s">
        <v>1247</v>
      </c>
      <c r="F724" s="19" t="s">
        <v>1248</v>
      </c>
    </row>
    <row r="725" spans="1:6" ht="12.5" x14ac:dyDescent="0.25">
      <c r="A725" s="15">
        <v>722</v>
      </c>
      <c r="B725" s="16" t="str">
        <f t="shared" si="0"/>
        <v>Caymus Vineyards, Special Selection, Cabernet Sauvignon "Vertical" (6 MAG)</v>
      </c>
      <c r="C725" s="17">
        <v>1200</v>
      </c>
      <c r="D725" s="17">
        <v>1600</v>
      </c>
      <c r="E725" s="18" t="s">
        <v>1247</v>
      </c>
      <c r="F725" s="20" t="s">
        <v>1249</v>
      </c>
    </row>
    <row r="726" spans="1:6" ht="12.5" x14ac:dyDescent="0.25">
      <c r="A726" s="15">
        <v>723</v>
      </c>
      <c r="B726" s="16" t="str">
        <f t="shared" si="0"/>
        <v>Mixed case (3 MAG)</v>
      </c>
      <c r="C726" s="17">
        <v>450</v>
      </c>
      <c r="D726" s="17">
        <v>600</v>
      </c>
      <c r="E726" s="18" t="s">
        <v>153</v>
      </c>
      <c r="F726" s="19" t="s">
        <v>1250</v>
      </c>
    </row>
    <row r="727" spans="1:6" ht="12.5" x14ac:dyDescent="0.25">
      <c r="A727" s="15">
        <v>724</v>
      </c>
      <c r="B727" s="16" t="str">
        <f t="shared" si="0"/>
        <v>Silver Oak, Cabernet Sauvignon, Bonny's Vineyard "Vertical" (6 MAG)</v>
      </c>
      <c r="C727" s="17">
        <v>900</v>
      </c>
      <c r="D727" s="17">
        <v>1200</v>
      </c>
      <c r="E727" s="18" t="s">
        <v>1251</v>
      </c>
      <c r="F727" s="20" t="s">
        <v>1252</v>
      </c>
    </row>
    <row r="728" spans="1:6" ht="12.5" x14ac:dyDescent="0.25">
      <c r="A728" s="15">
        <v>725</v>
      </c>
      <c r="B728" s="16" t="str">
        <f t="shared" si="0"/>
        <v>Jordan Cabernet Sauvignon, Alexander Valley 1976 (9 BT)</v>
      </c>
      <c r="C728" s="17">
        <v>450</v>
      </c>
      <c r="D728" s="17">
        <v>600</v>
      </c>
      <c r="E728" s="18" t="s">
        <v>1253</v>
      </c>
      <c r="F728" s="19" t="s">
        <v>1254</v>
      </c>
    </row>
    <row r="729" spans="1:6" ht="12.5" x14ac:dyDescent="0.25">
      <c r="A729" s="15">
        <v>726</v>
      </c>
      <c r="B729" s="16" t="str">
        <f t="shared" si="0"/>
        <v>Jordan Cabernet Sauvignon, Alexander Valley 1978 (11 BT)</v>
      </c>
      <c r="C729" s="17">
        <v>550</v>
      </c>
      <c r="D729" s="17">
        <v>750</v>
      </c>
      <c r="E729" s="18" t="s">
        <v>1255</v>
      </c>
      <c r="F729" s="20" t="s">
        <v>1256</v>
      </c>
    </row>
    <row r="730" spans="1:6" ht="12.5" x14ac:dyDescent="0.25">
      <c r="A730" s="15">
        <v>727</v>
      </c>
      <c r="B730" s="16" t="str">
        <f t="shared" si="0"/>
        <v>Marcassin Pinot Noir, Marcassin Vineyard 2000 (4 BT)</v>
      </c>
      <c r="C730" s="17">
        <v>650</v>
      </c>
      <c r="D730" s="17">
        <v>950</v>
      </c>
      <c r="E730" s="18" t="s">
        <v>1257</v>
      </c>
      <c r="F730" s="19" t="s">
        <v>1258</v>
      </c>
    </row>
    <row r="731" spans="1:6" ht="12.5" x14ac:dyDescent="0.25">
      <c r="A731" s="15">
        <v>728</v>
      </c>
      <c r="B731" s="16" t="str">
        <f t="shared" si="0"/>
        <v>Marcassin Pinot Noir, Marcassin Vineyard 2001 (5 BT)</v>
      </c>
      <c r="C731" s="17">
        <v>1100</v>
      </c>
      <c r="D731" s="17">
        <v>1500</v>
      </c>
      <c r="E731" s="18" t="s">
        <v>1259</v>
      </c>
      <c r="F731" s="20" t="s">
        <v>1260</v>
      </c>
    </row>
    <row r="732" spans="1:6" ht="12.5" x14ac:dyDescent="0.25">
      <c r="A732" s="15">
        <v>729</v>
      </c>
      <c r="B732" s="16" t="str">
        <f t="shared" si="0"/>
        <v>Marcassin Pinot Noir, Marcassin Vineyard 2002 (9 BT)</v>
      </c>
      <c r="C732" s="17">
        <v>2400</v>
      </c>
      <c r="D732" s="17">
        <v>3200</v>
      </c>
      <c r="E732" s="18" t="s">
        <v>1261</v>
      </c>
      <c r="F732" s="19" t="s">
        <v>1262</v>
      </c>
    </row>
    <row r="733" spans="1:6" ht="12.5" x14ac:dyDescent="0.25">
      <c r="A733" s="15">
        <v>730</v>
      </c>
      <c r="B733" s="16" t="str">
        <f t="shared" si="0"/>
        <v>Marcassin Pinot Noir, Marcassin Vineyard 2003 (7 BT)</v>
      </c>
      <c r="C733" s="17">
        <v>1500</v>
      </c>
      <c r="D733" s="17">
        <v>2000</v>
      </c>
      <c r="E733" s="18" t="s">
        <v>1263</v>
      </c>
      <c r="F733" s="20" t="s">
        <v>1264</v>
      </c>
    </row>
    <row r="734" spans="1:6" ht="12.5" x14ac:dyDescent="0.25">
      <c r="A734" s="15">
        <v>731</v>
      </c>
      <c r="B734" s="16" t="str">
        <f t="shared" si="0"/>
        <v>Marcassin Pinot Noir, Marcassin Vineyard 2004 (7 BT)</v>
      </c>
      <c r="C734" s="17">
        <v>1500</v>
      </c>
      <c r="D734" s="17">
        <v>2000</v>
      </c>
      <c r="E734" s="18" t="s">
        <v>1265</v>
      </c>
      <c r="F734" s="19" t="s">
        <v>1266</v>
      </c>
    </row>
    <row r="735" spans="1:6" ht="12.5" x14ac:dyDescent="0.25">
      <c r="A735" s="15">
        <v>732</v>
      </c>
      <c r="B735" s="16" t="str">
        <f t="shared" si="0"/>
        <v>Marcassin Pinot Noir, Marcassin Vineyard 2004 (12 BT)</v>
      </c>
      <c r="C735" s="17">
        <v>2600</v>
      </c>
      <c r="D735" s="17">
        <v>3500</v>
      </c>
      <c r="E735" s="18" t="s">
        <v>1267</v>
      </c>
      <c r="F735" s="20" t="s">
        <v>1268</v>
      </c>
    </row>
    <row r="736" spans="1:6" ht="12.5" x14ac:dyDescent="0.25">
      <c r="A736" s="15">
        <v>733</v>
      </c>
      <c r="B736" s="16" t="str">
        <f t="shared" si="0"/>
        <v>Marcassin Pinot Noir, Marcassin Vineyard 2006 (5 BT)</v>
      </c>
      <c r="C736" s="17">
        <v>800</v>
      </c>
      <c r="D736" s="17">
        <v>1100</v>
      </c>
      <c r="E736" s="18" t="s">
        <v>1269</v>
      </c>
      <c r="F736" s="19" t="s">
        <v>1270</v>
      </c>
    </row>
    <row r="737" spans="1:6" ht="12.5" x14ac:dyDescent="0.25">
      <c r="A737" s="15">
        <v>734</v>
      </c>
      <c r="B737" s="16" t="str">
        <f t="shared" si="0"/>
        <v>Marcassin Pinot Noir, Marcassin Vineyard 2007 (10 BT)</v>
      </c>
      <c r="C737" s="17">
        <v>2600</v>
      </c>
      <c r="D737" s="17">
        <v>3500</v>
      </c>
      <c r="E737" s="18" t="s">
        <v>1271</v>
      </c>
      <c r="F737" s="20" t="s">
        <v>1272</v>
      </c>
    </row>
    <row r="738" spans="1:6" ht="12.5" x14ac:dyDescent="0.25">
      <c r="A738" s="15">
        <v>735</v>
      </c>
      <c r="B738" s="16" t="str">
        <f t="shared" si="0"/>
        <v>Marcassin Pinot Noir, Three Sisters Vineyard "Vertical" (7 BT)</v>
      </c>
      <c r="C738" s="17">
        <v>950</v>
      </c>
      <c r="D738" s="17">
        <v>1300</v>
      </c>
      <c r="E738" s="18" t="s">
        <v>1273</v>
      </c>
      <c r="F738" s="19" t="s">
        <v>1274</v>
      </c>
    </row>
    <row r="739" spans="1:6" ht="12.5" x14ac:dyDescent="0.25">
      <c r="A739" s="15">
        <v>736</v>
      </c>
      <c r="B739" s="16" t="str">
        <f t="shared" si="0"/>
        <v>Marcassin Chardonnay, Marcassin Vineyard 2000 (7 BT)</v>
      </c>
      <c r="C739" s="17">
        <v>1100</v>
      </c>
      <c r="D739" s="17">
        <v>1800</v>
      </c>
      <c r="E739" s="18" t="s">
        <v>1275</v>
      </c>
      <c r="F739" s="20" t="s">
        <v>1276</v>
      </c>
    </row>
    <row r="740" spans="1:6" ht="12.5" x14ac:dyDescent="0.25">
      <c r="A740" s="15">
        <v>737</v>
      </c>
      <c r="B740" s="16" t="str">
        <f t="shared" si="0"/>
        <v>Marcassin Chardonnay, Marcassin Vineyard 2000 (12 BT)</v>
      </c>
      <c r="C740" s="17">
        <v>2000</v>
      </c>
      <c r="D740" s="17">
        <v>3000</v>
      </c>
      <c r="E740" s="18" t="s">
        <v>1277</v>
      </c>
      <c r="F740" s="19" t="s">
        <v>1278</v>
      </c>
    </row>
    <row r="741" spans="1:6" ht="12.5" x14ac:dyDescent="0.25">
      <c r="A741" s="15">
        <v>738</v>
      </c>
      <c r="B741" s="16" t="str">
        <f t="shared" si="0"/>
        <v>Marcassin Chardonnay, Marcassin Vineyard 2001 (6 BT)</v>
      </c>
      <c r="C741" s="17">
        <v>1300</v>
      </c>
      <c r="D741" s="17">
        <v>1800</v>
      </c>
      <c r="E741" s="18" t="s">
        <v>1279</v>
      </c>
      <c r="F741" s="20" t="s">
        <v>1280</v>
      </c>
    </row>
    <row r="742" spans="1:6" ht="12.5" x14ac:dyDescent="0.25">
      <c r="A742" s="15">
        <v>739</v>
      </c>
      <c r="B742" s="16" t="str">
        <f t="shared" si="0"/>
        <v>Marcassin Chardonnay, Marcassin Vineyard 2001 (12 BT)</v>
      </c>
      <c r="C742" s="17">
        <v>2600</v>
      </c>
      <c r="D742" s="17">
        <v>3500</v>
      </c>
      <c r="E742" s="18" t="s">
        <v>1281</v>
      </c>
      <c r="F742" s="19" t="s">
        <v>1282</v>
      </c>
    </row>
    <row r="743" spans="1:6" ht="12.5" x14ac:dyDescent="0.25">
      <c r="A743" s="15">
        <v>740</v>
      </c>
      <c r="B743" s="16" t="str">
        <f t="shared" si="0"/>
        <v>Marcassin Chardonnay, Marcassin Vineyard 2002 (7 BT)</v>
      </c>
      <c r="C743" s="17">
        <v>1900</v>
      </c>
      <c r="D743" s="17">
        <v>2600</v>
      </c>
      <c r="E743" s="18" t="s">
        <v>1283</v>
      </c>
      <c r="F743" s="20" t="s">
        <v>1284</v>
      </c>
    </row>
    <row r="744" spans="1:6" ht="12.5" x14ac:dyDescent="0.25">
      <c r="A744" s="15">
        <v>741</v>
      </c>
      <c r="B744" s="16" t="str">
        <f t="shared" si="0"/>
        <v>Marcassin Chardonnay, Marcassin Vineyard 2002 (12 BT)</v>
      </c>
      <c r="C744" s="17">
        <v>3200</v>
      </c>
      <c r="D744" s="17">
        <v>4500</v>
      </c>
      <c r="E744" s="18" t="s">
        <v>1285</v>
      </c>
      <c r="F744" s="19" t="s">
        <v>1286</v>
      </c>
    </row>
    <row r="745" spans="1:6" ht="12.5" x14ac:dyDescent="0.25">
      <c r="A745" s="15">
        <v>742</v>
      </c>
      <c r="B745" s="16" t="str">
        <f t="shared" si="0"/>
        <v>Marcassin Chardonnay, Marcassin Vineyard 2003 (3 BT)</v>
      </c>
      <c r="C745" s="17">
        <v>600</v>
      </c>
      <c r="D745" s="17">
        <v>900</v>
      </c>
      <c r="E745" s="18" t="s">
        <v>1287</v>
      </c>
      <c r="F745" s="20" t="s">
        <v>1288</v>
      </c>
    </row>
    <row r="746" spans="1:6" ht="12.5" x14ac:dyDescent="0.25">
      <c r="A746" s="15">
        <v>743</v>
      </c>
      <c r="B746" s="16" t="str">
        <f t="shared" si="0"/>
        <v>Marcassin Chardonnay, Marcassin Vineyard 2003 (12 BT)</v>
      </c>
      <c r="C746" s="17">
        <v>2600</v>
      </c>
      <c r="D746" s="17">
        <v>3800</v>
      </c>
      <c r="E746" s="18" t="s">
        <v>1289</v>
      </c>
      <c r="F746" s="19" t="s">
        <v>1290</v>
      </c>
    </row>
    <row r="747" spans="1:6" ht="12.5" x14ac:dyDescent="0.25">
      <c r="A747" s="15">
        <v>744</v>
      </c>
      <c r="B747" s="16" t="str">
        <f t="shared" si="0"/>
        <v>Marcassin Chardonnay, Marcassin Vineyard 2004 (4 BT)</v>
      </c>
      <c r="C747" s="17">
        <v>800</v>
      </c>
      <c r="D747" s="17">
        <v>1200</v>
      </c>
      <c r="E747" s="18" t="s">
        <v>1291</v>
      </c>
      <c r="F747" s="20" t="s">
        <v>1292</v>
      </c>
    </row>
    <row r="748" spans="1:6" ht="12.5" x14ac:dyDescent="0.25">
      <c r="A748" s="15">
        <v>745</v>
      </c>
      <c r="B748" s="16" t="str">
        <f t="shared" si="0"/>
        <v>Marcassin Chardonnay, Marcassin Vineyard 2004 (12 BT)</v>
      </c>
      <c r="C748" s="17">
        <v>2600</v>
      </c>
      <c r="D748" s="17">
        <v>3500</v>
      </c>
      <c r="E748" s="18" t="s">
        <v>1293</v>
      </c>
      <c r="F748" s="19" t="s">
        <v>1294</v>
      </c>
    </row>
    <row r="749" spans="1:6" ht="12.5" x14ac:dyDescent="0.25">
      <c r="A749" s="15">
        <v>746</v>
      </c>
      <c r="B749" s="16" t="str">
        <f t="shared" si="0"/>
        <v>Marcassin Chardonnay, Marcassin Vineyard 2005 (6 BT)</v>
      </c>
      <c r="C749" s="17">
        <v>1600</v>
      </c>
      <c r="D749" s="17">
        <v>2200</v>
      </c>
      <c r="E749" s="18" t="s">
        <v>1295</v>
      </c>
      <c r="F749" s="20" t="s">
        <v>1296</v>
      </c>
    </row>
    <row r="750" spans="1:6" ht="12.5" x14ac:dyDescent="0.25">
      <c r="A750" s="15">
        <v>747</v>
      </c>
      <c r="B750" s="16" t="str">
        <f t="shared" si="0"/>
        <v>Marcassin Chardonnay, Marcassin Vineyard 2006 (10 BT)</v>
      </c>
      <c r="C750" s="17">
        <v>1600</v>
      </c>
      <c r="D750" s="17">
        <v>2200</v>
      </c>
      <c r="E750" s="18" t="s">
        <v>1297</v>
      </c>
      <c r="F750" s="19" t="s">
        <v>1298</v>
      </c>
    </row>
    <row r="751" spans="1:6" ht="12.5" x14ac:dyDescent="0.25">
      <c r="A751" s="15">
        <v>748</v>
      </c>
      <c r="B751" s="16" t="str">
        <f t="shared" si="0"/>
        <v>Marcassin Chardonnay, Marcassin Vineyard 2007 (5 BT)</v>
      </c>
      <c r="C751" s="17">
        <v>1300</v>
      </c>
      <c r="D751" s="17">
        <v>1700</v>
      </c>
      <c r="E751" s="18" t="s">
        <v>1299</v>
      </c>
      <c r="F751" s="20" t="s">
        <v>1300</v>
      </c>
    </row>
    <row r="752" spans="1:6" ht="12.5" x14ac:dyDescent="0.25">
      <c r="A752" s="15">
        <v>749</v>
      </c>
      <c r="B752" s="16" t="str">
        <f t="shared" si="0"/>
        <v>Marcassin Chardonnay, Marcassin Vineyard 2008 (8 BT)</v>
      </c>
      <c r="C752" s="17">
        <v>2400</v>
      </c>
      <c r="D752" s="17">
        <v>3500</v>
      </c>
      <c r="E752" s="18" t="s">
        <v>1301</v>
      </c>
      <c r="F752" s="19" t="s">
        <v>1302</v>
      </c>
    </row>
    <row r="753" spans="1:6" ht="12.5" x14ac:dyDescent="0.25">
      <c r="A753" s="15">
        <v>750</v>
      </c>
      <c r="B753" s="16" t="str">
        <f t="shared" si="0"/>
        <v>Marcassin Chardonnay, Marcassin Vineyard 2009 (12 BT)</v>
      </c>
      <c r="C753" s="17">
        <v>1800</v>
      </c>
      <c r="D753" s="17">
        <v>2600</v>
      </c>
      <c r="E753" s="18" t="s">
        <v>1303</v>
      </c>
      <c r="F753" s="20" t="s">
        <v>1304</v>
      </c>
    </row>
    <row r="754" spans="1:6" ht="12.5" x14ac:dyDescent="0.25">
      <c r="A754" s="15">
        <v>751</v>
      </c>
      <c r="B754" s="16" t="str">
        <f t="shared" si="0"/>
        <v>Marcassin Chardonnay, Zio Tony Ranch 2004 (2 BT)</v>
      </c>
      <c r="C754" s="17">
        <v>200</v>
      </c>
      <c r="D754" s="17">
        <v>300</v>
      </c>
      <c r="E754" s="18" t="s">
        <v>1305</v>
      </c>
      <c r="F754" s="19" t="s">
        <v>1306</v>
      </c>
    </row>
    <row r="755" spans="1:6" ht="12.5" x14ac:dyDescent="0.25">
      <c r="A755" s="15">
        <v>752</v>
      </c>
      <c r="B755" s="16" t="str">
        <f t="shared" si="0"/>
        <v>Marcassin Chardonnay, Zio Tony Ranch 2004 (12 BT)</v>
      </c>
      <c r="C755" s="17">
        <v>1200</v>
      </c>
      <c r="D755" s="17">
        <v>1600</v>
      </c>
      <c r="E755" s="18" t="s">
        <v>1307</v>
      </c>
      <c r="F755" s="20" t="s">
        <v>1308</v>
      </c>
    </row>
    <row r="756" spans="1:6" ht="12.5" x14ac:dyDescent="0.25">
      <c r="A756" s="15">
        <v>753</v>
      </c>
      <c r="B756" s="16" t="str">
        <f t="shared" si="0"/>
        <v>Marcassin Pinot Noir, Blue Slide Ridge Vineyard 2003 (6 BT)</v>
      </c>
      <c r="C756" s="17">
        <v>1300</v>
      </c>
      <c r="D756" s="17">
        <v>1800</v>
      </c>
      <c r="E756" s="18" t="s">
        <v>1309</v>
      </c>
      <c r="F756" s="19" t="s">
        <v>1310</v>
      </c>
    </row>
    <row r="757" spans="1:6" ht="12.5" x14ac:dyDescent="0.25">
      <c r="A757" s="15">
        <v>754</v>
      </c>
      <c r="B757" s="16" t="str">
        <f t="shared" si="0"/>
        <v>Marcassin, Three Sisters Vineyard, Chardonnay 2000 (9 BT)</v>
      </c>
      <c r="C757" s="17">
        <v>1300</v>
      </c>
      <c r="D757" s="17">
        <v>1800</v>
      </c>
      <c r="E757" s="18" t="s">
        <v>1311</v>
      </c>
      <c r="F757" s="20" t="s">
        <v>1312</v>
      </c>
    </row>
    <row r="758" spans="1:6" ht="12.5" x14ac:dyDescent="0.25">
      <c r="A758" s="15">
        <v>755</v>
      </c>
      <c r="B758" s="16" t="str">
        <f t="shared" si="0"/>
        <v>Marcassin, Three Sisters Vineyard, Chardonnay 2001 (4 BT)</v>
      </c>
      <c r="C758" s="17">
        <v>600</v>
      </c>
      <c r="D758" s="17">
        <v>800</v>
      </c>
      <c r="E758" s="18" t="s">
        <v>1313</v>
      </c>
      <c r="F758" s="19" t="s">
        <v>1314</v>
      </c>
    </row>
    <row r="759" spans="1:6" ht="12.5" x14ac:dyDescent="0.25">
      <c r="A759" s="15">
        <v>756</v>
      </c>
      <c r="B759" s="16" t="str">
        <f t="shared" si="0"/>
        <v>Marcassin, Three Sisters Vineyard, Chardonnay 2001 (12 BT)</v>
      </c>
      <c r="C759" s="17">
        <v>1800</v>
      </c>
      <c r="D759" s="17">
        <v>2400</v>
      </c>
      <c r="E759" s="18" t="s">
        <v>1315</v>
      </c>
      <c r="F759" s="20" t="s">
        <v>1316</v>
      </c>
    </row>
    <row r="760" spans="1:6" ht="12.5" x14ac:dyDescent="0.25">
      <c r="A760" s="15">
        <v>757</v>
      </c>
      <c r="B760" s="16" t="str">
        <f t="shared" si="0"/>
        <v>Marcassin, Three Sisters Vineyard, Chardonnay 2002 (9 BT)</v>
      </c>
      <c r="C760" s="17">
        <v>900</v>
      </c>
      <c r="D760" s="17">
        <v>1400</v>
      </c>
      <c r="E760" s="18" t="s">
        <v>1317</v>
      </c>
      <c r="F760" s="19" t="s">
        <v>1318</v>
      </c>
    </row>
    <row r="761" spans="1:6" ht="12.5" x14ac:dyDescent="0.25">
      <c r="A761" s="15">
        <v>758</v>
      </c>
      <c r="B761" s="16" t="str">
        <f t="shared" si="0"/>
        <v>Marcassin, Three Sisters Vineyard, Chardonnay 2002 (12 BT)</v>
      </c>
      <c r="C761" s="17">
        <v>1300</v>
      </c>
      <c r="D761" s="17">
        <v>1900</v>
      </c>
      <c r="E761" s="18" t="s">
        <v>1319</v>
      </c>
      <c r="F761" s="20" t="s">
        <v>1320</v>
      </c>
    </row>
    <row r="762" spans="1:6" ht="12.5" x14ac:dyDescent="0.25">
      <c r="A762" s="15">
        <v>759</v>
      </c>
      <c r="B762" s="16" t="str">
        <f t="shared" si="0"/>
        <v>Marcassin, Three Sisters Vineyard, Chardonnay 2003 (4 BT)</v>
      </c>
      <c r="C762" s="17">
        <v>500</v>
      </c>
      <c r="D762" s="17">
        <v>700</v>
      </c>
      <c r="E762" s="18" t="s">
        <v>1321</v>
      </c>
      <c r="F762" s="19" t="s">
        <v>1322</v>
      </c>
    </row>
    <row r="763" spans="1:6" ht="12.5" x14ac:dyDescent="0.25">
      <c r="A763" s="15">
        <v>760</v>
      </c>
      <c r="B763" s="16" t="str">
        <f t="shared" si="0"/>
        <v>Marcassin, Three Sisters Vineyard, Chardonnay 2003 (12 BT)</v>
      </c>
      <c r="C763" s="17">
        <v>1500</v>
      </c>
      <c r="D763" s="17">
        <v>2000</v>
      </c>
      <c r="E763" s="18" t="s">
        <v>1323</v>
      </c>
      <c r="F763" s="20" t="s">
        <v>1324</v>
      </c>
    </row>
    <row r="764" spans="1:6" ht="12.5" x14ac:dyDescent="0.25">
      <c r="A764" s="15">
        <v>761</v>
      </c>
      <c r="B764" s="16" t="str">
        <f t="shared" si="0"/>
        <v>Marcassin, Three Sisters Vineyard, Chardonnay 2004 (12 BT)</v>
      </c>
      <c r="C764" s="17">
        <v>1500</v>
      </c>
      <c r="D764" s="17">
        <v>2000</v>
      </c>
      <c r="E764" s="18" t="s">
        <v>1325</v>
      </c>
      <c r="F764" s="19" t="s">
        <v>1326</v>
      </c>
    </row>
    <row r="765" spans="1:6" ht="12.5" x14ac:dyDescent="0.25">
      <c r="A765" s="15">
        <v>762</v>
      </c>
      <c r="B765" s="16" t="str">
        <f t="shared" si="0"/>
        <v>Marcassin, Three Sisters Vineyard, Chardonnay 2005 (6 BT)</v>
      </c>
      <c r="C765" s="17">
        <v>700</v>
      </c>
      <c r="D765" s="17">
        <v>900</v>
      </c>
      <c r="E765" s="18" t="s">
        <v>1327</v>
      </c>
      <c r="F765" s="20" t="s">
        <v>1328</v>
      </c>
    </row>
    <row r="766" spans="1:6" ht="12.5" x14ac:dyDescent="0.25">
      <c r="A766" s="15">
        <v>763</v>
      </c>
      <c r="B766" s="16" t="str">
        <f t="shared" si="0"/>
        <v>Marcassin, Three Sisters Vineyard, Chardonnay 2009 (4 BT)</v>
      </c>
      <c r="C766" s="17">
        <v>400</v>
      </c>
      <c r="D766" s="17">
        <v>600</v>
      </c>
      <c r="E766" s="18" t="s">
        <v>1329</v>
      </c>
      <c r="F766" s="19" t="s">
        <v>1330</v>
      </c>
    </row>
    <row r="767" spans="1:6" ht="12.5" x14ac:dyDescent="0.25">
      <c r="A767" s="15">
        <v>764</v>
      </c>
      <c r="B767" s="16" t="str">
        <f t="shared" si="0"/>
        <v>Marcassin, Three Sisters Vineyard, Chardonnay "Vertical" (5 BT)</v>
      </c>
      <c r="C767" s="17">
        <v>600</v>
      </c>
      <c r="D767" s="17">
        <v>900</v>
      </c>
      <c r="E767" s="18" t="s">
        <v>1331</v>
      </c>
      <c r="F767" s="20" t="s">
        <v>1332</v>
      </c>
    </row>
    <row r="768" spans="1:6" ht="12.5" x14ac:dyDescent="0.25">
      <c r="A768" s="15">
        <v>765</v>
      </c>
      <c r="B768" s="16" t="str">
        <f t="shared" si="0"/>
        <v>Marcassin, Three Sisters Vineyard, Chardonnay "Vertical" (9 BT)</v>
      </c>
      <c r="C768" s="17">
        <v>1000</v>
      </c>
      <c r="D768" s="17">
        <v>1500</v>
      </c>
      <c r="E768" s="18" t="s">
        <v>1333</v>
      </c>
      <c r="F768" s="19" t="s">
        <v>1334</v>
      </c>
    </row>
    <row r="769" spans="1:6" ht="12.5" x14ac:dyDescent="0.25">
      <c r="A769" s="15">
        <v>766</v>
      </c>
      <c r="B769" s="16" t="str">
        <f t="shared" si="0"/>
        <v>Aubert Chardonnay, Lauren Vineyard 2006 (2 MAG)</v>
      </c>
      <c r="C769" s="17">
        <v>250</v>
      </c>
      <c r="D769" s="17">
        <v>350</v>
      </c>
      <c r="E769" s="18" t="s">
        <v>1335</v>
      </c>
      <c r="F769" s="20" t="s">
        <v>1336</v>
      </c>
    </row>
    <row r="770" spans="1:6" ht="12.5" x14ac:dyDescent="0.25">
      <c r="A770" s="15">
        <v>767</v>
      </c>
      <c r="B770" s="16" t="str">
        <f t="shared" si="0"/>
        <v>Aubert Chardonnay, Lauren Vineyard 2007 (12 BT)</v>
      </c>
      <c r="C770" s="17">
        <v>1300</v>
      </c>
      <c r="D770" s="17">
        <v>1800</v>
      </c>
      <c r="E770" s="18" t="s">
        <v>1337</v>
      </c>
      <c r="F770" s="19" t="s">
        <v>1338</v>
      </c>
    </row>
    <row r="771" spans="1:6" ht="12.5" x14ac:dyDescent="0.25">
      <c r="A771" s="15">
        <v>768</v>
      </c>
      <c r="B771" s="16" t="str">
        <f t="shared" si="0"/>
        <v>Aubert Chardonnay, Lauren Vineyard 2007 (6 MAG)</v>
      </c>
      <c r="C771" s="17">
        <v>1300</v>
      </c>
      <c r="D771" s="17">
        <v>1800</v>
      </c>
      <c r="E771" s="18" t="s">
        <v>1339</v>
      </c>
      <c r="F771" s="20" t="s">
        <v>1340</v>
      </c>
    </row>
    <row r="772" spans="1:6" ht="12.5" x14ac:dyDescent="0.25">
      <c r="A772" s="15">
        <v>769</v>
      </c>
      <c r="B772" s="16" t="str">
        <f t="shared" si="0"/>
        <v>Aubert Chardonnay, Lauren Vineyard 2009 (6 BT)</v>
      </c>
      <c r="C772" s="17">
        <v>550</v>
      </c>
      <c r="D772" s="17">
        <v>800</v>
      </c>
      <c r="E772" s="18" t="s">
        <v>1341</v>
      </c>
      <c r="F772" s="19" t="s">
        <v>1342</v>
      </c>
    </row>
    <row r="773" spans="1:6" ht="12.5" x14ac:dyDescent="0.25">
      <c r="A773" s="15">
        <v>770</v>
      </c>
      <c r="B773" s="16" t="str">
        <f t="shared" si="0"/>
        <v>Aubert Chardonnay, Lauren Vineyard 2009 (4 MAG)</v>
      </c>
      <c r="C773" s="17">
        <v>700</v>
      </c>
      <c r="D773" s="17">
        <v>1000</v>
      </c>
      <c r="E773" s="18" t="s">
        <v>1343</v>
      </c>
      <c r="F773" s="20" t="s">
        <v>1344</v>
      </c>
    </row>
    <row r="774" spans="1:6" ht="12.5" x14ac:dyDescent="0.25">
      <c r="A774" s="15">
        <v>771</v>
      </c>
      <c r="B774" s="16" t="str">
        <f t="shared" si="0"/>
        <v>Aubert Chardonnay, Lauren Vineyard 2010 (10 BT)</v>
      </c>
      <c r="C774" s="17">
        <v>700</v>
      </c>
      <c r="D774" s="17">
        <v>1000</v>
      </c>
      <c r="E774" s="18" t="s">
        <v>1345</v>
      </c>
      <c r="F774" s="19" t="s">
        <v>1346</v>
      </c>
    </row>
    <row r="775" spans="1:6" ht="12.5" x14ac:dyDescent="0.25">
      <c r="A775" s="15">
        <v>772</v>
      </c>
      <c r="B775" s="16" t="str">
        <f t="shared" si="0"/>
        <v>Aubert Chardonnay, Lauren Vineyard 2012 (4 MAG)</v>
      </c>
      <c r="C775" s="17">
        <v>1400</v>
      </c>
      <c r="D775" s="17">
        <v>2000</v>
      </c>
      <c r="E775" s="18" t="s">
        <v>1347</v>
      </c>
      <c r="F775" s="20" t="s">
        <v>1348</v>
      </c>
    </row>
    <row r="776" spans="1:6" ht="12.5" x14ac:dyDescent="0.25">
      <c r="A776" s="15">
        <v>773</v>
      </c>
      <c r="B776" s="16" t="str">
        <f t="shared" si="0"/>
        <v>Mixed case (4 MAG)</v>
      </c>
      <c r="C776" s="17">
        <v>550</v>
      </c>
      <c r="D776" s="17">
        <v>750</v>
      </c>
      <c r="E776" s="18" t="s">
        <v>1201</v>
      </c>
      <c r="F776" s="19" t="s">
        <v>1349</v>
      </c>
    </row>
    <row r="777" spans="1:6" ht="12.5" x14ac:dyDescent="0.25">
      <c r="A777" s="15">
        <v>774</v>
      </c>
      <c r="B777" s="16" t="str">
        <f t="shared" si="0"/>
        <v>Aubert Chardonnay, Reuling 2005 (6 MAG)</v>
      </c>
      <c r="C777" s="17">
        <v>950</v>
      </c>
      <c r="D777" s="17">
        <v>1200</v>
      </c>
      <c r="E777" s="18" t="s">
        <v>1350</v>
      </c>
      <c r="F777" s="20" t="s">
        <v>1351</v>
      </c>
    </row>
    <row r="778" spans="1:6" ht="12.5" x14ac:dyDescent="0.25">
      <c r="A778" s="15">
        <v>775</v>
      </c>
      <c r="B778" s="16" t="str">
        <f t="shared" si="0"/>
        <v>Aubert Chardonnay, Reuling 2007 (6 MAG)</v>
      </c>
      <c r="C778" s="17">
        <v>1300</v>
      </c>
      <c r="D778" s="17">
        <v>1700</v>
      </c>
      <c r="E778" s="18" t="s">
        <v>1352</v>
      </c>
      <c r="F778" s="19" t="s">
        <v>1353</v>
      </c>
    </row>
    <row r="779" spans="1:6" ht="12.5" x14ac:dyDescent="0.25">
      <c r="A779" s="15">
        <v>776</v>
      </c>
      <c r="B779" s="16" t="str">
        <f t="shared" si="0"/>
        <v>Aubert Chardonnay, Reuling 2008 (6 MAG)</v>
      </c>
      <c r="C779" s="17">
        <v>850</v>
      </c>
      <c r="D779" s="17">
        <v>1100</v>
      </c>
      <c r="E779" s="18" t="s">
        <v>1354</v>
      </c>
      <c r="F779" s="20" t="s">
        <v>1355</v>
      </c>
    </row>
    <row r="780" spans="1:6" ht="12.5" x14ac:dyDescent="0.25">
      <c r="A780" s="15">
        <v>777</v>
      </c>
      <c r="B780" s="16" t="str">
        <f t="shared" si="0"/>
        <v>Aubert Chardonnay, Reuling 2009 (6 MAG)</v>
      </c>
      <c r="C780" s="17">
        <v>1300</v>
      </c>
      <c r="D780" s="17">
        <v>1700</v>
      </c>
      <c r="E780" s="18" t="s">
        <v>1356</v>
      </c>
      <c r="F780" s="19" t="s">
        <v>1357</v>
      </c>
    </row>
    <row r="781" spans="1:6" ht="12.5" x14ac:dyDescent="0.25">
      <c r="A781" s="15">
        <v>778</v>
      </c>
      <c r="B781" s="16" t="str">
        <f t="shared" si="0"/>
        <v>Aubert Chardonnay, Reuling 2010 (6 MAG)</v>
      </c>
      <c r="C781" s="17">
        <v>1300</v>
      </c>
      <c r="D781" s="17">
        <v>1700</v>
      </c>
      <c r="E781" s="18" t="s">
        <v>1358</v>
      </c>
      <c r="F781" s="20" t="s">
        <v>1359</v>
      </c>
    </row>
    <row r="782" spans="1:6" ht="12.5" x14ac:dyDescent="0.25">
      <c r="A782" s="15">
        <v>779</v>
      </c>
      <c r="B782" s="16" t="str">
        <f t="shared" si="0"/>
        <v>Mixed case (6 MAG)</v>
      </c>
      <c r="C782" s="17">
        <v>1000</v>
      </c>
      <c r="D782" s="17">
        <v>1500</v>
      </c>
      <c r="E782" s="18" t="s">
        <v>1360</v>
      </c>
      <c r="F782" s="19" t="s">
        <v>1361</v>
      </c>
    </row>
    <row r="783" spans="1:6" ht="12.5" x14ac:dyDescent="0.25">
      <c r="A783" s="15">
        <v>780</v>
      </c>
      <c r="B783" s="16" t="str">
        <f t="shared" si="0"/>
        <v>Aubert Chardonnay, Ritchie 2005 (6 MAG)</v>
      </c>
      <c r="C783" s="17">
        <v>700</v>
      </c>
      <c r="D783" s="17">
        <v>950</v>
      </c>
      <c r="E783" s="18" t="s">
        <v>1362</v>
      </c>
      <c r="F783" s="20" t="s">
        <v>1363</v>
      </c>
    </row>
    <row r="784" spans="1:6" ht="12.5" x14ac:dyDescent="0.25">
      <c r="A784" s="15">
        <v>781</v>
      </c>
      <c r="B784" s="16" t="str">
        <f t="shared" si="0"/>
        <v>Aubert Chardonnay, Ritchie 2006 (6 MAG)</v>
      </c>
      <c r="C784" s="17">
        <v>650</v>
      </c>
      <c r="D784" s="17">
        <v>900</v>
      </c>
      <c r="E784" s="18" t="s">
        <v>1364</v>
      </c>
      <c r="F784" s="19" t="s">
        <v>1365</v>
      </c>
    </row>
    <row r="785" spans="1:6" ht="12.5" x14ac:dyDescent="0.25">
      <c r="A785" s="15">
        <v>782</v>
      </c>
      <c r="B785" s="16" t="str">
        <f t="shared" si="0"/>
        <v>Aubert Chardonnay, Ritchie 2007 (4 MAG)</v>
      </c>
      <c r="C785" s="17">
        <v>650</v>
      </c>
      <c r="D785" s="17">
        <v>900</v>
      </c>
      <c r="E785" s="18" t="s">
        <v>1366</v>
      </c>
      <c r="F785" s="20" t="s">
        <v>1367</v>
      </c>
    </row>
    <row r="786" spans="1:6" ht="12.5" x14ac:dyDescent="0.25">
      <c r="A786" s="15">
        <v>783</v>
      </c>
      <c r="B786" s="16" t="str">
        <f t="shared" si="0"/>
        <v>Aubert Chardonnay, Ritchie 2008 (6 MAG)</v>
      </c>
      <c r="C786" s="17">
        <v>950</v>
      </c>
      <c r="D786" s="17">
        <v>1200</v>
      </c>
      <c r="E786" s="18" t="s">
        <v>1368</v>
      </c>
      <c r="F786" s="19" t="s">
        <v>1369</v>
      </c>
    </row>
    <row r="787" spans="1:6" ht="12.5" x14ac:dyDescent="0.25">
      <c r="A787" s="15">
        <v>784</v>
      </c>
      <c r="B787" s="16" t="str">
        <f t="shared" si="0"/>
        <v>Aubert Chardonnay, Ritchie 2009 (6 MAG)</v>
      </c>
      <c r="C787" s="17">
        <v>600</v>
      </c>
      <c r="D787" s="17">
        <v>850</v>
      </c>
      <c r="E787" s="18" t="s">
        <v>1370</v>
      </c>
      <c r="F787" s="20" t="s">
        <v>1371</v>
      </c>
    </row>
    <row r="788" spans="1:6" ht="12.5" x14ac:dyDescent="0.25">
      <c r="A788" s="15">
        <v>785</v>
      </c>
      <c r="B788" s="16" t="str">
        <f t="shared" si="0"/>
        <v>Aubert Chardonnay, Ritchie 2010 (4 BT)</v>
      </c>
      <c r="C788" s="17">
        <v>300</v>
      </c>
      <c r="D788" s="17">
        <v>400</v>
      </c>
      <c r="E788" s="18" t="s">
        <v>1372</v>
      </c>
      <c r="F788" s="19" t="s">
        <v>1373</v>
      </c>
    </row>
    <row r="789" spans="1:6" ht="12.5" x14ac:dyDescent="0.25">
      <c r="A789" s="15">
        <v>786</v>
      </c>
      <c r="B789" s="16" t="str">
        <f t="shared" si="0"/>
        <v>Aubert Chardonnay, Ritchie 2010 (12 BT)</v>
      </c>
      <c r="C789" s="17">
        <v>950</v>
      </c>
      <c r="D789" s="17">
        <v>1200</v>
      </c>
      <c r="E789" s="18" t="s">
        <v>1374</v>
      </c>
      <c r="F789" s="20" t="s">
        <v>1375</v>
      </c>
    </row>
    <row r="790" spans="1:6" ht="12.5" x14ac:dyDescent="0.25">
      <c r="A790" s="15">
        <v>787</v>
      </c>
      <c r="B790" s="16" t="str">
        <f t="shared" si="0"/>
        <v>Aubert Chardonnay, Ritchie 2012 (4 MAG)</v>
      </c>
      <c r="C790" s="17">
        <v>650</v>
      </c>
      <c r="D790" s="17">
        <v>800</v>
      </c>
      <c r="E790" s="18" t="s">
        <v>1376</v>
      </c>
      <c r="F790" s="19" t="s">
        <v>1377</v>
      </c>
    </row>
    <row r="791" spans="1:6" ht="12.5" x14ac:dyDescent="0.25">
      <c r="A791" s="15">
        <v>788</v>
      </c>
      <c r="B791" s="16" t="str">
        <f t="shared" si="0"/>
        <v>Aubert Chardonnay, Ritchie "Vertical" (10 BT)</v>
      </c>
      <c r="C791" s="17">
        <v>800</v>
      </c>
      <c r="D791" s="17">
        <v>1000</v>
      </c>
      <c r="E791" s="18" t="s">
        <v>1378</v>
      </c>
      <c r="F791" s="20" t="s">
        <v>1379</v>
      </c>
    </row>
    <row r="792" spans="1:6" ht="12.5" x14ac:dyDescent="0.25">
      <c r="A792" s="15">
        <v>789</v>
      </c>
      <c r="B792" s="16" t="str">
        <f t="shared" si="0"/>
        <v>Aubert Chardonnay, Ritchie "Vertical" (11 BT)</v>
      </c>
      <c r="C792" s="17">
        <v>650</v>
      </c>
      <c r="D792" s="17">
        <v>850</v>
      </c>
      <c r="E792" s="18" t="s">
        <v>1380</v>
      </c>
      <c r="F792" s="19" t="s">
        <v>1381</v>
      </c>
    </row>
    <row r="793" spans="1:6" ht="12.5" x14ac:dyDescent="0.25">
      <c r="A793" s="15">
        <v>790</v>
      </c>
      <c r="B793" s="16" t="str">
        <f t="shared" si="0"/>
        <v>Aubert Chardonnay, Ritchie "Vertical" (6 BT)</v>
      </c>
      <c r="C793" s="17">
        <v>450</v>
      </c>
      <c r="D793" s="17">
        <v>600</v>
      </c>
      <c r="E793" s="18" t="s">
        <v>1382</v>
      </c>
      <c r="F793" s="20" t="s">
        <v>1383</v>
      </c>
    </row>
    <row r="794" spans="1:6" ht="12.5" x14ac:dyDescent="0.25">
      <c r="A794" s="15">
        <v>791</v>
      </c>
      <c r="B794" s="16" t="str">
        <f t="shared" si="0"/>
        <v>Aubert Chardonnay, Ritchie "Vertical" (9 BT)</v>
      </c>
      <c r="C794" s="17">
        <v>800</v>
      </c>
      <c r="D794" s="17">
        <v>1100</v>
      </c>
      <c r="E794" s="18" t="s">
        <v>1384</v>
      </c>
      <c r="F794" s="19" t="s">
        <v>1385</v>
      </c>
    </row>
    <row r="795" spans="1:6" ht="12.5" x14ac:dyDescent="0.25">
      <c r="A795" s="15">
        <v>792</v>
      </c>
      <c r="B795" s="16" t="str">
        <f t="shared" si="0"/>
        <v>Mixed case (5 MAG)</v>
      </c>
      <c r="C795" s="17">
        <v>800</v>
      </c>
      <c r="D795" s="17">
        <v>1100</v>
      </c>
      <c r="E795" s="18" t="s">
        <v>20</v>
      </c>
      <c r="F795" s="20" t="s">
        <v>1386</v>
      </c>
    </row>
    <row r="796" spans="1:6" ht="12.5" x14ac:dyDescent="0.25">
      <c r="A796" s="15">
        <v>793</v>
      </c>
      <c r="B796" s="16" t="str">
        <f t="shared" si="0"/>
        <v>Aubert Chardonnay, The Quarry 2005 (3 MAG)</v>
      </c>
      <c r="C796" s="17">
        <v>600</v>
      </c>
      <c r="D796" s="17">
        <v>850</v>
      </c>
      <c r="E796" s="18" t="s">
        <v>1387</v>
      </c>
      <c r="F796" s="19" t="s">
        <v>1388</v>
      </c>
    </row>
    <row r="797" spans="1:6" ht="12.5" x14ac:dyDescent="0.25">
      <c r="A797" s="15">
        <v>794</v>
      </c>
      <c r="B797" s="16" t="str">
        <f t="shared" si="0"/>
        <v>Aubert Chardonnay, The Quarry 2005 (6 MAG)</v>
      </c>
      <c r="C797" s="17">
        <v>1200</v>
      </c>
      <c r="D797" s="17">
        <v>1600</v>
      </c>
      <c r="E797" s="18" t="s">
        <v>1389</v>
      </c>
      <c r="F797" s="20" t="s">
        <v>1390</v>
      </c>
    </row>
    <row r="798" spans="1:6" ht="12.5" x14ac:dyDescent="0.25">
      <c r="A798" s="15">
        <v>795</v>
      </c>
      <c r="B798" s="16" t="str">
        <f t="shared" si="0"/>
        <v>Mixed case (10 BT)</v>
      </c>
      <c r="C798" s="17">
        <v>700</v>
      </c>
      <c r="D798" s="17">
        <v>950</v>
      </c>
      <c r="E798" s="18" t="s">
        <v>1391</v>
      </c>
      <c r="F798" s="19" t="s">
        <v>1392</v>
      </c>
    </row>
    <row r="799" spans="1:6" ht="12.5" x14ac:dyDescent="0.25">
      <c r="A799" s="15">
        <v>796</v>
      </c>
      <c r="B799" s="16" t="str">
        <f t="shared" si="0"/>
        <v>Aubert Larry Hyde &amp; Sons Chardonnay 2008 (4 MAG)</v>
      </c>
      <c r="C799" s="17">
        <v>700</v>
      </c>
      <c r="D799" s="17">
        <v>1000</v>
      </c>
      <c r="E799" s="18" t="s">
        <v>1393</v>
      </c>
      <c r="F799" s="20" t="s">
        <v>1394</v>
      </c>
    </row>
    <row r="800" spans="1:6" ht="12.5" x14ac:dyDescent="0.25">
      <c r="A800" s="15">
        <v>797</v>
      </c>
      <c r="B800" s="16" t="str">
        <f t="shared" si="0"/>
        <v>Mixed case (4 MAG)</v>
      </c>
      <c r="C800" s="17">
        <v>600</v>
      </c>
      <c r="D800" s="17">
        <v>800</v>
      </c>
      <c r="E800" s="18" t="s">
        <v>1201</v>
      </c>
      <c r="F800" s="19" t="s">
        <v>1395</v>
      </c>
    </row>
    <row r="801" spans="1:6" ht="12.5" x14ac:dyDescent="0.25">
      <c r="A801" s="15">
        <v>798</v>
      </c>
      <c r="B801" s="16" t="str">
        <f t="shared" si="0"/>
        <v>Mixed case (6 MAG)</v>
      </c>
      <c r="C801" s="17">
        <v>1200</v>
      </c>
      <c r="D801" s="17">
        <v>1600</v>
      </c>
      <c r="E801" s="18" t="s">
        <v>1360</v>
      </c>
      <c r="F801" s="20" t="s">
        <v>1396</v>
      </c>
    </row>
    <row r="802" spans="1:6" ht="12.5" x14ac:dyDescent="0.25">
      <c r="A802" s="15">
        <v>799</v>
      </c>
      <c r="B802" s="16" t="str">
        <f t="shared" si="0"/>
        <v>Aubert Chardonnay, UV-SL "Vertical" (4 BT)</v>
      </c>
      <c r="C802" s="17">
        <v>400</v>
      </c>
      <c r="D802" s="17">
        <v>550</v>
      </c>
      <c r="E802" s="18" t="s">
        <v>1397</v>
      </c>
      <c r="F802" s="19" t="s">
        <v>1398</v>
      </c>
    </row>
    <row r="803" spans="1:6" ht="12.5" x14ac:dyDescent="0.25">
      <c r="A803" s="15">
        <v>800</v>
      </c>
      <c r="B803" s="16" t="str">
        <f t="shared" si="0"/>
        <v>Aubert Chardonnay, UV-SL 2009 (4 MAG)</v>
      </c>
      <c r="C803" s="17">
        <v>500</v>
      </c>
      <c r="D803" s="17">
        <v>650</v>
      </c>
      <c r="E803" s="18" t="s">
        <v>1399</v>
      </c>
      <c r="F803" s="20" t="s">
        <v>1400</v>
      </c>
    </row>
    <row r="804" spans="1:6" ht="12.5" x14ac:dyDescent="0.25">
      <c r="A804" s="15">
        <v>801</v>
      </c>
      <c r="B804" s="16" t="str">
        <f t="shared" si="0"/>
        <v>Aubert Chardonnay, UV-SL 2009 (6 MAG)</v>
      </c>
      <c r="C804" s="17">
        <v>700</v>
      </c>
      <c r="D804" s="17">
        <v>900</v>
      </c>
      <c r="E804" s="18" t="s">
        <v>1401</v>
      </c>
      <c r="F804" s="19" t="s">
        <v>1402</v>
      </c>
    </row>
    <row r="805" spans="1:6" ht="12.5" x14ac:dyDescent="0.25">
      <c r="A805" s="15">
        <v>802</v>
      </c>
      <c r="B805" s="16" t="str">
        <f t="shared" si="0"/>
        <v>Aubert Chardonnay, UV-SL 2010 (10 BT)</v>
      </c>
      <c r="C805" s="17">
        <v>600</v>
      </c>
      <c r="D805" s="17">
        <v>800</v>
      </c>
      <c r="E805" s="18" t="s">
        <v>1403</v>
      </c>
      <c r="F805" s="20" t="s">
        <v>1404</v>
      </c>
    </row>
    <row r="806" spans="1:6" ht="12.5" x14ac:dyDescent="0.25">
      <c r="A806" s="15">
        <v>803</v>
      </c>
      <c r="B806" s="16" t="str">
        <f t="shared" si="0"/>
        <v>Aubert Chardonnay, UV-SL 2010 (3 MAG)</v>
      </c>
      <c r="C806" s="17">
        <v>200</v>
      </c>
      <c r="D806" s="17">
        <v>300</v>
      </c>
      <c r="E806" s="18" t="s">
        <v>1405</v>
      </c>
      <c r="F806" s="19" t="s">
        <v>1406</v>
      </c>
    </row>
    <row r="807" spans="1:6" ht="12.5" x14ac:dyDescent="0.25">
      <c r="A807" s="15">
        <v>804</v>
      </c>
      <c r="B807" s="16" t="str">
        <f t="shared" si="0"/>
        <v>Aubert Chardonnay, The Quarry "Vertical" (11 BT)</v>
      </c>
      <c r="C807" s="17">
        <v>1000</v>
      </c>
      <c r="D807" s="17">
        <v>1400</v>
      </c>
      <c r="E807" s="18" t="s">
        <v>1407</v>
      </c>
      <c r="F807" s="20" t="s">
        <v>1408</v>
      </c>
    </row>
    <row r="808" spans="1:6" ht="12.5" x14ac:dyDescent="0.25">
      <c r="A808" s="15">
        <v>805</v>
      </c>
      <c r="B808" s="16" t="str">
        <f t="shared" si="0"/>
        <v>Mixed case (6 MAG)</v>
      </c>
      <c r="C808" s="17">
        <v>1100</v>
      </c>
      <c r="D808" s="17">
        <v>1600</v>
      </c>
      <c r="E808" s="18" t="s">
        <v>1360</v>
      </c>
      <c r="F808" s="19" t="s">
        <v>1409</v>
      </c>
    </row>
    <row r="809" spans="1:6" ht="12.5" x14ac:dyDescent="0.25">
      <c r="A809" s="15">
        <v>806</v>
      </c>
      <c r="B809" s="16" t="str">
        <f t="shared" si="0"/>
        <v>Aubert Pinot Noir, UV-SL Vineyard 2007 (2 MAG)</v>
      </c>
      <c r="C809" s="17">
        <v>300</v>
      </c>
      <c r="D809" s="17">
        <v>400</v>
      </c>
      <c r="E809" s="18" t="s">
        <v>1410</v>
      </c>
      <c r="F809" s="20" t="s">
        <v>1411</v>
      </c>
    </row>
    <row r="810" spans="1:6" ht="12.5" x14ac:dyDescent="0.25">
      <c r="A810" s="15">
        <v>807</v>
      </c>
      <c r="B810" s="16" t="str">
        <f t="shared" si="0"/>
        <v>Aubert Pinot Noir, Reuling Vineyard 2007 (3 MAG)</v>
      </c>
      <c r="C810" s="17">
        <v>650</v>
      </c>
      <c r="D810" s="17">
        <v>850</v>
      </c>
      <c r="E810" s="18" t="s">
        <v>1412</v>
      </c>
      <c r="F810" s="19" t="s">
        <v>1411</v>
      </c>
    </row>
    <row r="811" spans="1:6" ht="12.5" x14ac:dyDescent="0.25">
      <c r="A811" s="15">
        <v>808</v>
      </c>
      <c r="B811" s="16" t="str">
        <f t="shared" si="0"/>
        <v>Peter Michael Chardonnay, Belle Côte 2004 (5 MAG)</v>
      </c>
      <c r="C811" s="17">
        <v>500</v>
      </c>
      <c r="D811" s="17">
        <v>750</v>
      </c>
      <c r="E811" s="18" t="s">
        <v>1413</v>
      </c>
      <c r="F811" s="20" t="s">
        <v>1414</v>
      </c>
    </row>
    <row r="812" spans="1:6" ht="12.5" x14ac:dyDescent="0.25">
      <c r="A812" s="15">
        <v>809</v>
      </c>
      <c r="B812" s="16" t="str">
        <f t="shared" si="0"/>
        <v>Peter Michael Chardonnay, Belle Côte 2005 (4 MAG)</v>
      </c>
      <c r="C812" s="17">
        <v>400</v>
      </c>
      <c r="D812" s="17">
        <v>600</v>
      </c>
      <c r="E812" s="18" t="s">
        <v>1415</v>
      </c>
      <c r="F812" s="19" t="s">
        <v>1416</v>
      </c>
    </row>
    <row r="813" spans="1:6" ht="12.5" x14ac:dyDescent="0.25">
      <c r="A813" s="15">
        <v>810</v>
      </c>
      <c r="B813" s="16" t="str">
        <f t="shared" si="0"/>
        <v>Peter Michael Chardonnay, Cuvée Indigène 2003 (4 MAG)</v>
      </c>
      <c r="C813" s="17">
        <v>500</v>
      </c>
      <c r="D813" s="17">
        <v>700</v>
      </c>
      <c r="E813" s="18" t="s">
        <v>1417</v>
      </c>
      <c r="F813" s="20" t="s">
        <v>1418</v>
      </c>
    </row>
    <row r="814" spans="1:6" ht="12.5" x14ac:dyDescent="0.25">
      <c r="A814" s="15">
        <v>811</v>
      </c>
      <c r="B814" s="16" t="str">
        <f t="shared" si="0"/>
        <v>Peter Michael Chardonnay, Cuvée Indigène 2004 (5 MAG)</v>
      </c>
      <c r="C814" s="17">
        <v>600</v>
      </c>
      <c r="D814" s="17">
        <v>800</v>
      </c>
      <c r="E814" s="18" t="s">
        <v>1419</v>
      </c>
      <c r="F814" s="19" t="s">
        <v>1420</v>
      </c>
    </row>
    <row r="815" spans="1:6" ht="12.5" x14ac:dyDescent="0.25">
      <c r="A815" s="15">
        <v>812</v>
      </c>
      <c r="B815" s="16" t="str">
        <f t="shared" si="0"/>
        <v>Peter Michael Chardonnay, Cuvée Indigène 2005 (5 MAG)</v>
      </c>
      <c r="C815" s="17">
        <v>600</v>
      </c>
      <c r="D815" s="17">
        <v>800</v>
      </c>
      <c r="E815" s="18" t="s">
        <v>1421</v>
      </c>
      <c r="F815" s="20" t="s">
        <v>1422</v>
      </c>
    </row>
    <row r="816" spans="1:6" ht="12.5" x14ac:dyDescent="0.25">
      <c r="A816" s="15">
        <v>813</v>
      </c>
      <c r="B816" s="16" t="str">
        <f t="shared" si="0"/>
        <v>Peter Michael Chardonnay, La Carrière 2004 (6 MAG)</v>
      </c>
      <c r="C816" s="17">
        <v>600</v>
      </c>
      <c r="D816" s="17">
        <v>900</v>
      </c>
      <c r="E816" s="18" t="s">
        <v>1423</v>
      </c>
      <c r="F816" s="19" t="s">
        <v>1424</v>
      </c>
    </row>
    <row r="817" spans="1:6" ht="12.5" x14ac:dyDescent="0.25">
      <c r="A817" s="15">
        <v>814</v>
      </c>
      <c r="B817" s="16" t="str">
        <f t="shared" si="0"/>
        <v>Peter Michael Chardonnay, La Carrière 2005 (3 MAG)</v>
      </c>
      <c r="C817" s="17">
        <v>350</v>
      </c>
      <c r="D817" s="17">
        <v>550</v>
      </c>
      <c r="E817" s="18" t="s">
        <v>1425</v>
      </c>
      <c r="F817" s="20" t="s">
        <v>1426</v>
      </c>
    </row>
    <row r="818" spans="1:6" ht="12.5" x14ac:dyDescent="0.25">
      <c r="A818" s="15">
        <v>815</v>
      </c>
      <c r="B818" s="16" t="str">
        <f t="shared" si="0"/>
        <v>Peter Michael Chardonnay, La Carrière "Vertical" (6 MAG)</v>
      </c>
      <c r="C818" s="17">
        <v>550</v>
      </c>
      <c r="D818" s="17">
        <v>800</v>
      </c>
      <c r="E818" s="18" t="s">
        <v>1427</v>
      </c>
      <c r="F818" s="19" t="s">
        <v>1428</v>
      </c>
    </row>
    <row r="819" spans="1:6" ht="12.5" x14ac:dyDescent="0.25">
      <c r="A819" s="15">
        <v>816</v>
      </c>
      <c r="B819" s="16" t="str">
        <f t="shared" si="0"/>
        <v>Peter Michael Chardonnay, Ma Belle Fille 2004 (4 MAG)</v>
      </c>
      <c r="C819" s="17">
        <v>400</v>
      </c>
      <c r="D819" s="17">
        <v>600</v>
      </c>
      <c r="E819" s="18" t="s">
        <v>1429</v>
      </c>
      <c r="F819" s="20" t="s">
        <v>1430</v>
      </c>
    </row>
    <row r="820" spans="1:6" ht="12.5" x14ac:dyDescent="0.25">
      <c r="A820" s="15">
        <v>817</v>
      </c>
      <c r="B820" s="16" t="str">
        <f t="shared" si="0"/>
        <v>Peter Michael Chardonnay, Ma Belle Fille 2005 (4 MAG)</v>
      </c>
      <c r="C820" s="17">
        <v>400</v>
      </c>
      <c r="D820" s="17">
        <v>600</v>
      </c>
      <c r="E820" s="18" t="s">
        <v>1431</v>
      </c>
      <c r="F820" s="19" t="s">
        <v>1432</v>
      </c>
    </row>
    <row r="821" spans="1:6" ht="12.5" x14ac:dyDescent="0.25">
      <c r="A821" s="15">
        <v>818</v>
      </c>
      <c r="B821" s="16" t="str">
        <f t="shared" si="0"/>
        <v>Peter Michael Chardonnay, Mon Plaisir 2003 (3 MAG)</v>
      </c>
      <c r="C821" s="17">
        <v>250</v>
      </c>
      <c r="D821" s="17">
        <v>400</v>
      </c>
      <c r="E821" s="18" t="s">
        <v>1433</v>
      </c>
      <c r="F821" s="20" t="s">
        <v>1434</v>
      </c>
    </row>
    <row r="822" spans="1:6" ht="12.5" x14ac:dyDescent="0.25">
      <c r="A822" s="15">
        <v>819</v>
      </c>
      <c r="B822" s="16" t="str">
        <f t="shared" si="0"/>
        <v>Peter Michael Chardonnay, Mon Plaisir 2004 (3 MAG)</v>
      </c>
      <c r="C822" s="17">
        <v>450</v>
      </c>
      <c r="D822" s="17">
        <v>650</v>
      </c>
      <c r="E822" s="18" t="s">
        <v>1435</v>
      </c>
      <c r="F822" s="19" t="s">
        <v>1436</v>
      </c>
    </row>
    <row r="823" spans="1:6" ht="12.5" x14ac:dyDescent="0.25">
      <c r="A823" s="15">
        <v>820</v>
      </c>
      <c r="B823" s="16" t="str">
        <f t="shared" si="0"/>
        <v>Peter Michael Chardonnay, Mon Plaisir 2005 (4 MAG)</v>
      </c>
      <c r="C823" s="17">
        <v>300</v>
      </c>
      <c r="D823" s="17">
        <v>500</v>
      </c>
      <c r="E823" s="18" t="s">
        <v>1437</v>
      </c>
      <c r="F823" s="20" t="s">
        <v>1438</v>
      </c>
    </row>
    <row r="824" spans="1:6" ht="12.5" x14ac:dyDescent="0.25">
      <c r="A824" s="15">
        <v>821</v>
      </c>
      <c r="B824" s="16" t="str">
        <f t="shared" si="0"/>
        <v>Peter Michael Chardonnay, Mon Plaisir 2006 (5 MAG)</v>
      </c>
      <c r="C824" s="17">
        <v>500</v>
      </c>
      <c r="D824" s="17">
        <v>750</v>
      </c>
      <c r="E824" s="18" t="s">
        <v>1439</v>
      </c>
      <c r="F824" s="19" t="s">
        <v>1440</v>
      </c>
    </row>
    <row r="825" spans="1:6" ht="12.5" x14ac:dyDescent="0.25">
      <c r="A825" s="15">
        <v>822</v>
      </c>
      <c r="B825" s="16" t="str">
        <f t="shared" si="0"/>
        <v>Peter Michael, Chardonnay, Point Rouge 2004 (5 MAG)</v>
      </c>
      <c r="C825" s="17">
        <v>1000</v>
      </c>
      <c r="D825" s="17">
        <v>1500</v>
      </c>
      <c r="E825" s="18" t="s">
        <v>1441</v>
      </c>
      <c r="F825" s="20" t="s">
        <v>1442</v>
      </c>
    </row>
    <row r="826" spans="1:6" ht="12.5" x14ac:dyDescent="0.25">
      <c r="A826" s="15">
        <v>823</v>
      </c>
      <c r="B826" s="16" t="str">
        <f t="shared" si="0"/>
        <v>Peter Michael, Chardonnay, Point Rouge 2005 (3 MAG)</v>
      </c>
      <c r="C826" s="17">
        <v>600</v>
      </c>
      <c r="D826" s="17">
        <v>900</v>
      </c>
      <c r="E826" s="18" t="s">
        <v>1443</v>
      </c>
      <c r="F826" s="19" t="s">
        <v>1444</v>
      </c>
    </row>
    <row r="827" spans="1:6" ht="12.5" x14ac:dyDescent="0.25">
      <c r="A827" s="15">
        <v>824</v>
      </c>
      <c r="B827" s="16" t="str">
        <f t="shared" si="0"/>
        <v>Peter Michael, Chardonnay, Point Rouge 2006 (5 MAG)</v>
      </c>
      <c r="C827" s="17">
        <v>1000</v>
      </c>
      <c r="D827" s="17">
        <v>1500</v>
      </c>
      <c r="E827" s="18" t="s">
        <v>1445</v>
      </c>
      <c r="F827" s="20" t="s">
        <v>1446</v>
      </c>
    </row>
    <row r="828" spans="1:6" ht="12.5" x14ac:dyDescent="0.25">
      <c r="A828" s="15">
        <v>825</v>
      </c>
      <c r="B828" s="16" t="str">
        <f t="shared" si="0"/>
        <v>Peter Michael, Cabernet Sauvignon, Les Pavots 2002 (6 MAG)</v>
      </c>
      <c r="C828" s="17">
        <v>1800</v>
      </c>
      <c r="D828" s="17">
        <v>2400</v>
      </c>
      <c r="E828" s="18" t="s">
        <v>1447</v>
      </c>
      <c r="F828" s="19" t="s">
        <v>1448</v>
      </c>
    </row>
    <row r="829" spans="1:6" ht="12.5" x14ac:dyDescent="0.25">
      <c r="A829" s="15">
        <v>826</v>
      </c>
      <c r="B829" s="16" t="str">
        <f t="shared" si="0"/>
        <v>Peter Michael, Cabernet Sauvignon, Les Pavots 2003 (12 BT)</v>
      </c>
      <c r="C829" s="17">
        <v>850</v>
      </c>
      <c r="D829" s="17">
        <v>1200</v>
      </c>
      <c r="E829" s="18" t="s">
        <v>1449</v>
      </c>
      <c r="F829" s="20" t="s">
        <v>1450</v>
      </c>
    </row>
    <row r="830" spans="1:6" ht="12.5" x14ac:dyDescent="0.25">
      <c r="A830" s="15">
        <v>827</v>
      </c>
      <c r="B830" s="16" t="str">
        <f t="shared" si="0"/>
        <v>Peter Michael, Cabernet Sauvignon, Les Pavots 2003 (4 MAG)</v>
      </c>
      <c r="C830" s="17">
        <v>600</v>
      </c>
      <c r="D830" s="17">
        <v>800</v>
      </c>
      <c r="E830" s="18" t="s">
        <v>1451</v>
      </c>
      <c r="F830" s="19" t="s">
        <v>1452</v>
      </c>
    </row>
    <row r="831" spans="1:6" ht="12.5" x14ac:dyDescent="0.25">
      <c r="A831" s="15">
        <v>828</v>
      </c>
      <c r="B831" s="16" t="str">
        <f t="shared" si="0"/>
        <v>Peter Michael, Cabernet Sauvignon, Les Pavots 2003 (6 MAG)</v>
      </c>
      <c r="C831" s="17">
        <v>900</v>
      </c>
      <c r="D831" s="17">
        <v>1200</v>
      </c>
      <c r="E831" s="18" t="s">
        <v>1453</v>
      </c>
      <c r="F831" s="20" t="s">
        <v>1454</v>
      </c>
    </row>
    <row r="832" spans="1:6" ht="12.5" x14ac:dyDescent="0.25">
      <c r="A832" s="15">
        <v>829</v>
      </c>
      <c r="B832" s="16" t="str">
        <f t="shared" si="0"/>
        <v>Peter Michael, Cabernet Sauvignon, Les Pavots 2004 (2 MAG)</v>
      </c>
      <c r="C832" s="17">
        <v>350</v>
      </c>
      <c r="D832" s="17">
        <v>500</v>
      </c>
      <c r="E832" s="18" t="s">
        <v>1455</v>
      </c>
      <c r="F832" s="19" t="s">
        <v>1456</v>
      </c>
    </row>
    <row r="833" spans="1:6" ht="12.5" x14ac:dyDescent="0.25">
      <c r="A833" s="15">
        <v>830</v>
      </c>
      <c r="B833" s="16" t="str">
        <f t="shared" si="0"/>
        <v>Peter Michael, Cabernet Sauvignon, Les Pavots "Vertical" (9 BT)</v>
      </c>
      <c r="C833" s="17">
        <v>650</v>
      </c>
      <c r="D833" s="17">
        <v>950</v>
      </c>
      <c r="E833" s="18" t="s">
        <v>1457</v>
      </c>
      <c r="F833" s="20" t="s">
        <v>1458</v>
      </c>
    </row>
    <row r="834" spans="1:6" ht="12.5" x14ac:dyDescent="0.25">
      <c r="A834" s="15">
        <v>831</v>
      </c>
      <c r="B834" s="16" t="str">
        <f t="shared" si="0"/>
        <v>Peter Michael, Cabernet Sauvignon, Les Pavots "Vertical" (3 MAG)</v>
      </c>
      <c r="C834" s="17">
        <v>650</v>
      </c>
      <c r="D834" s="17">
        <v>900</v>
      </c>
      <c r="E834" s="18" t="s">
        <v>1459</v>
      </c>
      <c r="F834" s="19" t="s">
        <v>1460</v>
      </c>
    </row>
    <row r="835" spans="1:6" ht="12.5" x14ac:dyDescent="0.25">
      <c r="A835" s="15">
        <v>832</v>
      </c>
      <c r="B835" s="16" t="str">
        <f t="shared" si="0"/>
        <v>Peter Michael Pinot Noir, Moulin Rouge "Vertical" (5 MAG)</v>
      </c>
      <c r="C835" s="17">
        <v>600</v>
      </c>
      <c r="D835" s="17">
        <v>900</v>
      </c>
      <c r="E835" s="18" t="s">
        <v>1461</v>
      </c>
      <c r="F835" s="20" t="s">
        <v>1462</v>
      </c>
    </row>
    <row r="836" spans="1:6" ht="12.5" x14ac:dyDescent="0.25">
      <c r="A836" s="15">
        <v>833</v>
      </c>
      <c r="B836" s="16" t="str">
        <f t="shared" si="0"/>
        <v>Stony Hill Chardonnay 1996 (5 MAG)</v>
      </c>
      <c r="C836" s="17">
        <v>400</v>
      </c>
      <c r="D836" s="17">
        <v>600</v>
      </c>
      <c r="E836" s="18" t="s">
        <v>1463</v>
      </c>
      <c r="F836" s="19" t="s">
        <v>1464</v>
      </c>
    </row>
    <row r="837" spans="1:6" ht="12.5" x14ac:dyDescent="0.25">
      <c r="A837" s="15">
        <v>834</v>
      </c>
      <c r="B837" s="16" t="str">
        <f t="shared" si="0"/>
        <v>Stony Hill Chardonnay 1996 (6 MAG)</v>
      </c>
      <c r="C837" s="17">
        <v>450</v>
      </c>
      <c r="D837" s="17">
        <v>750</v>
      </c>
      <c r="E837" s="18" t="s">
        <v>1465</v>
      </c>
      <c r="F837" s="20" t="s">
        <v>1466</v>
      </c>
    </row>
    <row r="838" spans="1:6" ht="12.5" x14ac:dyDescent="0.25">
      <c r="A838" s="15">
        <v>835</v>
      </c>
      <c r="B838" s="16" t="str">
        <f t="shared" si="0"/>
        <v>Stony Hill Chardonnay 1998 (6 MAG)</v>
      </c>
      <c r="C838" s="17">
        <v>450</v>
      </c>
      <c r="D838" s="17">
        <v>750</v>
      </c>
      <c r="E838" s="18" t="s">
        <v>1467</v>
      </c>
      <c r="F838" s="19" t="s">
        <v>1468</v>
      </c>
    </row>
    <row r="839" spans="1:6" ht="12.5" x14ac:dyDescent="0.25">
      <c r="A839" s="15">
        <v>836</v>
      </c>
      <c r="B839" s="16" t="str">
        <f t="shared" si="0"/>
        <v>Stony Hill Chardonnay 1998 (6 MAG)</v>
      </c>
      <c r="C839" s="17">
        <v>450</v>
      </c>
      <c r="D839" s="17">
        <v>750</v>
      </c>
      <c r="E839" s="18" t="s">
        <v>1467</v>
      </c>
      <c r="F839" s="20" t="s">
        <v>1469</v>
      </c>
    </row>
    <row r="840" spans="1:6" ht="12.5" x14ac:dyDescent="0.25">
      <c r="A840" s="15">
        <v>837</v>
      </c>
      <c r="B840" s="16" t="str">
        <f t="shared" si="0"/>
        <v>Stony Hill Chardonnay 1999 (6 MAG)</v>
      </c>
      <c r="C840" s="17">
        <v>450</v>
      </c>
      <c r="D840" s="17">
        <v>750</v>
      </c>
      <c r="E840" s="18" t="s">
        <v>1470</v>
      </c>
      <c r="F840" s="19" t="s">
        <v>1471</v>
      </c>
    </row>
    <row r="841" spans="1:6" ht="12.5" x14ac:dyDescent="0.25">
      <c r="A841" s="15">
        <v>838</v>
      </c>
      <c r="B841" s="16" t="str">
        <f t="shared" si="0"/>
        <v>Stony Hill Chardonnay 1999 (6 MAG)</v>
      </c>
      <c r="C841" s="17">
        <v>450</v>
      </c>
      <c r="D841" s="17">
        <v>750</v>
      </c>
      <c r="E841" s="18" t="s">
        <v>1470</v>
      </c>
      <c r="F841" s="20" t="s">
        <v>1472</v>
      </c>
    </row>
    <row r="842" spans="1:6" ht="12.5" x14ac:dyDescent="0.25">
      <c r="A842" s="15">
        <v>839</v>
      </c>
      <c r="B842" s="16" t="str">
        <f t="shared" si="0"/>
        <v>Stony Hill Chardonnay 1999 (6 MAG)</v>
      </c>
      <c r="C842" s="17">
        <v>450</v>
      </c>
      <c r="D842" s="17">
        <v>750</v>
      </c>
      <c r="E842" s="18" t="s">
        <v>1470</v>
      </c>
      <c r="F842" s="19" t="s">
        <v>1473</v>
      </c>
    </row>
    <row r="843" spans="1:6" ht="12.5" x14ac:dyDescent="0.25">
      <c r="A843" s="15">
        <v>840</v>
      </c>
      <c r="B843" s="16" t="str">
        <f t="shared" si="0"/>
        <v>Stony Hill Chardonnay "Vertical" (4 MAG)</v>
      </c>
      <c r="C843" s="17">
        <v>300</v>
      </c>
      <c r="D843" s="17">
        <v>400</v>
      </c>
      <c r="E843" s="18" t="s">
        <v>1474</v>
      </c>
      <c r="F843" s="20" t="s">
        <v>1475</v>
      </c>
    </row>
    <row r="844" spans="1:6" ht="12.5" x14ac:dyDescent="0.25">
      <c r="A844" s="15">
        <v>841</v>
      </c>
      <c r="B844" s="16" t="str">
        <f t="shared" si="0"/>
        <v>Quilceda Creek Cabernet Sauvignon 1997 (5 MAG)</v>
      </c>
      <c r="C844" s="17">
        <v>1000</v>
      </c>
      <c r="D844" s="17">
        <v>1500</v>
      </c>
      <c r="E844" s="18" t="s">
        <v>1476</v>
      </c>
      <c r="F844" s="19" t="s">
        <v>1477</v>
      </c>
    </row>
    <row r="845" spans="1:6" ht="12.5" x14ac:dyDescent="0.25">
      <c r="A845" s="15">
        <v>842</v>
      </c>
      <c r="B845" s="16" t="str">
        <f t="shared" si="0"/>
        <v>Quilceda Creek Cabernet Sauvignon 2000 (5 MAG)</v>
      </c>
      <c r="C845" s="17">
        <v>900</v>
      </c>
      <c r="D845" s="17">
        <v>1300</v>
      </c>
      <c r="E845" s="18" t="s">
        <v>1478</v>
      </c>
      <c r="F845" s="20" t="s">
        <v>1479</v>
      </c>
    </row>
    <row r="846" spans="1:6" ht="12.5" x14ac:dyDescent="0.25">
      <c r="A846" s="15">
        <v>843</v>
      </c>
      <c r="B846" s="16" t="str">
        <f t="shared" si="0"/>
        <v>Quilceda Creek Cabernet Sauvignon 2002 (3 MAG)</v>
      </c>
      <c r="C846" s="17">
        <v>900</v>
      </c>
      <c r="D846" s="17">
        <v>1200</v>
      </c>
      <c r="E846" s="18" t="s">
        <v>1480</v>
      </c>
      <c r="F846" s="19" t="s">
        <v>1481</v>
      </c>
    </row>
    <row r="847" spans="1:6" ht="12.5" x14ac:dyDescent="0.25">
      <c r="A847" s="15">
        <v>844</v>
      </c>
      <c r="B847" s="16" t="str">
        <f t="shared" si="0"/>
        <v>Quilceda Creek Cabernet Sauvignon 2005 (12 BT)</v>
      </c>
      <c r="C847" s="17">
        <v>1800</v>
      </c>
      <c r="D847" s="17">
        <v>2600</v>
      </c>
      <c r="E847" s="18" t="s">
        <v>1482</v>
      </c>
      <c r="F847" s="20" t="s">
        <v>1483</v>
      </c>
    </row>
    <row r="848" spans="1:6" ht="12.5" x14ac:dyDescent="0.25">
      <c r="A848" s="15">
        <v>845</v>
      </c>
      <c r="B848" s="16" t="str">
        <f t="shared" si="0"/>
        <v>Quilceda Creek Cabernet Sauvignon 2005 (6 MAG)</v>
      </c>
      <c r="C848" s="17">
        <v>2200</v>
      </c>
      <c r="D848" s="17">
        <v>3000</v>
      </c>
      <c r="E848" s="18" t="s">
        <v>1484</v>
      </c>
      <c r="F848" s="19" t="s">
        <v>1485</v>
      </c>
    </row>
    <row r="849" spans="1:6" ht="12.5" x14ac:dyDescent="0.25">
      <c r="A849" s="15">
        <v>846</v>
      </c>
      <c r="B849" s="16" t="str">
        <f t="shared" si="0"/>
        <v>Quilceda Creek Cabernet Sauvignon, Champoux Vineyard 1997 (4 BT)</v>
      </c>
      <c r="C849" s="17">
        <v>300</v>
      </c>
      <c r="D849" s="17">
        <v>500</v>
      </c>
      <c r="E849" s="18" t="s">
        <v>1486</v>
      </c>
      <c r="F849" s="20" t="s">
        <v>1487</v>
      </c>
    </row>
    <row r="850" spans="1:6" ht="12.5" x14ac:dyDescent="0.25">
      <c r="A850" s="15">
        <v>847</v>
      </c>
      <c r="B850" s="16" t="str">
        <f t="shared" si="0"/>
        <v>Beaux Frères Pinot Noir 1994 (4 MAG)</v>
      </c>
      <c r="C850" s="17">
        <v>350</v>
      </c>
      <c r="D850" s="17">
        <v>500</v>
      </c>
      <c r="E850" s="18" t="s">
        <v>1488</v>
      </c>
      <c r="F850" s="19" t="s">
        <v>1489</v>
      </c>
    </row>
    <row r="851" spans="1:6" ht="12.5" x14ac:dyDescent="0.25">
      <c r="A851" s="15">
        <v>848</v>
      </c>
      <c r="B851" s="16" t="str">
        <f t="shared" si="0"/>
        <v>Beaux Frères Pinot Noir 1995 (3 MAG)</v>
      </c>
      <c r="C851" s="17">
        <v>250</v>
      </c>
      <c r="D851" s="17">
        <v>400</v>
      </c>
      <c r="E851" s="18" t="s">
        <v>1490</v>
      </c>
      <c r="F851" s="20" t="s">
        <v>1491</v>
      </c>
    </row>
    <row r="852" spans="1:6" ht="12.5" x14ac:dyDescent="0.25">
      <c r="A852" s="15">
        <v>849</v>
      </c>
      <c r="B852" s="16" t="str">
        <f t="shared" si="0"/>
        <v>Beaux Frères Pinot Noir 1995 (6 MAG)</v>
      </c>
      <c r="C852" s="17">
        <v>500</v>
      </c>
      <c r="D852" s="17">
        <v>750</v>
      </c>
      <c r="E852" s="18" t="s">
        <v>1492</v>
      </c>
      <c r="F852" s="19" t="s">
        <v>1493</v>
      </c>
    </row>
    <row r="853" spans="1:6" ht="12.5" x14ac:dyDescent="0.25">
      <c r="A853" s="15">
        <v>850</v>
      </c>
      <c r="B853" s="16" t="str">
        <f t="shared" si="0"/>
        <v>Beaux Frères Pinot Noir 1996 (3 MAG)</v>
      </c>
      <c r="C853" s="17">
        <v>250</v>
      </c>
      <c r="D853" s="17">
        <v>350</v>
      </c>
      <c r="E853" s="18" t="s">
        <v>1494</v>
      </c>
      <c r="F853" s="20" t="s">
        <v>1495</v>
      </c>
    </row>
    <row r="854" spans="1:6" ht="12.5" x14ac:dyDescent="0.25">
      <c r="A854" s="15">
        <v>851</v>
      </c>
      <c r="B854" s="16" t="str">
        <f t="shared" si="0"/>
        <v>Beaux Frères Pinot Noir 1996 (6 MAG)</v>
      </c>
      <c r="C854" s="17">
        <v>500</v>
      </c>
      <c r="D854" s="17">
        <v>750</v>
      </c>
      <c r="E854" s="18" t="s">
        <v>1496</v>
      </c>
      <c r="F854" s="19" t="s">
        <v>1497</v>
      </c>
    </row>
    <row r="855" spans="1:6" ht="12.5" x14ac:dyDescent="0.25">
      <c r="A855" s="15">
        <v>852</v>
      </c>
      <c r="B855" s="16" t="str">
        <f t="shared" si="0"/>
        <v>Beaux Frères Pinot Noir 1997 (6 MAG)</v>
      </c>
      <c r="C855" s="17">
        <v>500</v>
      </c>
      <c r="D855" s="17">
        <v>750</v>
      </c>
      <c r="E855" s="18" t="s">
        <v>1498</v>
      </c>
      <c r="F855" s="20" t="s">
        <v>1499</v>
      </c>
    </row>
    <row r="856" spans="1:6" ht="12.5" x14ac:dyDescent="0.25">
      <c r="A856" s="15">
        <v>853</v>
      </c>
      <c r="B856" s="16" t="str">
        <f t="shared" si="0"/>
        <v>Beaux Frères Pinot Noir 1998 (2 DM)</v>
      </c>
      <c r="C856" s="17">
        <v>350</v>
      </c>
      <c r="D856" s="17">
        <v>500</v>
      </c>
      <c r="E856" s="18" t="s">
        <v>1500</v>
      </c>
      <c r="F856" s="19" t="s">
        <v>1501</v>
      </c>
    </row>
    <row r="857" spans="1:6" ht="12.5" x14ac:dyDescent="0.25">
      <c r="A857" s="15">
        <v>854</v>
      </c>
      <c r="B857" s="16" t="str">
        <f t="shared" si="0"/>
        <v>Beaux Frères Pinot Noir 1998 (3 DM)</v>
      </c>
      <c r="C857" s="17">
        <v>500</v>
      </c>
      <c r="D857" s="17">
        <v>750</v>
      </c>
      <c r="E857" s="18" t="s">
        <v>1502</v>
      </c>
      <c r="F857" s="20" t="s">
        <v>1503</v>
      </c>
    </row>
    <row r="858" spans="1:6" ht="12.5" x14ac:dyDescent="0.25">
      <c r="A858" s="15">
        <v>855</v>
      </c>
      <c r="B858" s="16" t="str">
        <f t="shared" si="0"/>
        <v>Beaux Frères Pinot Noir 1998 (6 MAG)</v>
      </c>
      <c r="C858" s="17">
        <v>500</v>
      </c>
      <c r="D858" s="17">
        <v>750</v>
      </c>
      <c r="E858" s="18" t="s">
        <v>1504</v>
      </c>
      <c r="F858" s="19" t="s">
        <v>1505</v>
      </c>
    </row>
    <row r="859" spans="1:6" ht="12.5" x14ac:dyDescent="0.25">
      <c r="A859" s="15">
        <v>856</v>
      </c>
      <c r="B859" s="16" t="str">
        <f t="shared" si="0"/>
        <v>Beaux Frères Pinot Noir 1999 (6 MAG)</v>
      </c>
      <c r="C859" s="17">
        <v>500</v>
      </c>
      <c r="D859" s="17">
        <v>750</v>
      </c>
      <c r="E859" s="18" t="s">
        <v>1506</v>
      </c>
      <c r="F859" s="20" t="s">
        <v>1507</v>
      </c>
    </row>
    <row r="860" spans="1:6" ht="12.5" x14ac:dyDescent="0.25">
      <c r="A860" s="15">
        <v>857</v>
      </c>
      <c r="B860" s="16" t="str">
        <f t="shared" si="0"/>
        <v>Beaux Frères Pinot Noir, Beaux Frères Vineyard 2000 (6 MAG)</v>
      </c>
      <c r="C860" s="17">
        <v>500</v>
      </c>
      <c r="D860" s="17">
        <v>700</v>
      </c>
      <c r="E860" s="18" t="s">
        <v>1508</v>
      </c>
      <c r="F860" s="19" t="s">
        <v>1509</v>
      </c>
    </row>
    <row r="861" spans="1:6" ht="12.5" x14ac:dyDescent="0.25">
      <c r="A861" s="15">
        <v>858</v>
      </c>
      <c r="B861" s="16" t="str">
        <f t="shared" si="0"/>
        <v>Beaux Frères Pinot Noir, Beaux Frères Vineyard 2000 (6 MAG)</v>
      </c>
      <c r="C861" s="17">
        <v>500</v>
      </c>
      <c r="D861" s="17">
        <v>700</v>
      </c>
      <c r="E861" s="18" t="s">
        <v>1508</v>
      </c>
      <c r="F861" s="20" t="s">
        <v>1510</v>
      </c>
    </row>
    <row r="862" spans="1:6" ht="12.5" x14ac:dyDescent="0.25">
      <c r="A862" s="15">
        <v>859</v>
      </c>
      <c r="B862" s="16" t="str">
        <f t="shared" si="0"/>
        <v>Beaux Frères Willamette Valley Pinot Noir 2000 (6 MAG)</v>
      </c>
      <c r="C862" s="17">
        <v>500</v>
      </c>
      <c r="D862" s="17">
        <v>750</v>
      </c>
      <c r="E862" s="18" t="s">
        <v>1511</v>
      </c>
      <c r="F862" s="19" t="s">
        <v>1512</v>
      </c>
    </row>
    <row r="863" spans="1:6" ht="12.5" x14ac:dyDescent="0.25">
      <c r="A863" s="15">
        <v>860</v>
      </c>
      <c r="B863" s="16" t="str">
        <f t="shared" si="0"/>
        <v>Beaux Frères Willamette Valley Pinot Noir 2000 (6 MAG)</v>
      </c>
      <c r="C863" s="17">
        <v>500</v>
      </c>
      <c r="D863" s="17">
        <v>750</v>
      </c>
      <c r="E863" s="18" t="s">
        <v>1511</v>
      </c>
      <c r="F863" s="20" t="s">
        <v>1513</v>
      </c>
    </row>
    <row r="864" spans="1:6" ht="12.5" x14ac:dyDescent="0.25">
      <c r="A864" s="15">
        <v>861</v>
      </c>
      <c r="B864" s="16" t="str">
        <f t="shared" si="0"/>
        <v>Beaux Frères Willamette Valley Pinot Noir 2000 (1 DM)</v>
      </c>
      <c r="C864" s="17">
        <v>150</v>
      </c>
      <c r="D864" s="17">
        <v>250</v>
      </c>
      <c r="E864" s="18" t="s">
        <v>1514</v>
      </c>
      <c r="F864" s="19" t="s">
        <v>1515</v>
      </c>
    </row>
    <row r="865" spans="1:6" ht="12.5" x14ac:dyDescent="0.25">
      <c r="A865" s="15">
        <v>862</v>
      </c>
      <c r="B865" s="16" t="str">
        <f t="shared" si="0"/>
        <v>Beaux Frères Pinot Noir, The Upper Terraces "Vertical" (11 BT)</v>
      </c>
      <c r="C865" s="17">
        <v>500</v>
      </c>
      <c r="D865" s="17">
        <v>700</v>
      </c>
      <c r="E865" s="18" t="s">
        <v>1516</v>
      </c>
      <c r="F865" s="20" t="s">
        <v>1517</v>
      </c>
    </row>
    <row r="866" spans="1:6" ht="12.5" x14ac:dyDescent="0.25">
      <c r="A866" s="15">
        <v>863</v>
      </c>
      <c r="B866" s="16" t="str">
        <f t="shared" si="0"/>
        <v>Beaux Frères Pinot Noir, The Upper Terraces "Vertical" (6 MAG)</v>
      </c>
      <c r="C866" s="17">
        <v>450</v>
      </c>
      <c r="D866" s="17">
        <v>700</v>
      </c>
      <c r="E866" s="18" t="s">
        <v>1518</v>
      </c>
      <c r="F866" s="19" t="s">
        <v>1519</v>
      </c>
    </row>
    <row r="867" spans="1:6" ht="12.5" x14ac:dyDescent="0.25">
      <c r="A867" s="15">
        <v>864</v>
      </c>
      <c r="B867" s="16" t="str">
        <f t="shared" si="0"/>
        <v>Beaux Frères Pinot Noir, The Upper Terraces "Vertical" (8 BT)</v>
      </c>
      <c r="C867" s="17">
        <v>300</v>
      </c>
      <c r="D867" s="17">
        <v>500</v>
      </c>
      <c r="E867" s="18" t="s">
        <v>1520</v>
      </c>
      <c r="F867" s="20" t="s">
        <v>1521</v>
      </c>
    </row>
    <row r="868" spans="1:6" ht="12.5" x14ac:dyDescent="0.25">
      <c r="A868" s="15">
        <v>865</v>
      </c>
      <c r="B868" s="16" t="str">
        <f t="shared" si="0"/>
        <v>Beaux Frères Pinot Noir, The Upper Terraces 2002 (3 MAG)</v>
      </c>
      <c r="C868" s="17">
        <v>350</v>
      </c>
      <c r="D868" s="17">
        <v>350</v>
      </c>
      <c r="E868" s="18" t="s">
        <v>1522</v>
      </c>
      <c r="F868" s="19" t="s">
        <v>1523</v>
      </c>
    </row>
    <row r="869" spans="1:6" ht="12.5" x14ac:dyDescent="0.25">
      <c r="A869" s="15">
        <v>866</v>
      </c>
      <c r="B869" s="16" t="str">
        <f t="shared" si="0"/>
        <v>Beaux Frères Pinot Noir, The Upper Terraces 2002 (6 MAG)</v>
      </c>
      <c r="C869" s="17">
        <v>500</v>
      </c>
      <c r="D869" s="17">
        <v>700</v>
      </c>
      <c r="E869" s="18" t="s">
        <v>1524</v>
      </c>
      <c r="F869" s="20" t="s">
        <v>1525</v>
      </c>
    </row>
    <row r="870" spans="1:6" ht="12.5" x14ac:dyDescent="0.25">
      <c r="A870" s="15">
        <v>867</v>
      </c>
      <c r="B870" s="16" t="str">
        <f t="shared" si="0"/>
        <v>Beaux Frères Pinot Noir, The Upper Terraces 2002 (6 MAG)</v>
      </c>
      <c r="C870" s="17">
        <v>500</v>
      </c>
      <c r="D870" s="17">
        <v>700</v>
      </c>
      <c r="E870" s="18" t="s">
        <v>1524</v>
      </c>
      <c r="F870" s="19" t="s">
        <v>1526</v>
      </c>
    </row>
    <row r="871" spans="1:6" ht="12.5" x14ac:dyDescent="0.25">
      <c r="A871" s="15">
        <v>868</v>
      </c>
      <c r="B871" s="16" t="str">
        <f t="shared" si="0"/>
        <v>Beaux Frères Pinot Noir, The Upper Terraces 2004 (6 MAG)</v>
      </c>
      <c r="C871" s="17">
        <v>500</v>
      </c>
      <c r="D871" s="17">
        <v>700</v>
      </c>
      <c r="E871" s="18" t="s">
        <v>1527</v>
      </c>
      <c r="F871" s="20" t="s">
        <v>1528</v>
      </c>
    </row>
    <row r="872" spans="1:6" ht="12.5" x14ac:dyDescent="0.25">
      <c r="A872" s="15">
        <v>869</v>
      </c>
      <c r="B872" s="16" t="str">
        <f t="shared" si="0"/>
        <v>Beaux Frères Pinot Noir, The Upper Terraces 2005 (4 MAG)</v>
      </c>
      <c r="C872" s="17">
        <v>350</v>
      </c>
      <c r="D872" s="17">
        <v>450</v>
      </c>
      <c r="E872" s="18" t="s">
        <v>1529</v>
      </c>
      <c r="F872" s="19" t="s">
        <v>1530</v>
      </c>
    </row>
    <row r="873" spans="1:6" ht="12.5" x14ac:dyDescent="0.25">
      <c r="A873" s="15">
        <v>870</v>
      </c>
      <c r="B873" s="16" t="str">
        <f t="shared" si="0"/>
        <v>Beaux Frères Pinot Noir, The Upper Terraces 2005 (6 MAG)</v>
      </c>
      <c r="C873" s="17">
        <v>500</v>
      </c>
      <c r="D873" s="17">
        <v>700</v>
      </c>
      <c r="E873" s="18" t="s">
        <v>1531</v>
      </c>
      <c r="F873" s="20" t="s">
        <v>1532</v>
      </c>
    </row>
    <row r="874" spans="1:6" ht="12.5" x14ac:dyDescent="0.25">
      <c r="A874" s="15">
        <v>871</v>
      </c>
      <c r="B874" s="16" t="str">
        <f t="shared" si="0"/>
        <v>Beaux Frères Pinot Noir, The Upper Terraces 2005 (8 BT)</v>
      </c>
      <c r="C874" s="17">
        <v>300</v>
      </c>
      <c r="D874" s="17">
        <v>450</v>
      </c>
      <c r="E874" s="18" t="s">
        <v>1533</v>
      </c>
      <c r="F874" s="19" t="s">
        <v>1534</v>
      </c>
    </row>
    <row r="875" spans="1:6" ht="12.5" x14ac:dyDescent="0.25">
      <c r="A875" s="15">
        <v>872</v>
      </c>
      <c r="B875" s="16" t="str">
        <f t="shared" si="0"/>
        <v>Beaux Frères Pinot Noir, The Upper Terraces 2006 (4 MAG)</v>
      </c>
      <c r="C875" s="17">
        <v>350</v>
      </c>
      <c r="D875" s="17">
        <v>450</v>
      </c>
      <c r="E875" s="18" t="s">
        <v>1535</v>
      </c>
      <c r="F875" s="20" t="s">
        <v>1536</v>
      </c>
    </row>
    <row r="876" spans="1:6" ht="12.5" x14ac:dyDescent="0.25">
      <c r="A876" s="15">
        <v>873</v>
      </c>
      <c r="B876" s="16" t="str">
        <f t="shared" si="0"/>
        <v>Beaux Frères Pinot Noir, The Upper Terraces 2006 (5 BT)</v>
      </c>
      <c r="C876" s="17">
        <v>200</v>
      </c>
      <c r="D876" s="17">
        <v>300</v>
      </c>
      <c r="E876" s="18" t="s">
        <v>1537</v>
      </c>
      <c r="F876" s="19" t="s">
        <v>1538</v>
      </c>
    </row>
    <row r="877" spans="1:6" ht="12.5" x14ac:dyDescent="0.25">
      <c r="A877" s="15">
        <v>874</v>
      </c>
      <c r="B877" s="16" t="str">
        <f t="shared" si="0"/>
        <v>Beaux Frères Pinot Noir, The Upper Terraces 2006 (6 MAG)</v>
      </c>
      <c r="C877" s="17">
        <v>500</v>
      </c>
      <c r="D877" s="17">
        <v>700</v>
      </c>
      <c r="E877" s="18" t="s">
        <v>1539</v>
      </c>
      <c r="F877" s="20" t="s">
        <v>1540</v>
      </c>
    </row>
    <row r="878" spans="1:6" ht="12.5" x14ac:dyDescent="0.25">
      <c r="A878" s="15">
        <v>875</v>
      </c>
      <c r="B878" s="16" t="str">
        <f t="shared" si="0"/>
        <v>Beaux Frères Pinot Noir, The Upper Terraces 2007 (10 BT)</v>
      </c>
      <c r="C878" s="17">
        <v>400</v>
      </c>
      <c r="D878" s="17">
        <v>600</v>
      </c>
      <c r="E878" s="18" t="s">
        <v>1541</v>
      </c>
      <c r="F878" s="19" t="s">
        <v>1542</v>
      </c>
    </row>
    <row r="879" spans="1:6" ht="12.5" x14ac:dyDescent="0.25">
      <c r="A879" s="15">
        <v>876</v>
      </c>
      <c r="B879" s="16" t="str">
        <f t="shared" si="0"/>
        <v>Beaux Frères Pinot Noir, The Upper Terraces 2007 (4 MAG)</v>
      </c>
      <c r="C879" s="17">
        <v>350</v>
      </c>
      <c r="D879" s="17">
        <v>500</v>
      </c>
      <c r="E879" s="18" t="s">
        <v>1543</v>
      </c>
      <c r="F879" s="20" t="s">
        <v>1544</v>
      </c>
    </row>
    <row r="880" spans="1:6" ht="12.5" x14ac:dyDescent="0.25">
      <c r="A880" s="15">
        <v>877</v>
      </c>
      <c r="B880" s="16" t="str">
        <f t="shared" si="0"/>
        <v>Beaux Frères Pinot Noir, The Upper Terraces 2007 (6 MAG)</v>
      </c>
      <c r="C880" s="17">
        <v>500</v>
      </c>
      <c r="D880" s="17">
        <v>700</v>
      </c>
      <c r="E880" s="18" t="s">
        <v>1545</v>
      </c>
      <c r="F880" s="19" t="s">
        <v>1546</v>
      </c>
    </row>
    <row r="881" spans="1:6" ht="12.5" x14ac:dyDescent="0.25">
      <c r="A881" s="15">
        <v>878</v>
      </c>
      <c r="B881" s="16" t="str">
        <f t="shared" si="0"/>
        <v>Beaux Frères Pinot Noir, The Upper Terraces 2008 (11 BT)</v>
      </c>
      <c r="C881" s="17">
        <v>400</v>
      </c>
      <c r="D881" s="17">
        <v>650</v>
      </c>
      <c r="E881" s="18" t="s">
        <v>1547</v>
      </c>
      <c r="F881" s="20" t="s">
        <v>1548</v>
      </c>
    </row>
    <row r="882" spans="1:6" ht="12.5" x14ac:dyDescent="0.25">
      <c r="A882" s="15">
        <v>879</v>
      </c>
      <c r="B882" s="16" t="str">
        <f t="shared" si="0"/>
        <v>Beaux Frères Pinot Noir, The Upper Terraces 2008 (4 MAG)</v>
      </c>
      <c r="C882" s="17">
        <v>350</v>
      </c>
      <c r="D882" s="17">
        <v>450</v>
      </c>
      <c r="E882" s="18" t="s">
        <v>1549</v>
      </c>
      <c r="F882" s="19" t="s">
        <v>1550</v>
      </c>
    </row>
    <row r="883" spans="1:6" ht="12.5" x14ac:dyDescent="0.25">
      <c r="A883" s="15">
        <v>880</v>
      </c>
      <c r="B883" s="16" t="str">
        <f t="shared" si="0"/>
        <v>Beaux Frères Pinot Noir, The Upper Terraces 2009 (4 MAG)</v>
      </c>
      <c r="C883" s="17">
        <v>350</v>
      </c>
      <c r="D883" s="17">
        <v>450</v>
      </c>
      <c r="E883" s="18" t="s">
        <v>1551</v>
      </c>
      <c r="F883" s="20" t="s">
        <v>1552</v>
      </c>
    </row>
    <row r="884" spans="1:6" ht="12.5" x14ac:dyDescent="0.25">
      <c r="A884" s="15">
        <v>881</v>
      </c>
      <c r="B884" s="16" t="str">
        <f t="shared" si="0"/>
        <v>Beaux Frères Pinot Noir, The Upper Terraces 2010 (3 MAG)</v>
      </c>
      <c r="C884" s="17">
        <v>250</v>
      </c>
      <c r="D884" s="17">
        <v>350</v>
      </c>
      <c r="E884" s="18" t="s">
        <v>1553</v>
      </c>
      <c r="F884" s="19" t="s">
        <v>1554</v>
      </c>
    </row>
    <row r="885" spans="1:6" ht="12.5" x14ac:dyDescent="0.25">
      <c r="A885" s="15">
        <v>882</v>
      </c>
      <c r="B885" s="16" t="str">
        <f t="shared" si="0"/>
        <v>Beaux Frères Pinot Noir, The Upper Terraces 2012 (12 BT)</v>
      </c>
      <c r="C885" s="17">
        <v>450</v>
      </c>
      <c r="D885" s="17">
        <v>700</v>
      </c>
      <c r="E885" s="18" t="s">
        <v>1555</v>
      </c>
      <c r="F885" s="20" t="s">
        <v>1556</v>
      </c>
    </row>
    <row r="886" spans="1:6" ht="12.5" x14ac:dyDescent="0.25">
      <c r="A886" s="15">
        <v>883</v>
      </c>
      <c r="B886" s="16" t="str">
        <f t="shared" si="0"/>
        <v>Beaux Frères Pinot Noir, The Upper Terraces 2012 (4 MAG)</v>
      </c>
      <c r="C886" s="17">
        <v>350</v>
      </c>
      <c r="D886" s="17">
        <v>500</v>
      </c>
      <c r="E886" s="18" t="s">
        <v>1557</v>
      </c>
      <c r="F886" s="19" t="s">
        <v>1558</v>
      </c>
    </row>
    <row r="887" spans="1:6" ht="12.5" x14ac:dyDescent="0.25">
      <c r="A887" s="15">
        <v>884</v>
      </c>
      <c r="B887" s="16" t="str">
        <f t="shared" si="0"/>
        <v>Beaux Frères Willamette Valley Pinot Noir "Vertical" (8 BT)</v>
      </c>
      <c r="C887" s="17">
        <v>300</v>
      </c>
      <c r="D887" s="17">
        <v>500</v>
      </c>
      <c r="E887" s="18" t="s">
        <v>1559</v>
      </c>
      <c r="F887" s="20" t="s">
        <v>1560</v>
      </c>
    </row>
    <row r="888" spans="1:6" ht="12.5" x14ac:dyDescent="0.25">
      <c r="A888" s="15">
        <v>885</v>
      </c>
      <c r="B888" s="16" t="str">
        <f t="shared" si="0"/>
        <v>Mixed case (4 MAG)</v>
      </c>
      <c r="C888" s="17">
        <v>350</v>
      </c>
      <c r="D888" s="17">
        <v>500</v>
      </c>
      <c r="E888" s="18" t="s">
        <v>1201</v>
      </c>
      <c r="F888" s="19" t="s">
        <v>1561</v>
      </c>
    </row>
    <row r="889" spans="1:6" ht="12.5" x14ac:dyDescent="0.25">
      <c r="A889" s="21"/>
      <c r="B889" s="22"/>
      <c r="C889" s="23"/>
      <c r="D889" s="23"/>
      <c r="F889" s="24"/>
    </row>
    <row r="890" spans="1:6" ht="12.5" x14ac:dyDescent="0.25">
      <c r="A890" s="21"/>
      <c r="B890" s="22"/>
      <c r="C890" s="23"/>
      <c r="D890" s="23"/>
      <c r="F890" s="24"/>
    </row>
    <row r="891" spans="1:6" ht="12.5" x14ac:dyDescent="0.25">
      <c r="A891" s="21"/>
      <c r="B891" s="22"/>
      <c r="C891" s="23"/>
      <c r="D891" s="23"/>
      <c r="F891" s="24"/>
    </row>
    <row r="892" spans="1:6" ht="12.5" x14ac:dyDescent="0.25">
      <c r="A892" s="21"/>
      <c r="B892" s="22"/>
      <c r="C892" s="23"/>
      <c r="D892" s="23"/>
      <c r="F892" s="24"/>
    </row>
    <row r="893" spans="1:6" ht="12.5" x14ac:dyDescent="0.25">
      <c r="A893" s="21"/>
      <c r="B893" s="22"/>
      <c r="C893" s="23"/>
      <c r="D893" s="23"/>
      <c r="F893" s="24"/>
    </row>
    <row r="894" spans="1:6" ht="12.5" x14ac:dyDescent="0.25">
      <c r="A894" s="21"/>
      <c r="B894" s="22"/>
      <c r="C894" s="23"/>
      <c r="D894" s="23"/>
      <c r="F894" s="24"/>
    </row>
    <row r="895" spans="1:6" ht="12.5" x14ac:dyDescent="0.25">
      <c r="A895" s="21"/>
      <c r="B895" s="22"/>
      <c r="C895" s="23"/>
      <c r="D895" s="23"/>
      <c r="F895" s="24"/>
    </row>
    <row r="896" spans="1:6" ht="12.5" x14ac:dyDescent="0.25">
      <c r="A896" s="21"/>
      <c r="B896" s="22"/>
      <c r="C896" s="23"/>
      <c r="D896" s="23"/>
      <c r="F896" s="24"/>
    </row>
    <row r="897" spans="1:6" ht="12.5" x14ac:dyDescent="0.25">
      <c r="A897" s="21"/>
      <c r="B897" s="22"/>
      <c r="C897" s="23"/>
      <c r="D897" s="23"/>
      <c r="F897" s="24"/>
    </row>
    <row r="898" spans="1:6" ht="12.5" x14ac:dyDescent="0.25">
      <c r="A898" s="21"/>
      <c r="B898" s="22"/>
      <c r="C898" s="23"/>
      <c r="D898" s="23"/>
      <c r="F898" s="24"/>
    </row>
    <row r="899" spans="1:6" ht="12.5" x14ac:dyDescent="0.25">
      <c r="A899" s="21"/>
      <c r="B899" s="22"/>
      <c r="C899" s="23"/>
      <c r="D899" s="23"/>
      <c r="F899" s="24"/>
    </row>
    <row r="900" spans="1:6" ht="12.5" x14ac:dyDescent="0.25">
      <c r="A900" s="21"/>
      <c r="B900" s="22"/>
      <c r="C900" s="23"/>
      <c r="D900" s="23"/>
      <c r="F900" s="24"/>
    </row>
    <row r="901" spans="1:6" ht="12.5" x14ac:dyDescent="0.25">
      <c r="A901" s="21"/>
      <c r="B901" s="22"/>
      <c r="C901" s="23"/>
      <c r="D901" s="23"/>
      <c r="F901" s="24"/>
    </row>
    <row r="902" spans="1:6" ht="12.5" x14ac:dyDescent="0.25">
      <c r="A902" s="21"/>
      <c r="B902" s="22"/>
      <c r="C902" s="23"/>
      <c r="D902" s="23"/>
      <c r="F902" s="24"/>
    </row>
    <row r="903" spans="1:6" ht="12.5" x14ac:dyDescent="0.25">
      <c r="A903" s="21"/>
      <c r="B903" s="22"/>
      <c r="C903" s="23"/>
      <c r="D903" s="23"/>
      <c r="F903" s="24"/>
    </row>
    <row r="904" spans="1:6" ht="12.5" x14ac:dyDescent="0.25">
      <c r="A904" s="21"/>
      <c r="B904" s="22"/>
      <c r="C904" s="23"/>
      <c r="D904" s="23"/>
      <c r="F904" s="24"/>
    </row>
    <row r="905" spans="1:6" ht="12.5" x14ac:dyDescent="0.25">
      <c r="A905" s="21"/>
      <c r="B905" s="22"/>
      <c r="C905" s="23"/>
      <c r="D905" s="23"/>
      <c r="F905" s="24"/>
    </row>
    <row r="906" spans="1:6" ht="12.5" x14ac:dyDescent="0.25">
      <c r="A906" s="21"/>
      <c r="B906" s="22"/>
      <c r="C906" s="23"/>
      <c r="D906" s="23"/>
      <c r="F906" s="24"/>
    </row>
    <row r="907" spans="1:6" ht="12.5" x14ac:dyDescent="0.25">
      <c r="A907" s="21"/>
      <c r="B907" s="22"/>
      <c r="C907" s="23"/>
      <c r="D907" s="23"/>
      <c r="F907" s="24"/>
    </row>
    <row r="908" spans="1:6" ht="12.5" x14ac:dyDescent="0.25">
      <c r="A908" s="21"/>
      <c r="B908" s="22"/>
      <c r="C908" s="23"/>
      <c r="D908" s="23"/>
      <c r="F908" s="24"/>
    </row>
    <row r="909" spans="1:6" ht="12.5" x14ac:dyDescent="0.25">
      <c r="A909" s="21"/>
      <c r="B909" s="22"/>
      <c r="C909" s="23"/>
      <c r="D909" s="23"/>
      <c r="F909" s="24"/>
    </row>
    <row r="910" spans="1:6" ht="12.5" x14ac:dyDescent="0.25">
      <c r="A910" s="21"/>
      <c r="B910" s="22"/>
      <c r="C910" s="23"/>
      <c r="D910" s="23"/>
      <c r="F910" s="24"/>
    </row>
    <row r="911" spans="1:6" ht="12.5" x14ac:dyDescent="0.25">
      <c r="A911" s="21"/>
      <c r="B911" s="22"/>
      <c r="C911" s="23"/>
      <c r="D911" s="23"/>
      <c r="F911" s="24"/>
    </row>
    <row r="912" spans="1:6" ht="12.5" x14ac:dyDescent="0.25">
      <c r="A912" s="21"/>
      <c r="B912" s="22"/>
      <c r="C912" s="23"/>
      <c r="D912" s="23"/>
      <c r="F912" s="24"/>
    </row>
    <row r="913" spans="1:6" ht="12.5" x14ac:dyDescent="0.25">
      <c r="A913" s="21"/>
      <c r="B913" s="22"/>
      <c r="C913" s="23"/>
      <c r="D913" s="23"/>
      <c r="F913" s="24"/>
    </row>
    <row r="914" spans="1:6" ht="12.5" x14ac:dyDescent="0.25">
      <c r="A914" s="21"/>
      <c r="B914" s="22"/>
      <c r="C914" s="23"/>
      <c r="D914" s="23"/>
      <c r="F914" s="24"/>
    </row>
    <row r="915" spans="1:6" ht="12.5" x14ac:dyDescent="0.25">
      <c r="A915" s="21"/>
      <c r="B915" s="22"/>
      <c r="C915" s="23"/>
      <c r="D915" s="23"/>
      <c r="F915" s="24"/>
    </row>
    <row r="916" spans="1:6" ht="12.5" x14ac:dyDescent="0.25">
      <c r="A916" s="21"/>
      <c r="B916" s="22"/>
      <c r="C916" s="23"/>
      <c r="D916" s="23"/>
      <c r="F916" s="24"/>
    </row>
    <row r="917" spans="1:6" ht="12.5" x14ac:dyDescent="0.25">
      <c r="A917" s="21"/>
      <c r="B917" s="22"/>
      <c r="C917" s="23"/>
      <c r="D917" s="23"/>
      <c r="F917" s="24"/>
    </row>
    <row r="918" spans="1:6" ht="12.5" x14ac:dyDescent="0.25">
      <c r="A918" s="21"/>
      <c r="B918" s="22"/>
      <c r="C918" s="23"/>
      <c r="D918" s="23"/>
      <c r="F918" s="24"/>
    </row>
    <row r="919" spans="1:6" ht="12.5" x14ac:dyDescent="0.25">
      <c r="A919" s="21"/>
      <c r="B919" s="22"/>
      <c r="C919" s="23"/>
      <c r="D919" s="23"/>
      <c r="F919" s="24"/>
    </row>
    <row r="920" spans="1:6" ht="12.5" x14ac:dyDescent="0.25">
      <c r="A920" s="21"/>
      <c r="B920" s="22"/>
      <c r="C920" s="23"/>
      <c r="D920" s="23"/>
      <c r="F920" s="24"/>
    </row>
    <row r="921" spans="1:6" ht="12.5" x14ac:dyDescent="0.25">
      <c r="A921" s="21"/>
      <c r="B921" s="22"/>
      <c r="C921" s="23"/>
      <c r="D921" s="23"/>
      <c r="F921" s="24"/>
    </row>
    <row r="922" spans="1:6" ht="12.5" x14ac:dyDescent="0.25">
      <c r="A922" s="21"/>
      <c r="B922" s="22"/>
      <c r="C922" s="23"/>
      <c r="D922" s="23"/>
      <c r="F922" s="24"/>
    </row>
    <row r="923" spans="1:6" ht="12.5" x14ac:dyDescent="0.25">
      <c r="A923" s="21"/>
      <c r="B923" s="22"/>
      <c r="C923" s="23"/>
      <c r="D923" s="23"/>
      <c r="F923" s="24"/>
    </row>
    <row r="924" spans="1:6" ht="12.5" x14ac:dyDescent="0.25">
      <c r="A924" s="21"/>
      <c r="B924" s="22"/>
      <c r="C924" s="23"/>
      <c r="D924" s="23"/>
      <c r="F924" s="24"/>
    </row>
    <row r="925" spans="1:6" ht="12.5" x14ac:dyDescent="0.25">
      <c r="A925" s="21"/>
      <c r="B925" s="22"/>
      <c r="C925" s="23"/>
      <c r="D925" s="23"/>
      <c r="F925" s="24"/>
    </row>
    <row r="926" spans="1:6" ht="12.5" x14ac:dyDescent="0.25">
      <c r="A926" s="21"/>
      <c r="B926" s="22"/>
      <c r="C926" s="23"/>
      <c r="D926" s="23"/>
      <c r="F926" s="24"/>
    </row>
    <row r="927" spans="1:6" ht="12.5" x14ac:dyDescent="0.25">
      <c r="A927" s="21"/>
      <c r="B927" s="22"/>
      <c r="C927" s="23"/>
      <c r="D927" s="23"/>
      <c r="F927" s="24"/>
    </row>
    <row r="928" spans="1:6" ht="12.5" x14ac:dyDescent="0.25">
      <c r="A928" s="21"/>
      <c r="B928" s="22"/>
      <c r="C928" s="23"/>
      <c r="D928" s="23"/>
      <c r="F928" s="24"/>
    </row>
    <row r="929" spans="1:6" ht="12.5" x14ac:dyDescent="0.25">
      <c r="A929" s="21"/>
      <c r="B929" s="22"/>
      <c r="C929" s="23"/>
      <c r="D929" s="23"/>
      <c r="F929" s="24"/>
    </row>
    <row r="930" spans="1:6" ht="12.5" x14ac:dyDescent="0.25">
      <c r="A930" s="21"/>
      <c r="B930" s="22"/>
      <c r="C930" s="23"/>
      <c r="D930" s="23"/>
      <c r="F930" s="24"/>
    </row>
    <row r="931" spans="1:6" ht="12.5" x14ac:dyDescent="0.25">
      <c r="A931" s="21"/>
      <c r="B931" s="22"/>
      <c r="C931" s="23"/>
      <c r="D931" s="23"/>
      <c r="F931" s="24"/>
    </row>
    <row r="932" spans="1:6" ht="12.5" x14ac:dyDescent="0.25">
      <c r="A932" s="21"/>
      <c r="B932" s="22"/>
      <c r="C932" s="23"/>
      <c r="D932" s="23"/>
      <c r="F932" s="24"/>
    </row>
    <row r="933" spans="1:6" ht="12.5" x14ac:dyDescent="0.25">
      <c r="A933" s="21"/>
      <c r="B933" s="22"/>
      <c r="C933" s="23"/>
      <c r="D933" s="23"/>
      <c r="F933" s="24"/>
    </row>
    <row r="934" spans="1:6" ht="12.5" x14ac:dyDescent="0.25">
      <c r="A934" s="21"/>
      <c r="B934" s="22"/>
      <c r="C934" s="23"/>
      <c r="D934" s="23"/>
      <c r="F934" s="24"/>
    </row>
    <row r="935" spans="1:6" ht="12.5" x14ac:dyDescent="0.25">
      <c r="A935" s="21"/>
      <c r="B935" s="22"/>
      <c r="C935" s="23"/>
      <c r="D935" s="23"/>
      <c r="F935" s="24"/>
    </row>
    <row r="936" spans="1:6" ht="12.5" x14ac:dyDescent="0.25">
      <c r="A936" s="21"/>
      <c r="B936" s="22"/>
      <c r="C936" s="23"/>
      <c r="D936" s="23"/>
      <c r="F936" s="24"/>
    </row>
    <row r="937" spans="1:6" ht="12.5" x14ac:dyDescent="0.25">
      <c r="A937" s="21"/>
      <c r="B937" s="22"/>
      <c r="C937" s="23"/>
      <c r="D937" s="23"/>
      <c r="F937" s="24"/>
    </row>
    <row r="938" spans="1:6" ht="12.5" x14ac:dyDescent="0.25">
      <c r="A938" s="21"/>
      <c r="B938" s="22"/>
      <c r="C938" s="23"/>
      <c r="D938" s="23"/>
      <c r="F938" s="24"/>
    </row>
    <row r="939" spans="1:6" ht="12.5" x14ac:dyDescent="0.25">
      <c r="A939" s="21"/>
      <c r="B939" s="22"/>
      <c r="C939" s="23"/>
      <c r="D939" s="23"/>
      <c r="F939" s="24"/>
    </row>
    <row r="940" spans="1:6" ht="12.5" x14ac:dyDescent="0.25">
      <c r="A940" s="21"/>
      <c r="B940" s="22"/>
      <c r="C940" s="23"/>
      <c r="D940" s="23"/>
      <c r="F940" s="24"/>
    </row>
    <row r="941" spans="1:6" ht="12.5" x14ac:dyDescent="0.25">
      <c r="A941" s="21"/>
      <c r="B941" s="22"/>
      <c r="C941" s="23"/>
      <c r="D941" s="23"/>
      <c r="F941" s="24"/>
    </row>
    <row r="942" spans="1:6" ht="12.5" x14ac:dyDescent="0.25">
      <c r="A942" s="21"/>
      <c r="B942" s="22"/>
      <c r="C942" s="23"/>
      <c r="D942" s="23"/>
      <c r="F942" s="24"/>
    </row>
    <row r="943" spans="1:6" ht="12.5" x14ac:dyDescent="0.25">
      <c r="A943" s="21"/>
      <c r="B943" s="22"/>
      <c r="C943" s="23"/>
      <c r="D943" s="23"/>
      <c r="F943" s="24"/>
    </row>
    <row r="944" spans="1:6" ht="12.5" x14ac:dyDescent="0.25">
      <c r="A944" s="21"/>
      <c r="B944" s="22"/>
      <c r="C944" s="23"/>
      <c r="D944" s="23"/>
      <c r="F944" s="24"/>
    </row>
    <row r="945" spans="1:6" ht="12.5" x14ac:dyDescent="0.25">
      <c r="A945" s="21"/>
      <c r="B945" s="22"/>
      <c r="C945" s="23"/>
      <c r="D945" s="23"/>
      <c r="F945" s="24"/>
    </row>
    <row r="946" spans="1:6" ht="12.5" x14ac:dyDescent="0.25">
      <c r="A946" s="21"/>
      <c r="B946" s="22"/>
      <c r="C946" s="23"/>
      <c r="D946" s="23"/>
      <c r="F946" s="24"/>
    </row>
    <row r="947" spans="1:6" ht="12.5" x14ac:dyDescent="0.25">
      <c r="A947" s="21"/>
      <c r="B947" s="22"/>
      <c r="C947" s="23"/>
      <c r="D947" s="23"/>
      <c r="F947" s="24"/>
    </row>
    <row r="948" spans="1:6" ht="12.5" x14ac:dyDescent="0.25">
      <c r="A948" s="21"/>
      <c r="B948" s="22"/>
      <c r="C948" s="23"/>
      <c r="D948" s="23"/>
      <c r="F948" s="24"/>
    </row>
    <row r="949" spans="1:6" ht="12.5" x14ac:dyDescent="0.25">
      <c r="A949" s="21"/>
      <c r="B949" s="22"/>
      <c r="C949" s="23"/>
      <c r="D949" s="23"/>
      <c r="F949" s="24"/>
    </row>
    <row r="950" spans="1:6" ht="12.5" x14ac:dyDescent="0.25">
      <c r="A950" s="21"/>
      <c r="B950" s="22"/>
      <c r="C950" s="23"/>
      <c r="D950" s="23"/>
      <c r="F950" s="24"/>
    </row>
    <row r="951" spans="1:6" ht="12.5" x14ac:dyDescent="0.25">
      <c r="A951" s="21"/>
      <c r="B951" s="22"/>
      <c r="C951" s="23"/>
      <c r="D951" s="23"/>
      <c r="F951" s="24"/>
    </row>
    <row r="952" spans="1:6" ht="12.5" x14ac:dyDescent="0.25">
      <c r="A952" s="21"/>
      <c r="B952" s="22"/>
      <c r="C952" s="23"/>
      <c r="D952" s="23"/>
      <c r="F952" s="24"/>
    </row>
    <row r="953" spans="1:6" ht="12.5" x14ac:dyDescent="0.25">
      <c r="A953" s="21"/>
      <c r="B953" s="22"/>
      <c r="C953" s="23"/>
      <c r="D953" s="23"/>
      <c r="F953" s="24"/>
    </row>
    <row r="954" spans="1:6" ht="12.5" x14ac:dyDescent="0.25">
      <c r="A954" s="21"/>
      <c r="B954" s="22"/>
      <c r="C954" s="23"/>
      <c r="D954" s="23"/>
      <c r="F954" s="24"/>
    </row>
    <row r="955" spans="1:6" ht="12.5" x14ac:dyDescent="0.25">
      <c r="A955" s="21"/>
      <c r="B955" s="22"/>
      <c r="C955" s="23"/>
      <c r="D955" s="23"/>
      <c r="F955" s="24"/>
    </row>
    <row r="956" spans="1:6" ht="12.5" x14ac:dyDescent="0.25">
      <c r="A956" s="21"/>
      <c r="B956" s="22"/>
      <c r="C956" s="23"/>
      <c r="D956" s="23"/>
      <c r="F956" s="24"/>
    </row>
    <row r="957" spans="1:6" ht="12.5" x14ac:dyDescent="0.25">
      <c r="A957" s="21"/>
      <c r="B957" s="22"/>
      <c r="C957" s="23"/>
      <c r="D957" s="23"/>
      <c r="F957" s="24"/>
    </row>
    <row r="958" spans="1:6" ht="12.5" x14ac:dyDescent="0.25">
      <c r="A958" s="21"/>
      <c r="B958" s="22"/>
      <c r="C958" s="23"/>
      <c r="D958" s="23"/>
      <c r="F958" s="24"/>
    </row>
    <row r="959" spans="1:6" ht="12.5" x14ac:dyDescent="0.25">
      <c r="A959" s="21"/>
      <c r="B959" s="22"/>
      <c r="C959" s="23"/>
      <c r="D959" s="23"/>
      <c r="F959" s="24"/>
    </row>
    <row r="960" spans="1:6" ht="12.5" x14ac:dyDescent="0.25">
      <c r="A960" s="21"/>
      <c r="B960" s="22"/>
      <c r="C960" s="23"/>
      <c r="D960" s="23"/>
      <c r="F960" s="24"/>
    </row>
    <row r="961" spans="1:6" ht="12.5" x14ac:dyDescent="0.25">
      <c r="A961" s="21"/>
      <c r="B961" s="22"/>
      <c r="C961" s="23"/>
      <c r="D961" s="23"/>
      <c r="F961" s="24"/>
    </row>
    <row r="962" spans="1:6" ht="12.5" x14ac:dyDescent="0.25">
      <c r="A962" s="21"/>
      <c r="B962" s="22"/>
      <c r="C962" s="23"/>
      <c r="D962" s="23"/>
      <c r="F962" s="24"/>
    </row>
    <row r="963" spans="1:6" ht="12.5" x14ac:dyDescent="0.25">
      <c r="A963" s="21"/>
      <c r="B963" s="22"/>
      <c r="C963" s="23"/>
      <c r="D963" s="23"/>
      <c r="F963" s="24"/>
    </row>
    <row r="964" spans="1:6" ht="12.5" x14ac:dyDescent="0.25">
      <c r="A964" s="21"/>
      <c r="B964" s="22"/>
      <c r="C964" s="23"/>
      <c r="D964" s="23"/>
      <c r="F964" s="24"/>
    </row>
    <row r="965" spans="1:6" ht="12.5" x14ac:dyDescent="0.25">
      <c r="A965" s="21"/>
      <c r="B965" s="22"/>
      <c r="C965" s="23"/>
      <c r="D965" s="23"/>
      <c r="F965" s="24"/>
    </row>
    <row r="966" spans="1:6" ht="12.5" x14ac:dyDescent="0.25">
      <c r="A966" s="21"/>
      <c r="B966" s="22"/>
      <c r="C966" s="23"/>
      <c r="D966" s="23"/>
      <c r="F966" s="24"/>
    </row>
    <row r="967" spans="1:6" ht="12.5" x14ac:dyDescent="0.25">
      <c r="A967" s="21"/>
      <c r="B967" s="22"/>
      <c r="C967" s="23"/>
      <c r="D967" s="23"/>
      <c r="F967" s="24"/>
    </row>
    <row r="968" spans="1:6" ht="12.5" x14ac:dyDescent="0.25">
      <c r="A968" s="21"/>
      <c r="B968" s="22"/>
      <c r="C968" s="23"/>
      <c r="D968" s="23"/>
      <c r="F968" s="24"/>
    </row>
    <row r="969" spans="1:6" ht="12.5" x14ac:dyDescent="0.25">
      <c r="A969" s="21"/>
      <c r="B969" s="22"/>
      <c r="C969" s="23"/>
      <c r="D969" s="23"/>
      <c r="F969" s="24"/>
    </row>
    <row r="970" spans="1:6" ht="12.5" x14ac:dyDescent="0.25">
      <c r="A970" s="21"/>
      <c r="B970" s="22"/>
      <c r="C970" s="23"/>
      <c r="D970" s="23"/>
      <c r="F970" s="24"/>
    </row>
    <row r="971" spans="1:6" ht="12.5" x14ac:dyDescent="0.25">
      <c r="A971" s="21"/>
      <c r="B971" s="22"/>
      <c r="C971" s="23"/>
      <c r="D971" s="23"/>
      <c r="F971" s="24"/>
    </row>
    <row r="972" spans="1:6" ht="12.5" x14ac:dyDescent="0.25">
      <c r="A972" s="21"/>
      <c r="B972" s="22"/>
      <c r="C972" s="23"/>
      <c r="D972" s="23"/>
      <c r="F972" s="24"/>
    </row>
    <row r="973" spans="1:6" ht="12.5" x14ac:dyDescent="0.25">
      <c r="A973" s="21"/>
      <c r="B973" s="22"/>
      <c r="C973" s="23"/>
      <c r="D973" s="23"/>
      <c r="F973" s="24"/>
    </row>
    <row r="974" spans="1:6" ht="12.5" x14ac:dyDescent="0.25">
      <c r="A974" s="21"/>
      <c r="B974" s="22"/>
      <c r="C974" s="23"/>
      <c r="D974" s="23"/>
      <c r="F974" s="24"/>
    </row>
    <row r="975" spans="1:6" ht="12.5" x14ac:dyDescent="0.25">
      <c r="A975" s="21"/>
      <c r="B975" s="22"/>
      <c r="C975" s="23"/>
      <c r="D975" s="23"/>
      <c r="F975" s="24"/>
    </row>
    <row r="976" spans="1:6" ht="12.5" x14ac:dyDescent="0.25">
      <c r="A976" s="21"/>
      <c r="B976" s="22"/>
      <c r="C976" s="23"/>
      <c r="D976" s="23"/>
      <c r="F976" s="24"/>
    </row>
    <row r="977" spans="1:6" ht="12.5" x14ac:dyDescent="0.25">
      <c r="A977" s="21"/>
      <c r="B977" s="22"/>
      <c r="C977" s="23"/>
      <c r="D977" s="23"/>
      <c r="F977" s="24"/>
    </row>
    <row r="978" spans="1:6" ht="12.5" x14ac:dyDescent="0.25">
      <c r="A978" s="21"/>
      <c r="B978" s="22"/>
      <c r="C978" s="23"/>
      <c r="D978" s="23"/>
      <c r="F978" s="24"/>
    </row>
    <row r="979" spans="1:6" ht="12.5" x14ac:dyDescent="0.25">
      <c r="A979" s="21"/>
      <c r="B979" s="22"/>
      <c r="C979" s="23"/>
      <c r="D979" s="23"/>
      <c r="F979" s="24"/>
    </row>
    <row r="980" spans="1:6" ht="12.5" x14ac:dyDescent="0.25">
      <c r="A980" s="21"/>
      <c r="B980" s="22"/>
      <c r="C980" s="23"/>
      <c r="D980" s="23"/>
      <c r="F980" s="24"/>
    </row>
    <row r="981" spans="1:6" ht="12.5" x14ac:dyDescent="0.25">
      <c r="A981" s="21"/>
      <c r="B981" s="22"/>
      <c r="C981" s="23"/>
      <c r="D981" s="23"/>
      <c r="F981" s="24"/>
    </row>
    <row r="982" spans="1:6" ht="12.5" x14ac:dyDescent="0.25">
      <c r="A982" s="21"/>
      <c r="B982" s="22"/>
      <c r="C982" s="23"/>
      <c r="D982" s="23"/>
      <c r="F982" s="24"/>
    </row>
    <row r="983" spans="1:6" ht="12.5" x14ac:dyDescent="0.25">
      <c r="A983" s="21"/>
      <c r="B983" s="22"/>
      <c r="C983" s="23"/>
      <c r="D983" s="23"/>
      <c r="F983" s="24"/>
    </row>
    <row r="984" spans="1:6" ht="12.5" x14ac:dyDescent="0.25">
      <c r="A984" s="21"/>
      <c r="B984" s="22"/>
      <c r="C984" s="23"/>
      <c r="D984" s="23"/>
      <c r="F984" s="24"/>
    </row>
    <row r="985" spans="1:6" ht="12.5" x14ac:dyDescent="0.25">
      <c r="A985" s="21"/>
      <c r="B985" s="22"/>
      <c r="C985" s="23"/>
      <c r="D985" s="23"/>
      <c r="F985" s="24"/>
    </row>
    <row r="986" spans="1:6" ht="12.5" x14ac:dyDescent="0.25">
      <c r="A986" s="21"/>
      <c r="B986" s="22"/>
      <c r="C986" s="23"/>
      <c r="D986" s="23"/>
      <c r="F986" s="24"/>
    </row>
    <row r="987" spans="1:6" ht="12.5" x14ac:dyDescent="0.25">
      <c r="A987" s="21"/>
      <c r="B987" s="22"/>
      <c r="C987" s="23"/>
      <c r="D987" s="23"/>
      <c r="F987" s="24"/>
    </row>
    <row r="988" spans="1:6" ht="12.5" x14ac:dyDescent="0.25">
      <c r="A988" s="21"/>
      <c r="B988" s="22"/>
      <c r="C988" s="23"/>
      <c r="D988" s="23"/>
      <c r="F988" s="24"/>
    </row>
    <row r="989" spans="1:6" ht="12.5" x14ac:dyDescent="0.25">
      <c r="A989" s="21"/>
      <c r="B989" s="22"/>
      <c r="C989" s="23"/>
      <c r="D989" s="23"/>
      <c r="F989" s="24"/>
    </row>
    <row r="990" spans="1:6" ht="12.5" x14ac:dyDescent="0.25">
      <c r="A990" s="21"/>
      <c r="B990" s="22"/>
      <c r="C990" s="23"/>
      <c r="D990" s="23"/>
      <c r="F990" s="24"/>
    </row>
    <row r="991" spans="1:6" ht="12.5" x14ac:dyDescent="0.25">
      <c r="A991" s="21"/>
      <c r="B991" s="22"/>
      <c r="C991" s="23"/>
      <c r="D991" s="23"/>
      <c r="F991" s="24"/>
    </row>
    <row r="992" spans="1:6" ht="12.5" x14ac:dyDescent="0.25">
      <c r="A992" s="21"/>
      <c r="B992" s="22"/>
      <c r="C992" s="23"/>
      <c r="D992" s="23"/>
      <c r="F992" s="24"/>
    </row>
    <row r="993" spans="1:6" ht="12.5" x14ac:dyDescent="0.25">
      <c r="A993" s="21"/>
      <c r="B993" s="22"/>
      <c r="C993" s="23"/>
      <c r="D993" s="23"/>
      <c r="F993" s="24"/>
    </row>
    <row r="994" spans="1:6" ht="12.5" x14ac:dyDescent="0.25">
      <c r="A994" s="21"/>
      <c r="B994" s="22"/>
      <c r="C994" s="23"/>
      <c r="D994" s="23"/>
      <c r="F994" s="24"/>
    </row>
    <row r="995" spans="1:6" ht="12.5" x14ac:dyDescent="0.25">
      <c r="A995" s="21"/>
      <c r="B995" s="22"/>
      <c r="C995" s="23"/>
      <c r="D995" s="23"/>
      <c r="F995" s="24"/>
    </row>
    <row r="996" spans="1:6" ht="12.5" x14ac:dyDescent="0.25">
      <c r="A996" s="21"/>
      <c r="B996" s="22"/>
      <c r="C996" s="23"/>
      <c r="D996" s="23"/>
      <c r="F996" s="24"/>
    </row>
    <row r="997" spans="1:6" ht="12.5" x14ac:dyDescent="0.25">
      <c r="A997" s="21"/>
      <c r="B997" s="22"/>
      <c r="C997" s="23"/>
      <c r="D997" s="23"/>
      <c r="F997" s="24"/>
    </row>
    <row r="998" spans="1:6" ht="12.5" x14ac:dyDescent="0.25">
      <c r="A998" s="21"/>
      <c r="B998" s="22"/>
      <c r="C998" s="23"/>
      <c r="D998" s="23"/>
      <c r="F998" s="24"/>
    </row>
    <row r="999" spans="1:6" ht="12.5" x14ac:dyDescent="0.25">
      <c r="A999" s="21"/>
      <c r="B999" s="22"/>
      <c r="C999" s="23"/>
      <c r="D999" s="23"/>
      <c r="F999" s="24"/>
    </row>
    <row r="1000" spans="1:6" ht="12.5" x14ac:dyDescent="0.25">
      <c r="A1000" s="21"/>
      <c r="B1000" s="22"/>
      <c r="C1000" s="23"/>
      <c r="D1000" s="23"/>
      <c r="F1000" s="24"/>
    </row>
    <row r="1001" spans="1:6" ht="12.5" x14ac:dyDescent="0.25">
      <c r="A1001" s="21"/>
      <c r="B1001" s="22"/>
      <c r="C1001" s="23"/>
      <c r="D1001" s="23"/>
      <c r="F1001" s="24"/>
    </row>
    <row r="1002" spans="1:6" ht="12.5" x14ac:dyDescent="0.25">
      <c r="A1002" s="21"/>
      <c r="B1002" s="22"/>
      <c r="C1002" s="23"/>
      <c r="D1002" s="23"/>
      <c r="F1002" s="24"/>
    </row>
  </sheetData>
  <hyperlinks>
    <hyperlink ref="F4" r:id="rId1" xr:uid="{00000000-0004-0000-0000-000000000000}"/>
    <hyperlink ref="F5" r:id="rId2" xr:uid="{00000000-0004-0000-0000-000001000000}"/>
    <hyperlink ref="F6" r:id="rId3" xr:uid="{00000000-0004-0000-0000-000002000000}"/>
    <hyperlink ref="F7" r:id="rId4" xr:uid="{00000000-0004-0000-0000-000003000000}"/>
    <hyperlink ref="F8" r:id="rId5" xr:uid="{00000000-0004-0000-0000-000004000000}"/>
    <hyperlink ref="F9" r:id="rId6" xr:uid="{00000000-0004-0000-0000-000005000000}"/>
    <hyperlink ref="F10" r:id="rId7" xr:uid="{00000000-0004-0000-0000-000006000000}"/>
    <hyperlink ref="F11" r:id="rId8" xr:uid="{00000000-0004-0000-0000-000007000000}"/>
    <hyperlink ref="F12" r:id="rId9" xr:uid="{00000000-0004-0000-0000-000008000000}"/>
    <hyperlink ref="F13" r:id="rId10" xr:uid="{00000000-0004-0000-0000-000009000000}"/>
    <hyperlink ref="F14" r:id="rId11" xr:uid="{00000000-0004-0000-0000-00000A000000}"/>
    <hyperlink ref="F15" r:id="rId12" xr:uid="{00000000-0004-0000-0000-00000B000000}"/>
    <hyperlink ref="F16" r:id="rId13" xr:uid="{00000000-0004-0000-0000-00000C000000}"/>
    <hyperlink ref="F17" r:id="rId14" xr:uid="{00000000-0004-0000-0000-00000D000000}"/>
    <hyperlink ref="F18" r:id="rId15" xr:uid="{00000000-0004-0000-0000-00000E000000}"/>
    <hyperlink ref="F19" r:id="rId16" xr:uid="{00000000-0004-0000-0000-00000F000000}"/>
    <hyperlink ref="F20" r:id="rId17" xr:uid="{00000000-0004-0000-0000-000010000000}"/>
    <hyperlink ref="F21" r:id="rId18" xr:uid="{00000000-0004-0000-0000-000011000000}"/>
    <hyperlink ref="F22" r:id="rId19" xr:uid="{00000000-0004-0000-0000-000012000000}"/>
    <hyperlink ref="F23" r:id="rId20" xr:uid="{00000000-0004-0000-0000-000013000000}"/>
    <hyperlink ref="F24" r:id="rId21" xr:uid="{00000000-0004-0000-0000-000014000000}"/>
    <hyperlink ref="F25" r:id="rId22" xr:uid="{00000000-0004-0000-0000-000015000000}"/>
    <hyperlink ref="F26" r:id="rId23" xr:uid="{00000000-0004-0000-0000-000016000000}"/>
    <hyperlink ref="F27" r:id="rId24" xr:uid="{00000000-0004-0000-0000-000017000000}"/>
    <hyperlink ref="F28" r:id="rId25" xr:uid="{00000000-0004-0000-0000-000018000000}"/>
    <hyperlink ref="F29" r:id="rId26" xr:uid="{00000000-0004-0000-0000-000019000000}"/>
    <hyperlink ref="F30" r:id="rId27" xr:uid="{00000000-0004-0000-0000-00001A000000}"/>
    <hyperlink ref="F31" r:id="rId28" xr:uid="{00000000-0004-0000-0000-00001B000000}"/>
    <hyperlink ref="F32" r:id="rId29" xr:uid="{00000000-0004-0000-0000-00001C000000}"/>
    <hyperlink ref="F33" r:id="rId30" xr:uid="{00000000-0004-0000-0000-00001D000000}"/>
    <hyperlink ref="F34" r:id="rId31" xr:uid="{00000000-0004-0000-0000-00001E000000}"/>
    <hyperlink ref="F35" r:id="rId32" xr:uid="{00000000-0004-0000-0000-00001F000000}"/>
    <hyperlink ref="F36" r:id="rId33" xr:uid="{00000000-0004-0000-0000-000020000000}"/>
    <hyperlink ref="F37" r:id="rId34" xr:uid="{00000000-0004-0000-0000-000021000000}"/>
    <hyperlink ref="F38" r:id="rId35" xr:uid="{00000000-0004-0000-0000-000022000000}"/>
    <hyperlink ref="F39" r:id="rId36" xr:uid="{00000000-0004-0000-0000-000023000000}"/>
    <hyperlink ref="F40" r:id="rId37" xr:uid="{00000000-0004-0000-0000-000024000000}"/>
    <hyperlink ref="F41" r:id="rId38" xr:uid="{00000000-0004-0000-0000-000025000000}"/>
    <hyperlink ref="F42" r:id="rId39" xr:uid="{00000000-0004-0000-0000-000026000000}"/>
    <hyperlink ref="F43" r:id="rId40" xr:uid="{00000000-0004-0000-0000-000027000000}"/>
    <hyperlink ref="F44" r:id="rId41" xr:uid="{00000000-0004-0000-0000-000028000000}"/>
    <hyperlink ref="F45" r:id="rId42" xr:uid="{00000000-0004-0000-0000-000029000000}"/>
    <hyperlink ref="F46" r:id="rId43" xr:uid="{00000000-0004-0000-0000-00002A000000}"/>
    <hyperlink ref="F47" r:id="rId44" xr:uid="{00000000-0004-0000-0000-00002B000000}"/>
    <hyperlink ref="F48" r:id="rId45" xr:uid="{00000000-0004-0000-0000-00002C000000}"/>
    <hyperlink ref="F49" r:id="rId46" xr:uid="{00000000-0004-0000-0000-00002D000000}"/>
    <hyperlink ref="F50" r:id="rId47" xr:uid="{00000000-0004-0000-0000-00002E000000}"/>
    <hyperlink ref="F51" r:id="rId48" xr:uid="{00000000-0004-0000-0000-00002F000000}"/>
    <hyperlink ref="F52" r:id="rId49" xr:uid="{00000000-0004-0000-0000-000030000000}"/>
    <hyperlink ref="F53" r:id="rId50" xr:uid="{00000000-0004-0000-0000-000031000000}"/>
    <hyperlink ref="F54" r:id="rId51" xr:uid="{00000000-0004-0000-0000-000032000000}"/>
    <hyperlink ref="F55" r:id="rId52" xr:uid="{00000000-0004-0000-0000-000033000000}"/>
    <hyperlink ref="F56" r:id="rId53" xr:uid="{00000000-0004-0000-0000-000034000000}"/>
    <hyperlink ref="F57" r:id="rId54" xr:uid="{00000000-0004-0000-0000-000035000000}"/>
    <hyperlink ref="F58" r:id="rId55" xr:uid="{00000000-0004-0000-0000-000036000000}"/>
    <hyperlink ref="F59" r:id="rId56" xr:uid="{00000000-0004-0000-0000-000037000000}"/>
    <hyperlink ref="F60" r:id="rId57" xr:uid="{00000000-0004-0000-0000-000038000000}"/>
    <hyperlink ref="F61" r:id="rId58" xr:uid="{00000000-0004-0000-0000-000039000000}"/>
    <hyperlink ref="F62" r:id="rId59" xr:uid="{00000000-0004-0000-0000-00003A000000}"/>
    <hyperlink ref="F63" r:id="rId60" xr:uid="{00000000-0004-0000-0000-00003B000000}"/>
    <hyperlink ref="F64" r:id="rId61" xr:uid="{00000000-0004-0000-0000-00003C000000}"/>
    <hyperlink ref="F65" r:id="rId62" xr:uid="{00000000-0004-0000-0000-00003D000000}"/>
    <hyperlink ref="F66" r:id="rId63" xr:uid="{00000000-0004-0000-0000-00003E000000}"/>
    <hyperlink ref="F67" r:id="rId64" xr:uid="{00000000-0004-0000-0000-00003F000000}"/>
    <hyperlink ref="F68" r:id="rId65" xr:uid="{00000000-0004-0000-0000-000040000000}"/>
    <hyperlink ref="F69" r:id="rId66" xr:uid="{00000000-0004-0000-0000-000041000000}"/>
    <hyperlink ref="F70" r:id="rId67" xr:uid="{00000000-0004-0000-0000-000042000000}"/>
    <hyperlink ref="F71" r:id="rId68" xr:uid="{00000000-0004-0000-0000-000043000000}"/>
    <hyperlink ref="F72" r:id="rId69" xr:uid="{00000000-0004-0000-0000-000044000000}"/>
    <hyperlink ref="F73" r:id="rId70" xr:uid="{00000000-0004-0000-0000-000045000000}"/>
    <hyperlink ref="F74" r:id="rId71" xr:uid="{00000000-0004-0000-0000-000046000000}"/>
    <hyperlink ref="F75" r:id="rId72" xr:uid="{00000000-0004-0000-0000-000047000000}"/>
    <hyperlink ref="F76" r:id="rId73" xr:uid="{00000000-0004-0000-0000-000048000000}"/>
    <hyperlink ref="F77" r:id="rId74" xr:uid="{00000000-0004-0000-0000-000049000000}"/>
    <hyperlink ref="F78" r:id="rId75" xr:uid="{00000000-0004-0000-0000-00004A000000}"/>
    <hyperlink ref="F79" r:id="rId76" xr:uid="{00000000-0004-0000-0000-00004B000000}"/>
    <hyperlink ref="F80" r:id="rId77" xr:uid="{00000000-0004-0000-0000-00004C000000}"/>
    <hyperlink ref="F81" r:id="rId78" xr:uid="{00000000-0004-0000-0000-00004D000000}"/>
    <hyperlink ref="F82" r:id="rId79" xr:uid="{00000000-0004-0000-0000-00004E000000}"/>
    <hyperlink ref="F83" r:id="rId80" xr:uid="{00000000-0004-0000-0000-00004F000000}"/>
    <hyperlink ref="F84" r:id="rId81" xr:uid="{00000000-0004-0000-0000-000050000000}"/>
    <hyperlink ref="F85" r:id="rId82" xr:uid="{00000000-0004-0000-0000-000051000000}"/>
    <hyperlink ref="F86" r:id="rId83" xr:uid="{00000000-0004-0000-0000-000052000000}"/>
    <hyperlink ref="F87" r:id="rId84" xr:uid="{00000000-0004-0000-0000-000053000000}"/>
    <hyperlink ref="F88" r:id="rId85" xr:uid="{00000000-0004-0000-0000-000054000000}"/>
    <hyperlink ref="F89" r:id="rId86" xr:uid="{00000000-0004-0000-0000-000055000000}"/>
    <hyperlink ref="F90" r:id="rId87" xr:uid="{00000000-0004-0000-0000-000056000000}"/>
    <hyperlink ref="F91" r:id="rId88" xr:uid="{00000000-0004-0000-0000-000057000000}"/>
    <hyperlink ref="F92" r:id="rId89" xr:uid="{00000000-0004-0000-0000-000058000000}"/>
    <hyperlink ref="F93" r:id="rId90" xr:uid="{00000000-0004-0000-0000-000059000000}"/>
    <hyperlink ref="F94" r:id="rId91" xr:uid="{00000000-0004-0000-0000-00005A000000}"/>
    <hyperlink ref="F95" r:id="rId92" xr:uid="{00000000-0004-0000-0000-00005B000000}"/>
    <hyperlink ref="F96" r:id="rId93" xr:uid="{00000000-0004-0000-0000-00005C000000}"/>
    <hyperlink ref="F97" r:id="rId94" xr:uid="{00000000-0004-0000-0000-00005D000000}"/>
    <hyperlink ref="F98" r:id="rId95" xr:uid="{00000000-0004-0000-0000-00005E000000}"/>
    <hyperlink ref="F99" r:id="rId96" xr:uid="{00000000-0004-0000-0000-00005F000000}"/>
    <hyperlink ref="F100" r:id="rId97" xr:uid="{00000000-0004-0000-0000-000060000000}"/>
    <hyperlink ref="F101" r:id="rId98" xr:uid="{00000000-0004-0000-0000-000061000000}"/>
    <hyperlink ref="F102" r:id="rId99" xr:uid="{00000000-0004-0000-0000-000062000000}"/>
    <hyperlink ref="F103" r:id="rId100" xr:uid="{00000000-0004-0000-0000-000063000000}"/>
    <hyperlink ref="F104" r:id="rId101" xr:uid="{00000000-0004-0000-0000-000064000000}"/>
    <hyperlink ref="F105" r:id="rId102" xr:uid="{00000000-0004-0000-0000-000065000000}"/>
    <hyperlink ref="F106" r:id="rId103" xr:uid="{00000000-0004-0000-0000-000066000000}"/>
    <hyperlink ref="F107" r:id="rId104" xr:uid="{00000000-0004-0000-0000-000067000000}"/>
    <hyperlink ref="F108" r:id="rId105" xr:uid="{00000000-0004-0000-0000-000068000000}"/>
    <hyperlink ref="F109" r:id="rId106" xr:uid="{00000000-0004-0000-0000-000069000000}"/>
    <hyperlink ref="F110" r:id="rId107" xr:uid="{00000000-0004-0000-0000-00006A000000}"/>
    <hyperlink ref="F111" r:id="rId108" xr:uid="{00000000-0004-0000-0000-00006B000000}"/>
    <hyperlink ref="F112" r:id="rId109" xr:uid="{00000000-0004-0000-0000-00006C000000}"/>
    <hyperlink ref="F113" r:id="rId110" xr:uid="{00000000-0004-0000-0000-00006D000000}"/>
    <hyperlink ref="F114" r:id="rId111" xr:uid="{00000000-0004-0000-0000-00006E000000}"/>
    <hyperlink ref="F115" r:id="rId112" xr:uid="{00000000-0004-0000-0000-00006F000000}"/>
    <hyperlink ref="F116" r:id="rId113" xr:uid="{00000000-0004-0000-0000-000070000000}"/>
    <hyperlink ref="F117" r:id="rId114" xr:uid="{00000000-0004-0000-0000-000071000000}"/>
    <hyperlink ref="F118" r:id="rId115" xr:uid="{00000000-0004-0000-0000-000072000000}"/>
    <hyperlink ref="F119" r:id="rId116" xr:uid="{00000000-0004-0000-0000-000073000000}"/>
    <hyperlink ref="F120" r:id="rId117" xr:uid="{00000000-0004-0000-0000-000074000000}"/>
    <hyperlink ref="F121" r:id="rId118" xr:uid="{00000000-0004-0000-0000-000075000000}"/>
    <hyperlink ref="F122" r:id="rId119" xr:uid="{00000000-0004-0000-0000-000076000000}"/>
    <hyperlink ref="F123" r:id="rId120" xr:uid="{00000000-0004-0000-0000-000077000000}"/>
    <hyperlink ref="F124" r:id="rId121" xr:uid="{00000000-0004-0000-0000-000078000000}"/>
    <hyperlink ref="F125" r:id="rId122" xr:uid="{00000000-0004-0000-0000-000079000000}"/>
    <hyperlink ref="F126" r:id="rId123" xr:uid="{00000000-0004-0000-0000-00007A000000}"/>
    <hyperlink ref="F127" r:id="rId124" xr:uid="{00000000-0004-0000-0000-00007B000000}"/>
    <hyperlink ref="F128" r:id="rId125" xr:uid="{00000000-0004-0000-0000-00007C000000}"/>
    <hyperlink ref="F129" r:id="rId126" xr:uid="{00000000-0004-0000-0000-00007D000000}"/>
    <hyperlink ref="F130" r:id="rId127" xr:uid="{00000000-0004-0000-0000-00007E000000}"/>
    <hyperlink ref="F131" r:id="rId128" xr:uid="{00000000-0004-0000-0000-00007F000000}"/>
    <hyperlink ref="F132" r:id="rId129" xr:uid="{00000000-0004-0000-0000-000080000000}"/>
    <hyperlink ref="F133" r:id="rId130" xr:uid="{00000000-0004-0000-0000-000081000000}"/>
    <hyperlink ref="F134" r:id="rId131" xr:uid="{00000000-0004-0000-0000-000082000000}"/>
    <hyperlink ref="F135" r:id="rId132" xr:uid="{00000000-0004-0000-0000-000083000000}"/>
    <hyperlink ref="F136" r:id="rId133" xr:uid="{00000000-0004-0000-0000-000084000000}"/>
    <hyperlink ref="F137" r:id="rId134" xr:uid="{00000000-0004-0000-0000-000085000000}"/>
    <hyperlink ref="F138" r:id="rId135" xr:uid="{00000000-0004-0000-0000-000086000000}"/>
    <hyperlink ref="F139" r:id="rId136" xr:uid="{00000000-0004-0000-0000-000087000000}"/>
    <hyperlink ref="F140" r:id="rId137" xr:uid="{00000000-0004-0000-0000-000088000000}"/>
    <hyperlink ref="F141" r:id="rId138" xr:uid="{00000000-0004-0000-0000-000089000000}"/>
    <hyperlink ref="F142" r:id="rId139" xr:uid="{00000000-0004-0000-0000-00008A000000}"/>
    <hyperlink ref="F143" r:id="rId140" xr:uid="{00000000-0004-0000-0000-00008B000000}"/>
    <hyperlink ref="F144" r:id="rId141" xr:uid="{00000000-0004-0000-0000-00008C000000}"/>
    <hyperlink ref="F145" r:id="rId142" xr:uid="{00000000-0004-0000-0000-00008D000000}"/>
    <hyperlink ref="F146" r:id="rId143" xr:uid="{00000000-0004-0000-0000-00008E000000}"/>
    <hyperlink ref="F147" r:id="rId144" xr:uid="{00000000-0004-0000-0000-00008F000000}"/>
    <hyperlink ref="F148" r:id="rId145" xr:uid="{00000000-0004-0000-0000-000090000000}"/>
    <hyperlink ref="F149" r:id="rId146" xr:uid="{00000000-0004-0000-0000-000091000000}"/>
    <hyperlink ref="F150" r:id="rId147" xr:uid="{00000000-0004-0000-0000-000092000000}"/>
    <hyperlink ref="F151" r:id="rId148" xr:uid="{00000000-0004-0000-0000-000093000000}"/>
    <hyperlink ref="F152" r:id="rId149" xr:uid="{00000000-0004-0000-0000-000094000000}"/>
    <hyperlink ref="F153" r:id="rId150" xr:uid="{00000000-0004-0000-0000-000095000000}"/>
    <hyperlink ref="F154" r:id="rId151" xr:uid="{00000000-0004-0000-0000-000096000000}"/>
    <hyperlink ref="F155" r:id="rId152" xr:uid="{00000000-0004-0000-0000-000097000000}"/>
    <hyperlink ref="F156" r:id="rId153" xr:uid="{00000000-0004-0000-0000-000098000000}"/>
    <hyperlink ref="F157" r:id="rId154" xr:uid="{00000000-0004-0000-0000-000099000000}"/>
    <hyperlink ref="F158" r:id="rId155" xr:uid="{00000000-0004-0000-0000-00009A000000}"/>
    <hyperlink ref="F159" r:id="rId156" xr:uid="{00000000-0004-0000-0000-00009B000000}"/>
    <hyperlink ref="F160" r:id="rId157" xr:uid="{00000000-0004-0000-0000-00009C000000}"/>
    <hyperlink ref="F161" r:id="rId158" xr:uid="{00000000-0004-0000-0000-00009D000000}"/>
    <hyperlink ref="F162" r:id="rId159" xr:uid="{00000000-0004-0000-0000-00009E000000}"/>
    <hyperlink ref="F163" r:id="rId160" xr:uid="{00000000-0004-0000-0000-00009F000000}"/>
    <hyperlink ref="F164" r:id="rId161" xr:uid="{00000000-0004-0000-0000-0000A0000000}"/>
    <hyperlink ref="F165" r:id="rId162" xr:uid="{00000000-0004-0000-0000-0000A1000000}"/>
    <hyperlink ref="F166" r:id="rId163" xr:uid="{00000000-0004-0000-0000-0000A2000000}"/>
    <hyperlink ref="F167" r:id="rId164" xr:uid="{00000000-0004-0000-0000-0000A3000000}"/>
    <hyperlink ref="F168" r:id="rId165" xr:uid="{00000000-0004-0000-0000-0000A4000000}"/>
    <hyperlink ref="F169" r:id="rId166" xr:uid="{00000000-0004-0000-0000-0000A5000000}"/>
    <hyperlink ref="F170" r:id="rId167" xr:uid="{00000000-0004-0000-0000-0000A6000000}"/>
    <hyperlink ref="F171" r:id="rId168" xr:uid="{00000000-0004-0000-0000-0000A7000000}"/>
    <hyperlink ref="F172" r:id="rId169" xr:uid="{00000000-0004-0000-0000-0000A8000000}"/>
    <hyperlink ref="F173" r:id="rId170" xr:uid="{00000000-0004-0000-0000-0000A9000000}"/>
    <hyperlink ref="F174" r:id="rId171" xr:uid="{00000000-0004-0000-0000-0000AA000000}"/>
    <hyperlink ref="F175" r:id="rId172" xr:uid="{00000000-0004-0000-0000-0000AB000000}"/>
    <hyperlink ref="F176" r:id="rId173" xr:uid="{00000000-0004-0000-0000-0000AC000000}"/>
    <hyperlink ref="F177" r:id="rId174" xr:uid="{00000000-0004-0000-0000-0000AD000000}"/>
    <hyperlink ref="F178" r:id="rId175" xr:uid="{00000000-0004-0000-0000-0000AE000000}"/>
    <hyperlink ref="F179" r:id="rId176" xr:uid="{00000000-0004-0000-0000-0000AF000000}"/>
    <hyperlink ref="F180" r:id="rId177" xr:uid="{00000000-0004-0000-0000-0000B0000000}"/>
    <hyperlink ref="F181" r:id="rId178" xr:uid="{00000000-0004-0000-0000-0000B1000000}"/>
    <hyperlink ref="F182" r:id="rId179" xr:uid="{00000000-0004-0000-0000-0000B2000000}"/>
    <hyperlink ref="F183" r:id="rId180" xr:uid="{00000000-0004-0000-0000-0000B3000000}"/>
    <hyperlink ref="F184" r:id="rId181" xr:uid="{00000000-0004-0000-0000-0000B4000000}"/>
    <hyperlink ref="F185" r:id="rId182" xr:uid="{00000000-0004-0000-0000-0000B5000000}"/>
    <hyperlink ref="F186" r:id="rId183" xr:uid="{00000000-0004-0000-0000-0000B6000000}"/>
    <hyperlink ref="F187" r:id="rId184" xr:uid="{00000000-0004-0000-0000-0000B7000000}"/>
    <hyperlink ref="F188" r:id="rId185" xr:uid="{00000000-0004-0000-0000-0000B8000000}"/>
    <hyperlink ref="F189" r:id="rId186" xr:uid="{00000000-0004-0000-0000-0000B9000000}"/>
    <hyperlink ref="F190" r:id="rId187" xr:uid="{00000000-0004-0000-0000-0000BA000000}"/>
    <hyperlink ref="F191" r:id="rId188" xr:uid="{00000000-0004-0000-0000-0000BB000000}"/>
    <hyperlink ref="F192" r:id="rId189" xr:uid="{00000000-0004-0000-0000-0000BC000000}"/>
    <hyperlink ref="F193" r:id="rId190" xr:uid="{00000000-0004-0000-0000-0000BD000000}"/>
    <hyperlink ref="F194" r:id="rId191" xr:uid="{00000000-0004-0000-0000-0000BE000000}"/>
    <hyperlink ref="F195" r:id="rId192" xr:uid="{00000000-0004-0000-0000-0000BF000000}"/>
    <hyperlink ref="F196" r:id="rId193" xr:uid="{00000000-0004-0000-0000-0000C0000000}"/>
    <hyperlink ref="F197" r:id="rId194" xr:uid="{00000000-0004-0000-0000-0000C1000000}"/>
    <hyperlink ref="F198" r:id="rId195" xr:uid="{00000000-0004-0000-0000-0000C2000000}"/>
    <hyperlink ref="F199" r:id="rId196" xr:uid="{00000000-0004-0000-0000-0000C3000000}"/>
    <hyperlink ref="F200" r:id="rId197" xr:uid="{00000000-0004-0000-0000-0000C4000000}"/>
    <hyperlink ref="F201" r:id="rId198" xr:uid="{00000000-0004-0000-0000-0000C5000000}"/>
    <hyperlink ref="F202" r:id="rId199" xr:uid="{00000000-0004-0000-0000-0000C6000000}"/>
    <hyperlink ref="F203" r:id="rId200" xr:uid="{00000000-0004-0000-0000-0000C7000000}"/>
    <hyperlink ref="F204" r:id="rId201" xr:uid="{00000000-0004-0000-0000-0000C8000000}"/>
    <hyperlink ref="F205" r:id="rId202" xr:uid="{00000000-0004-0000-0000-0000C9000000}"/>
    <hyperlink ref="F206" r:id="rId203" xr:uid="{00000000-0004-0000-0000-0000CA000000}"/>
    <hyperlink ref="F207" r:id="rId204" xr:uid="{00000000-0004-0000-0000-0000CB000000}"/>
    <hyperlink ref="F208" r:id="rId205" xr:uid="{00000000-0004-0000-0000-0000CC000000}"/>
    <hyperlink ref="F209" r:id="rId206" xr:uid="{00000000-0004-0000-0000-0000CD000000}"/>
    <hyperlink ref="F210" r:id="rId207" xr:uid="{00000000-0004-0000-0000-0000CE000000}"/>
    <hyperlink ref="F211" r:id="rId208" xr:uid="{00000000-0004-0000-0000-0000CF000000}"/>
    <hyperlink ref="F212" r:id="rId209" xr:uid="{00000000-0004-0000-0000-0000D0000000}"/>
    <hyperlink ref="F213" r:id="rId210" xr:uid="{00000000-0004-0000-0000-0000D1000000}"/>
    <hyperlink ref="F214" r:id="rId211" xr:uid="{00000000-0004-0000-0000-0000D2000000}"/>
    <hyperlink ref="F215" r:id="rId212" xr:uid="{00000000-0004-0000-0000-0000D3000000}"/>
    <hyperlink ref="F216" r:id="rId213" xr:uid="{00000000-0004-0000-0000-0000D4000000}"/>
    <hyperlink ref="F217" r:id="rId214" xr:uid="{00000000-0004-0000-0000-0000D5000000}"/>
    <hyperlink ref="F218" r:id="rId215" xr:uid="{00000000-0004-0000-0000-0000D6000000}"/>
    <hyperlink ref="F219" r:id="rId216" xr:uid="{00000000-0004-0000-0000-0000D7000000}"/>
    <hyperlink ref="F220" r:id="rId217" xr:uid="{00000000-0004-0000-0000-0000D8000000}"/>
    <hyperlink ref="F221" r:id="rId218" xr:uid="{00000000-0004-0000-0000-0000D9000000}"/>
    <hyperlink ref="F222" r:id="rId219" xr:uid="{00000000-0004-0000-0000-0000DA000000}"/>
    <hyperlink ref="F223" r:id="rId220" xr:uid="{00000000-0004-0000-0000-0000DB000000}"/>
    <hyperlink ref="F224" r:id="rId221" xr:uid="{00000000-0004-0000-0000-0000DC000000}"/>
    <hyperlink ref="F225" r:id="rId222" xr:uid="{00000000-0004-0000-0000-0000DD000000}"/>
    <hyperlink ref="F226" r:id="rId223" xr:uid="{00000000-0004-0000-0000-0000DE000000}"/>
    <hyperlink ref="F227" r:id="rId224" xr:uid="{00000000-0004-0000-0000-0000DF000000}"/>
    <hyperlink ref="F228" r:id="rId225" xr:uid="{00000000-0004-0000-0000-0000E0000000}"/>
    <hyperlink ref="F229" r:id="rId226" xr:uid="{00000000-0004-0000-0000-0000E1000000}"/>
    <hyperlink ref="F230" r:id="rId227" xr:uid="{00000000-0004-0000-0000-0000E2000000}"/>
    <hyperlink ref="F231" r:id="rId228" xr:uid="{00000000-0004-0000-0000-0000E3000000}"/>
    <hyperlink ref="F232" r:id="rId229" xr:uid="{00000000-0004-0000-0000-0000E4000000}"/>
    <hyperlink ref="F233" r:id="rId230" xr:uid="{00000000-0004-0000-0000-0000E5000000}"/>
    <hyperlink ref="F234" r:id="rId231" xr:uid="{00000000-0004-0000-0000-0000E6000000}"/>
    <hyperlink ref="F235" r:id="rId232" xr:uid="{00000000-0004-0000-0000-0000E7000000}"/>
    <hyperlink ref="F236" r:id="rId233" xr:uid="{00000000-0004-0000-0000-0000E8000000}"/>
    <hyperlink ref="F237" r:id="rId234" xr:uid="{00000000-0004-0000-0000-0000E9000000}"/>
    <hyperlink ref="F238" r:id="rId235" xr:uid="{00000000-0004-0000-0000-0000EA000000}"/>
    <hyperlink ref="F239" r:id="rId236" xr:uid="{00000000-0004-0000-0000-0000EB000000}"/>
    <hyperlink ref="F240" r:id="rId237" xr:uid="{00000000-0004-0000-0000-0000EC000000}"/>
    <hyperlink ref="F241" r:id="rId238" xr:uid="{00000000-0004-0000-0000-0000ED000000}"/>
    <hyperlink ref="F242" r:id="rId239" xr:uid="{00000000-0004-0000-0000-0000EE000000}"/>
    <hyperlink ref="F243" r:id="rId240" xr:uid="{00000000-0004-0000-0000-0000EF000000}"/>
    <hyperlink ref="F244" r:id="rId241" xr:uid="{00000000-0004-0000-0000-0000F0000000}"/>
    <hyperlink ref="F245" r:id="rId242" xr:uid="{00000000-0004-0000-0000-0000F1000000}"/>
    <hyperlink ref="F246" r:id="rId243" xr:uid="{00000000-0004-0000-0000-0000F2000000}"/>
    <hyperlink ref="F247" r:id="rId244" xr:uid="{00000000-0004-0000-0000-0000F3000000}"/>
    <hyperlink ref="F248" r:id="rId245" xr:uid="{00000000-0004-0000-0000-0000F4000000}"/>
    <hyperlink ref="F249" r:id="rId246" xr:uid="{00000000-0004-0000-0000-0000F5000000}"/>
    <hyperlink ref="F250" r:id="rId247" xr:uid="{00000000-0004-0000-0000-0000F6000000}"/>
    <hyperlink ref="F251" r:id="rId248" xr:uid="{00000000-0004-0000-0000-0000F7000000}"/>
    <hyperlink ref="F252" r:id="rId249" xr:uid="{00000000-0004-0000-0000-0000F8000000}"/>
    <hyperlink ref="F253" r:id="rId250" xr:uid="{00000000-0004-0000-0000-0000F9000000}"/>
    <hyperlink ref="F254" r:id="rId251" xr:uid="{00000000-0004-0000-0000-0000FA000000}"/>
    <hyperlink ref="F255" r:id="rId252" xr:uid="{00000000-0004-0000-0000-0000FB000000}"/>
    <hyperlink ref="F256" r:id="rId253" xr:uid="{00000000-0004-0000-0000-0000FC000000}"/>
    <hyperlink ref="F257" r:id="rId254" xr:uid="{00000000-0004-0000-0000-0000FD000000}"/>
    <hyperlink ref="F258" r:id="rId255" xr:uid="{00000000-0004-0000-0000-0000FE000000}"/>
    <hyperlink ref="F259" r:id="rId256" xr:uid="{00000000-0004-0000-0000-0000FF000000}"/>
    <hyperlink ref="F260" r:id="rId257" xr:uid="{00000000-0004-0000-0000-000000010000}"/>
    <hyperlink ref="F261" r:id="rId258" xr:uid="{00000000-0004-0000-0000-000001010000}"/>
    <hyperlink ref="F262" r:id="rId259" xr:uid="{00000000-0004-0000-0000-000002010000}"/>
    <hyperlink ref="F263" r:id="rId260" xr:uid="{00000000-0004-0000-0000-000003010000}"/>
    <hyperlink ref="F264" r:id="rId261" xr:uid="{00000000-0004-0000-0000-000004010000}"/>
    <hyperlink ref="F265" r:id="rId262" xr:uid="{00000000-0004-0000-0000-000005010000}"/>
    <hyperlink ref="F266" r:id="rId263" xr:uid="{00000000-0004-0000-0000-000006010000}"/>
    <hyperlink ref="F267" r:id="rId264" xr:uid="{00000000-0004-0000-0000-000007010000}"/>
    <hyperlink ref="F268" r:id="rId265" xr:uid="{00000000-0004-0000-0000-000008010000}"/>
    <hyperlink ref="F269" r:id="rId266" xr:uid="{00000000-0004-0000-0000-000009010000}"/>
    <hyperlink ref="F270" r:id="rId267" xr:uid="{00000000-0004-0000-0000-00000A010000}"/>
    <hyperlink ref="F271" r:id="rId268" xr:uid="{00000000-0004-0000-0000-00000B010000}"/>
    <hyperlink ref="F272" r:id="rId269" xr:uid="{00000000-0004-0000-0000-00000C010000}"/>
    <hyperlink ref="F273" r:id="rId270" xr:uid="{00000000-0004-0000-0000-00000D010000}"/>
    <hyperlink ref="F274" r:id="rId271" xr:uid="{00000000-0004-0000-0000-00000E010000}"/>
    <hyperlink ref="F275" r:id="rId272" xr:uid="{00000000-0004-0000-0000-00000F010000}"/>
    <hyperlink ref="F276" r:id="rId273" xr:uid="{00000000-0004-0000-0000-000010010000}"/>
    <hyperlink ref="F277" r:id="rId274" xr:uid="{00000000-0004-0000-0000-000011010000}"/>
    <hyperlink ref="F278" r:id="rId275" xr:uid="{00000000-0004-0000-0000-000012010000}"/>
    <hyperlink ref="F279" r:id="rId276" xr:uid="{00000000-0004-0000-0000-000013010000}"/>
    <hyperlink ref="F280" r:id="rId277" xr:uid="{00000000-0004-0000-0000-000014010000}"/>
    <hyperlink ref="F281" r:id="rId278" xr:uid="{00000000-0004-0000-0000-000015010000}"/>
    <hyperlink ref="F282" r:id="rId279" xr:uid="{00000000-0004-0000-0000-000016010000}"/>
    <hyperlink ref="F283" r:id="rId280" xr:uid="{00000000-0004-0000-0000-000017010000}"/>
    <hyperlink ref="F284" r:id="rId281" xr:uid="{00000000-0004-0000-0000-000018010000}"/>
    <hyperlink ref="F285" r:id="rId282" xr:uid="{00000000-0004-0000-0000-000019010000}"/>
    <hyperlink ref="F286" r:id="rId283" xr:uid="{00000000-0004-0000-0000-00001A010000}"/>
    <hyperlink ref="F287" r:id="rId284" xr:uid="{00000000-0004-0000-0000-00001B010000}"/>
    <hyperlink ref="F288" r:id="rId285" xr:uid="{00000000-0004-0000-0000-00001C010000}"/>
    <hyperlink ref="F289" r:id="rId286" xr:uid="{00000000-0004-0000-0000-00001D010000}"/>
    <hyperlink ref="F290" r:id="rId287" xr:uid="{00000000-0004-0000-0000-00001E010000}"/>
    <hyperlink ref="F291" r:id="rId288" xr:uid="{00000000-0004-0000-0000-00001F010000}"/>
    <hyperlink ref="F292" r:id="rId289" xr:uid="{00000000-0004-0000-0000-000020010000}"/>
    <hyperlink ref="F293" r:id="rId290" xr:uid="{00000000-0004-0000-0000-000021010000}"/>
    <hyperlink ref="F294" r:id="rId291" xr:uid="{00000000-0004-0000-0000-000022010000}"/>
    <hyperlink ref="F295" r:id="rId292" xr:uid="{00000000-0004-0000-0000-000023010000}"/>
    <hyperlink ref="F296" r:id="rId293" xr:uid="{00000000-0004-0000-0000-000024010000}"/>
    <hyperlink ref="F297" r:id="rId294" xr:uid="{00000000-0004-0000-0000-000025010000}"/>
    <hyperlink ref="F298" r:id="rId295" xr:uid="{00000000-0004-0000-0000-000026010000}"/>
    <hyperlink ref="F299" r:id="rId296" xr:uid="{00000000-0004-0000-0000-000027010000}"/>
    <hyperlink ref="F300" r:id="rId297" xr:uid="{00000000-0004-0000-0000-000028010000}"/>
    <hyperlink ref="F301" r:id="rId298" xr:uid="{00000000-0004-0000-0000-000029010000}"/>
    <hyperlink ref="F302" r:id="rId299" xr:uid="{00000000-0004-0000-0000-00002A010000}"/>
    <hyperlink ref="F303" r:id="rId300" xr:uid="{00000000-0004-0000-0000-00002B010000}"/>
    <hyperlink ref="F304" r:id="rId301" xr:uid="{00000000-0004-0000-0000-00002C010000}"/>
    <hyperlink ref="F305" r:id="rId302" xr:uid="{00000000-0004-0000-0000-00002D010000}"/>
    <hyperlink ref="F306" r:id="rId303" xr:uid="{00000000-0004-0000-0000-00002E010000}"/>
    <hyperlink ref="F307" r:id="rId304" xr:uid="{00000000-0004-0000-0000-00002F010000}"/>
    <hyperlink ref="F308" r:id="rId305" xr:uid="{00000000-0004-0000-0000-000030010000}"/>
    <hyperlink ref="F309" r:id="rId306" xr:uid="{00000000-0004-0000-0000-000031010000}"/>
    <hyperlink ref="F310" r:id="rId307" xr:uid="{00000000-0004-0000-0000-000032010000}"/>
    <hyperlink ref="F311" r:id="rId308" xr:uid="{00000000-0004-0000-0000-000033010000}"/>
    <hyperlink ref="F312" r:id="rId309" xr:uid="{00000000-0004-0000-0000-000034010000}"/>
    <hyperlink ref="F313" r:id="rId310" xr:uid="{00000000-0004-0000-0000-000035010000}"/>
    <hyperlink ref="F314" r:id="rId311" xr:uid="{00000000-0004-0000-0000-000036010000}"/>
    <hyperlink ref="F315" r:id="rId312" xr:uid="{00000000-0004-0000-0000-000037010000}"/>
    <hyperlink ref="F316" r:id="rId313" xr:uid="{00000000-0004-0000-0000-000038010000}"/>
    <hyperlink ref="F317" r:id="rId314" xr:uid="{00000000-0004-0000-0000-000039010000}"/>
    <hyperlink ref="F318" r:id="rId315" xr:uid="{00000000-0004-0000-0000-00003A010000}"/>
    <hyperlink ref="F319" r:id="rId316" xr:uid="{00000000-0004-0000-0000-00003B010000}"/>
    <hyperlink ref="F320" r:id="rId317" xr:uid="{00000000-0004-0000-0000-00003C010000}"/>
    <hyperlink ref="F321" r:id="rId318" xr:uid="{00000000-0004-0000-0000-00003D010000}"/>
    <hyperlink ref="F322" r:id="rId319" xr:uid="{00000000-0004-0000-0000-00003E010000}"/>
    <hyperlink ref="F323" r:id="rId320" xr:uid="{00000000-0004-0000-0000-00003F010000}"/>
    <hyperlink ref="F324" r:id="rId321" xr:uid="{00000000-0004-0000-0000-000040010000}"/>
    <hyperlink ref="F325" r:id="rId322" xr:uid="{00000000-0004-0000-0000-000041010000}"/>
    <hyperlink ref="F326" r:id="rId323" xr:uid="{00000000-0004-0000-0000-000042010000}"/>
    <hyperlink ref="F327" r:id="rId324" xr:uid="{00000000-0004-0000-0000-000043010000}"/>
    <hyperlink ref="F328" r:id="rId325" xr:uid="{00000000-0004-0000-0000-000044010000}"/>
    <hyperlink ref="F329" r:id="rId326" xr:uid="{00000000-0004-0000-0000-000045010000}"/>
    <hyperlink ref="F330" r:id="rId327" xr:uid="{00000000-0004-0000-0000-000046010000}"/>
    <hyperlink ref="F331" r:id="rId328" xr:uid="{00000000-0004-0000-0000-000047010000}"/>
    <hyperlink ref="F332" r:id="rId329" xr:uid="{00000000-0004-0000-0000-000048010000}"/>
    <hyperlink ref="F333" r:id="rId330" xr:uid="{00000000-0004-0000-0000-000049010000}"/>
    <hyperlink ref="F334" r:id="rId331" xr:uid="{00000000-0004-0000-0000-00004A010000}"/>
    <hyperlink ref="F335" r:id="rId332" xr:uid="{00000000-0004-0000-0000-00004B010000}"/>
    <hyperlink ref="F336" r:id="rId333" xr:uid="{00000000-0004-0000-0000-00004C010000}"/>
    <hyperlink ref="F337" r:id="rId334" xr:uid="{00000000-0004-0000-0000-00004D010000}"/>
    <hyperlink ref="F338" r:id="rId335" xr:uid="{00000000-0004-0000-0000-00004E010000}"/>
    <hyperlink ref="F339" r:id="rId336" xr:uid="{00000000-0004-0000-0000-00004F010000}"/>
    <hyperlink ref="F340" r:id="rId337" xr:uid="{00000000-0004-0000-0000-000050010000}"/>
    <hyperlink ref="F341" r:id="rId338" xr:uid="{00000000-0004-0000-0000-000051010000}"/>
    <hyperlink ref="F342" r:id="rId339" xr:uid="{00000000-0004-0000-0000-000052010000}"/>
    <hyperlink ref="F343" r:id="rId340" xr:uid="{00000000-0004-0000-0000-000053010000}"/>
    <hyperlink ref="F344" r:id="rId341" xr:uid="{00000000-0004-0000-0000-000054010000}"/>
    <hyperlink ref="F345" r:id="rId342" xr:uid="{00000000-0004-0000-0000-000055010000}"/>
    <hyperlink ref="F346" r:id="rId343" xr:uid="{00000000-0004-0000-0000-000056010000}"/>
    <hyperlink ref="F347" r:id="rId344" xr:uid="{00000000-0004-0000-0000-000057010000}"/>
    <hyperlink ref="F348" r:id="rId345" xr:uid="{00000000-0004-0000-0000-000058010000}"/>
    <hyperlink ref="F349" r:id="rId346" xr:uid="{00000000-0004-0000-0000-000059010000}"/>
    <hyperlink ref="F350" r:id="rId347" xr:uid="{00000000-0004-0000-0000-00005A010000}"/>
    <hyperlink ref="F351" r:id="rId348" xr:uid="{00000000-0004-0000-0000-00005B010000}"/>
    <hyperlink ref="F352" r:id="rId349" xr:uid="{00000000-0004-0000-0000-00005C010000}"/>
    <hyperlink ref="F353" r:id="rId350" xr:uid="{00000000-0004-0000-0000-00005D010000}"/>
    <hyperlink ref="F354" r:id="rId351" xr:uid="{00000000-0004-0000-0000-00005E010000}"/>
    <hyperlink ref="F355" r:id="rId352" xr:uid="{00000000-0004-0000-0000-00005F010000}"/>
    <hyperlink ref="F356" r:id="rId353" xr:uid="{00000000-0004-0000-0000-000060010000}"/>
    <hyperlink ref="F357" r:id="rId354" xr:uid="{00000000-0004-0000-0000-000061010000}"/>
    <hyperlink ref="F358" r:id="rId355" xr:uid="{00000000-0004-0000-0000-000062010000}"/>
    <hyperlink ref="F359" r:id="rId356" xr:uid="{00000000-0004-0000-0000-000063010000}"/>
    <hyperlink ref="F360" r:id="rId357" xr:uid="{00000000-0004-0000-0000-000064010000}"/>
    <hyperlink ref="F361" r:id="rId358" xr:uid="{00000000-0004-0000-0000-000065010000}"/>
    <hyperlink ref="F362" r:id="rId359" xr:uid="{00000000-0004-0000-0000-000066010000}"/>
    <hyperlink ref="F363" r:id="rId360" xr:uid="{00000000-0004-0000-0000-000067010000}"/>
    <hyperlink ref="F364" r:id="rId361" xr:uid="{00000000-0004-0000-0000-000068010000}"/>
    <hyperlink ref="F365" r:id="rId362" xr:uid="{00000000-0004-0000-0000-000069010000}"/>
    <hyperlink ref="F366" r:id="rId363" xr:uid="{00000000-0004-0000-0000-00006A010000}"/>
    <hyperlink ref="F367" r:id="rId364" xr:uid="{00000000-0004-0000-0000-00006B010000}"/>
    <hyperlink ref="F368" r:id="rId365" xr:uid="{00000000-0004-0000-0000-00006C010000}"/>
    <hyperlink ref="F369" r:id="rId366" xr:uid="{00000000-0004-0000-0000-00006D010000}"/>
    <hyperlink ref="F370" r:id="rId367" xr:uid="{00000000-0004-0000-0000-00006E010000}"/>
    <hyperlink ref="F371" r:id="rId368" xr:uid="{00000000-0004-0000-0000-00006F010000}"/>
    <hyperlink ref="F372" r:id="rId369" xr:uid="{00000000-0004-0000-0000-000070010000}"/>
    <hyperlink ref="F373" r:id="rId370" xr:uid="{00000000-0004-0000-0000-000071010000}"/>
    <hyperlink ref="F374" r:id="rId371" xr:uid="{00000000-0004-0000-0000-000072010000}"/>
    <hyperlink ref="F375" r:id="rId372" xr:uid="{00000000-0004-0000-0000-000073010000}"/>
    <hyperlink ref="F376" r:id="rId373" xr:uid="{00000000-0004-0000-0000-000074010000}"/>
    <hyperlink ref="F377" r:id="rId374" xr:uid="{00000000-0004-0000-0000-000075010000}"/>
    <hyperlink ref="F378" r:id="rId375" xr:uid="{00000000-0004-0000-0000-000076010000}"/>
    <hyperlink ref="F379" r:id="rId376" xr:uid="{00000000-0004-0000-0000-000077010000}"/>
    <hyperlink ref="F380" r:id="rId377" xr:uid="{00000000-0004-0000-0000-000078010000}"/>
    <hyperlink ref="F381" r:id="rId378" xr:uid="{00000000-0004-0000-0000-000079010000}"/>
    <hyperlink ref="F382" r:id="rId379" xr:uid="{00000000-0004-0000-0000-00007A010000}"/>
    <hyperlink ref="F383" r:id="rId380" xr:uid="{00000000-0004-0000-0000-00007B010000}"/>
    <hyperlink ref="F384" r:id="rId381" xr:uid="{00000000-0004-0000-0000-00007C010000}"/>
    <hyperlink ref="F385" r:id="rId382" xr:uid="{00000000-0004-0000-0000-00007D010000}"/>
    <hyperlink ref="F386" r:id="rId383" xr:uid="{00000000-0004-0000-0000-00007E010000}"/>
    <hyperlink ref="F387" r:id="rId384" xr:uid="{00000000-0004-0000-0000-00007F010000}"/>
    <hyperlink ref="F388" r:id="rId385" xr:uid="{00000000-0004-0000-0000-000080010000}"/>
    <hyperlink ref="F389" r:id="rId386" xr:uid="{00000000-0004-0000-0000-000081010000}"/>
    <hyperlink ref="F390" r:id="rId387" xr:uid="{00000000-0004-0000-0000-000082010000}"/>
    <hyperlink ref="F391" r:id="rId388" xr:uid="{00000000-0004-0000-0000-000083010000}"/>
    <hyperlink ref="F392" r:id="rId389" xr:uid="{00000000-0004-0000-0000-000084010000}"/>
    <hyperlink ref="F393" r:id="rId390" xr:uid="{00000000-0004-0000-0000-000085010000}"/>
    <hyperlink ref="F394" r:id="rId391" xr:uid="{00000000-0004-0000-0000-000086010000}"/>
    <hyperlink ref="F395" r:id="rId392" xr:uid="{00000000-0004-0000-0000-000087010000}"/>
    <hyperlink ref="F396" r:id="rId393" xr:uid="{00000000-0004-0000-0000-000088010000}"/>
    <hyperlink ref="F397" r:id="rId394" xr:uid="{00000000-0004-0000-0000-000089010000}"/>
    <hyperlink ref="F398" r:id="rId395" xr:uid="{00000000-0004-0000-0000-00008A010000}"/>
    <hyperlink ref="F399" r:id="rId396" xr:uid="{00000000-0004-0000-0000-00008B010000}"/>
    <hyperlink ref="F400" r:id="rId397" xr:uid="{00000000-0004-0000-0000-00008C010000}"/>
    <hyperlink ref="F401" r:id="rId398" xr:uid="{00000000-0004-0000-0000-00008D010000}"/>
    <hyperlink ref="F402" r:id="rId399" xr:uid="{00000000-0004-0000-0000-00008E010000}"/>
    <hyperlink ref="F403" r:id="rId400" xr:uid="{00000000-0004-0000-0000-00008F010000}"/>
    <hyperlink ref="F404" r:id="rId401" xr:uid="{00000000-0004-0000-0000-000090010000}"/>
    <hyperlink ref="F405" r:id="rId402" xr:uid="{00000000-0004-0000-0000-000091010000}"/>
    <hyperlink ref="F406" r:id="rId403" xr:uid="{00000000-0004-0000-0000-000092010000}"/>
    <hyperlink ref="F407" r:id="rId404" xr:uid="{00000000-0004-0000-0000-000093010000}"/>
    <hyperlink ref="F408" r:id="rId405" xr:uid="{00000000-0004-0000-0000-000094010000}"/>
    <hyperlink ref="F409" r:id="rId406" xr:uid="{00000000-0004-0000-0000-000095010000}"/>
    <hyperlink ref="F410" r:id="rId407" xr:uid="{00000000-0004-0000-0000-000096010000}"/>
    <hyperlink ref="F411" r:id="rId408" xr:uid="{00000000-0004-0000-0000-000097010000}"/>
    <hyperlink ref="F412" r:id="rId409" xr:uid="{00000000-0004-0000-0000-000098010000}"/>
    <hyperlink ref="F413" r:id="rId410" xr:uid="{00000000-0004-0000-0000-000099010000}"/>
    <hyperlink ref="F414" r:id="rId411" xr:uid="{00000000-0004-0000-0000-00009A010000}"/>
    <hyperlink ref="F415" r:id="rId412" xr:uid="{00000000-0004-0000-0000-00009B010000}"/>
    <hyperlink ref="F416" r:id="rId413" xr:uid="{00000000-0004-0000-0000-00009C010000}"/>
    <hyperlink ref="F417" r:id="rId414" xr:uid="{00000000-0004-0000-0000-00009D010000}"/>
    <hyperlink ref="F418" r:id="rId415" xr:uid="{00000000-0004-0000-0000-00009E010000}"/>
    <hyperlink ref="F419" r:id="rId416" xr:uid="{00000000-0004-0000-0000-00009F010000}"/>
    <hyperlink ref="F420" r:id="rId417" xr:uid="{00000000-0004-0000-0000-0000A0010000}"/>
    <hyperlink ref="F421" r:id="rId418" xr:uid="{00000000-0004-0000-0000-0000A1010000}"/>
    <hyperlink ref="F422" r:id="rId419" xr:uid="{00000000-0004-0000-0000-0000A2010000}"/>
    <hyperlink ref="F423" r:id="rId420" xr:uid="{00000000-0004-0000-0000-0000A3010000}"/>
    <hyperlink ref="F424" r:id="rId421" xr:uid="{00000000-0004-0000-0000-0000A4010000}"/>
    <hyperlink ref="F425" r:id="rId422" xr:uid="{00000000-0004-0000-0000-0000A5010000}"/>
    <hyperlink ref="F426" r:id="rId423" xr:uid="{00000000-0004-0000-0000-0000A6010000}"/>
    <hyperlink ref="F427" r:id="rId424" xr:uid="{00000000-0004-0000-0000-0000A7010000}"/>
    <hyperlink ref="F428" r:id="rId425" xr:uid="{00000000-0004-0000-0000-0000A8010000}"/>
    <hyperlink ref="F429" r:id="rId426" xr:uid="{00000000-0004-0000-0000-0000A9010000}"/>
    <hyperlink ref="F430" r:id="rId427" xr:uid="{00000000-0004-0000-0000-0000AA010000}"/>
    <hyperlink ref="F431" r:id="rId428" xr:uid="{00000000-0004-0000-0000-0000AB010000}"/>
    <hyperlink ref="F432" r:id="rId429" xr:uid="{00000000-0004-0000-0000-0000AC010000}"/>
    <hyperlink ref="F433" r:id="rId430" xr:uid="{00000000-0004-0000-0000-0000AD010000}"/>
    <hyperlink ref="F434" r:id="rId431" xr:uid="{00000000-0004-0000-0000-0000AE010000}"/>
    <hyperlink ref="F435" r:id="rId432" xr:uid="{00000000-0004-0000-0000-0000AF010000}"/>
    <hyperlink ref="F436" r:id="rId433" xr:uid="{00000000-0004-0000-0000-0000B0010000}"/>
    <hyperlink ref="F437" r:id="rId434" xr:uid="{00000000-0004-0000-0000-0000B1010000}"/>
    <hyperlink ref="F438" r:id="rId435" xr:uid="{00000000-0004-0000-0000-0000B2010000}"/>
    <hyperlink ref="F439" r:id="rId436" xr:uid="{00000000-0004-0000-0000-0000B3010000}"/>
    <hyperlink ref="F440" r:id="rId437" xr:uid="{00000000-0004-0000-0000-0000B4010000}"/>
    <hyperlink ref="F441" r:id="rId438" xr:uid="{00000000-0004-0000-0000-0000B5010000}"/>
    <hyperlink ref="F442" r:id="rId439" xr:uid="{00000000-0004-0000-0000-0000B6010000}"/>
    <hyperlink ref="F443" r:id="rId440" xr:uid="{00000000-0004-0000-0000-0000B7010000}"/>
    <hyperlink ref="F444" r:id="rId441" xr:uid="{00000000-0004-0000-0000-0000B8010000}"/>
    <hyperlink ref="F445" r:id="rId442" xr:uid="{00000000-0004-0000-0000-0000B9010000}"/>
    <hyperlink ref="F446" r:id="rId443" xr:uid="{00000000-0004-0000-0000-0000BA010000}"/>
    <hyperlink ref="F447" r:id="rId444" xr:uid="{00000000-0004-0000-0000-0000BB010000}"/>
    <hyperlink ref="F448" r:id="rId445" xr:uid="{00000000-0004-0000-0000-0000BC010000}"/>
    <hyperlink ref="F449" r:id="rId446" xr:uid="{00000000-0004-0000-0000-0000BD010000}"/>
    <hyperlink ref="F450" r:id="rId447" xr:uid="{00000000-0004-0000-0000-0000BE010000}"/>
    <hyperlink ref="F451" r:id="rId448" xr:uid="{00000000-0004-0000-0000-0000BF010000}"/>
    <hyperlink ref="F452" r:id="rId449" xr:uid="{00000000-0004-0000-0000-0000C0010000}"/>
    <hyperlink ref="F453" r:id="rId450" xr:uid="{00000000-0004-0000-0000-0000C1010000}"/>
    <hyperlink ref="F454" r:id="rId451" xr:uid="{00000000-0004-0000-0000-0000C2010000}"/>
    <hyperlink ref="F455" r:id="rId452" xr:uid="{00000000-0004-0000-0000-0000C3010000}"/>
    <hyperlink ref="F456" r:id="rId453" xr:uid="{00000000-0004-0000-0000-0000C4010000}"/>
    <hyperlink ref="F457" r:id="rId454" xr:uid="{00000000-0004-0000-0000-0000C5010000}"/>
    <hyperlink ref="F458" r:id="rId455" xr:uid="{00000000-0004-0000-0000-0000C6010000}"/>
    <hyperlink ref="F459" r:id="rId456" xr:uid="{00000000-0004-0000-0000-0000C7010000}"/>
    <hyperlink ref="F460" r:id="rId457" xr:uid="{00000000-0004-0000-0000-0000C8010000}"/>
    <hyperlink ref="F461" r:id="rId458" xr:uid="{00000000-0004-0000-0000-0000C9010000}"/>
    <hyperlink ref="F462" r:id="rId459" xr:uid="{00000000-0004-0000-0000-0000CA010000}"/>
    <hyperlink ref="F463" r:id="rId460" xr:uid="{00000000-0004-0000-0000-0000CB010000}"/>
    <hyperlink ref="F464" r:id="rId461" xr:uid="{00000000-0004-0000-0000-0000CC010000}"/>
    <hyperlink ref="F465" r:id="rId462" xr:uid="{00000000-0004-0000-0000-0000CD010000}"/>
    <hyperlink ref="F466" r:id="rId463" xr:uid="{00000000-0004-0000-0000-0000CE010000}"/>
    <hyperlink ref="F467" r:id="rId464" xr:uid="{00000000-0004-0000-0000-0000CF010000}"/>
    <hyperlink ref="F468" r:id="rId465" xr:uid="{00000000-0004-0000-0000-0000D0010000}"/>
    <hyperlink ref="F469" r:id="rId466" xr:uid="{00000000-0004-0000-0000-0000D1010000}"/>
    <hyperlink ref="F470" r:id="rId467" xr:uid="{00000000-0004-0000-0000-0000D2010000}"/>
    <hyperlink ref="F471" r:id="rId468" xr:uid="{00000000-0004-0000-0000-0000D3010000}"/>
    <hyperlink ref="F472" r:id="rId469" xr:uid="{00000000-0004-0000-0000-0000D4010000}"/>
    <hyperlink ref="F473" r:id="rId470" xr:uid="{00000000-0004-0000-0000-0000D5010000}"/>
    <hyperlink ref="F474" r:id="rId471" xr:uid="{00000000-0004-0000-0000-0000D6010000}"/>
    <hyperlink ref="F475" r:id="rId472" xr:uid="{00000000-0004-0000-0000-0000D7010000}"/>
    <hyperlink ref="F476" r:id="rId473" xr:uid="{00000000-0004-0000-0000-0000D8010000}"/>
    <hyperlink ref="F477" r:id="rId474" xr:uid="{00000000-0004-0000-0000-0000D9010000}"/>
    <hyperlink ref="F478" r:id="rId475" xr:uid="{00000000-0004-0000-0000-0000DA010000}"/>
    <hyperlink ref="F479" r:id="rId476" xr:uid="{00000000-0004-0000-0000-0000DB010000}"/>
    <hyperlink ref="F480" r:id="rId477" xr:uid="{00000000-0004-0000-0000-0000DC010000}"/>
    <hyperlink ref="F481" r:id="rId478" xr:uid="{00000000-0004-0000-0000-0000DD010000}"/>
    <hyperlink ref="F482" r:id="rId479" xr:uid="{00000000-0004-0000-0000-0000DE010000}"/>
    <hyperlink ref="F483" r:id="rId480" xr:uid="{00000000-0004-0000-0000-0000DF010000}"/>
    <hyperlink ref="F484" r:id="rId481" xr:uid="{00000000-0004-0000-0000-0000E0010000}"/>
    <hyperlink ref="F485" r:id="rId482" xr:uid="{00000000-0004-0000-0000-0000E1010000}"/>
    <hyperlink ref="F486" r:id="rId483" xr:uid="{00000000-0004-0000-0000-0000E2010000}"/>
    <hyperlink ref="F487" r:id="rId484" xr:uid="{00000000-0004-0000-0000-0000E3010000}"/>
    <hyperlink ref="F488" r:id="rId485" xr:uid="{00000000-0004-0000-0000-0000E4010000}"/>
    <hyperlink ref="F489" r:id="rId486" xr:uid="{00000000-0004-0000-0000-0000E5010000}"/>
    <hyperlink ref="F490" r:id="rId487" xr:uid="{00000000-0004-0000-0000-0000E6010000}"/>
    <hyperlink ref="F491" r:id="rId488" xr:uid="{00000000-0004-0000-0000-0000E7010000}"/>
    <hyperlink ref="F492" r:id="rId489" xr:uid="{00000000-0004-0000-0000-0000E8010000}"/>
    <hyperlink ref="F493" r:id="rId490" xr:uid="{00000000-0004-0000-0000-0000E9010000}"/>
    <hyperlink ref="F494" r:id="rId491" xr:uid="{00000000-0004-0000-0000-0000EA010000}"/>
    <hyperlink ref="F495" r:id="rId492" xr:uid="{00000000-0004-0000-0000-0000EB010000}"/>
    <hyperlink ref="F496" r:id="rId493" xr:uid="{00000000-0004-0000-0000-0000EC010000}"/>
    <hyperlink ref="F497" r:id="rId494" xr:uid="{00000000-0004-0000-0000-0000ED010000}"/>
    <hyperlink ref="F498" r:id="rId495" xr:uid="{00000000-0004-0000-0000-0000EE010000}"/>
    <hyperlink ref="F499" r:id="rId496" xr:uid="{00000000-0004-0000-0000-0000EF010000}"/>
    <hyperlink ref="F500" r:id="rId497" xr:uid="{00000000-0004-0000-0000-0000F0010000}"/>
    <hyperlink ref="F501" r:id="rId498" xr:uid="{00000000-0004-0000-0000-0000F1010000}"/>
    <hyperlink ref="F502" r:id="rId499" xr:uid="{00000000-0004-0000-0000-0000F2010000}"/>
    <hyperlink ref="F503" r:id="rId500" xr:uid="{00000000-0004-0000-0000-0000F3010000}"/>
    <hyperlink ref="F504" r:id="rId501" xr:uid="{00000000-0004-0000-0000-0000F4010000}"/>
    <hyperlink ref="F505" r:id="rId502" xr:uid="{00000000-0004-0000-0000-0000F5010000}"/>
    <hyperlink ref="F506" r:id="rId503" xr:uid="{00000000-0004-0000-0000-0000F6010000}"/>
    <hyperlink ref="F507" r:id="rId504" xr:uid="{00000000-0004-0000-0000-0000F7010000}"/>
    <hyperlink ref="F508" r:id="rId505" xr:uid="{00000000-0004-0000-0000-0000F8010000}"/>
    <hyperlink ref="F509" r:id="rId506" xr:uid="{00000000-0004-0000-0000-0000F9010000}"/>
    <hyperlink ref="F510" r:id="rId507" xr:uid="{00000000-0004-0000-0000-0000FA010000}"/>
    <hyperlink ref="F511" r:id="rId508" xr:uid="{00000000-0004-0000-0000-0000FB010000}"/>
    <hyperlink ref="F512" r:id="rId509" xr:uid="{00000000-0004-0000-0000-0000FC010000}"/>
    <hyperlink ref="F513" r:id="rId510" xr:uid="{00000000-0004-0000-0000-0000FD010000}"/>
    <hyperlink ref="F514" r:id="rId511" xr:uid="{00000000-0004-0000-0000-0000FE010000}"/>
    <hyperlink ref="F515" r:id="rId512" xr:uid="{00000000-0004-0000-0000-0000FF010000}"/>
    <hyperlink ref="F516" r:id="rId513" xr:uid="{00000000-0004-0000-0000-000000020000}"/>
    <hyperlink ref="F517" r:id="rId514" xr:uid="{00000000-0004-0000-0000-000001020000}"/>
    <hyperlink ref="F518" r:id="rId515" xr:uid="{00000000-0004-0000-0000-000002020000}"/>
    <hyperlink ref="F519" r:id="rId516" xr:uid="{00000000-0004-0000-0000-000003020000}"/>
    <hyperlink ref="F520" r:id="rId517" xr:uid="{00000000-0004-0000-0000-000004020000}"/>
    <hyperlink ref="F521" r:id="rId518" xr:uid="{00000000-0004-0000-0000-000005020000}"/>
    <hyperlink ref="F522" r:id="rId519" xr:uid="{00000000-0004-0000-0000-000006020000}"/>
    <hyperlink ref="F523" r:id="rId520" xr:uid="{00000000-0004-0000-0000-000007020000}"/>
    <hyperlink ref="F524" r:id="rId521" xr:uid="{00000000-0004-0000-0000-000008020000}"/>
    <hyperlink ref="F525" r:id="rId522" xr:uid="{00000000-0004-0000-0000-000009020000}"/>
    <hyperlink ref="F526" r:id="rId523" xr:uid="{00000000-0004-0000-0000-00000A020000}"/>
    <hyperlink ref="F527" r:id="rId524" xr:uid="{00000000-0004-0000-0000-00000B020000}"/>
    <hyperlink ref="F528" r:id="rId525" xr:uid="{00000000-0004-0000-0000-00000C020000}"/>
    <hyperlink ref="F529" r:id="rId526" xr:uid="{00000000-0004-0000-0000-00000D020000}"/>
    <hyperlink ref="F530" r:id="rId527" xr:uid="{00000000-0004-0000-0000-00000E020000}"/>
    <hyperlink ref="F531" r:id="rId528" xr:uid="{00000000-0004-0000-0000-00000F020000}"/>
    <hyperlink ref="F532" r:id="rId529" xr:uid="{00000000-0004-0000-0000-000010020000}"/>
    <hyperlink ref="F533" r:id="rId530" xr:uid="{00000000-0004-0000-0000-000011020000}"/>
    <hyperlink ref="F534" r:id="rId531" xr:uid="{00000000-0004-0000-0000-000012020000}"/>
    <hyperlink ref="F535" r:id="rId532" xr:uid="{00000000-0004-0000-0000-000013020000}"/>
    <hyperlink ref="F536" r:id="rId533" xr:uid="{00000000-0004-0000-0000-000014020000}"/>
    <hyperlink ref="F537" r:id="rId534" xr:uid="{00000000-0004-0000-0000-000015020000}"/>
    <hyperlink ref="F538" r:id="rId535" xr:uid="{00000000-0004-0000-0000-000016020000}"/>
    <hyperlink ref="F539" r:id="rId536" xr:uid="{00000000-0004-0000-0000-000017020000}"/>
    <hyperlink ref="F540" r:id="rId537" xr:uid="{00000000-0004-0000-0000-000018020000}"/>
    <hyperlink ref="F541" r:id="rId538" xr:uid="{00000000-0004-0000-0000-000019020000}"/>
    <hyperlink ref="F542" r:id="rId539" xr:uid="{00000000-0004-0000-0000-00001A020000}"/>
    <hyperlink ref="F543" r:id="rId540" xr:uid="{00000000-0004-0000-0000-00001B020000}"/>
    <hyperlink ref="F544" r:id="rId541" xr:uid="{00000000-0004-0000-0000-00001C020000}"/>
    <hyperlink ref="F545" r:id="rId542" xr:uid="{00000000-0004-0000-0000-00001D020000}"/>
    <hyperlink ref="F546" r:id="rId543" xr:uid="{00000000-0004-0000-0000-00001E020000}"/>
    <hyperlink ref="F547" r:id="rId544" xr:uid="{00000000-0004-0000-0000-00001F020000}"/>
    <hyperlink ref="F548" r:id="rId545" xr:uid="{00000000-0004-0000-0000-000020020000}"/>
    <hyperlink ref="F549" r:id="rId546" xr:uid="{00000000-0004-0000-0000-000021020000}"/>
    <hyperlink ref="F550" r:id="rId547" xr:uid="{00000000-0004-0000-0000-000022020000}"/>
    <hyperlink ref="F551" r:id="rId548" xr:uid="{00000000-0004-0000-0000-000023020000}"/>
    <hyperlink ref="F552" r:id="rId549" xr:uid="{00000000-0004-0000-0000-000024020000}"/>
    <hyperlink ref="F553" r:id="rId550" xr:uid="{00000000-0004-0000-0000-000025020000}"/>
    <hyperlink ref="F554" r:id="rId551" xr:uid="{00000000-0004-0000-0000-000026020000}"/>
    <hyperlink ref="F555" r:id="rId552" xr:uid="{00000000-0004-0000-0000-000027020000}"/>
    <hyperlink ref="F556" r:id="rId553" xr:uid="{00000000-0004-0000-0000-000028020000}"/>
    <hyperlink ref="F557" r:id="rId554" xr:uid="{00000000-0004-0000-0000-000029020000}"/>
    <hyperlink ref="F558" r:id="rId555" xr:uid="{00000000-0004-0000-0000-00002A020000}"/>
    <hyperlink ref="F559" r:id="rId556" xr:uid="{00000000-0004-0000-0000-00002B020000}"/>
    <hyperlink ref="F560" r:id="rId557" xr:uid="{00000000-0004-0000-0000-00002C020000}"/>
    <hyperlink ref="F561" r:id="rId558" xr:uid="{00000000-0004-0000-0000-00002D020000}"/>
    <hyperlink ref="F562" r:id="rId559" xr:uid="{00000000-0004-0000-0000-00002E020000}"/>
    <hyperlink ref="F563" r:id="rId560" xr:uid="{00000000-0004-0000-0000-00002F020000}"/>
    <hyperlink ref="F564" r:id="rId561" xr:uid="{00000000-0004-0000-0000-000030020000}"/>
    <hyperlink ref="F565" r:id="rId562" xr:uid="{00000000-0004-0000-0000-000031020000}"/>
    <hyperlink ref="F566" r:id="rId563" xr:uid="{00000000-0004-0000-0000-000032020000}"/>
    <hyperlink ref="F567" r:id="rId564" xr:uid="{00000000-0004-0000-0000-000033020000}"/>
    <hyperlink ref="F568" r:id="rId565" xr:uid="{00000000-0004-0000-0000-000034020000}"/>
    <hyperlink ref="F569" r:id="rId566" xr:uid="{00000000-0004-0000-0000-000035020000}"/>
    <hyperlink ref="F570" r:id="rId567" xr:uid="{00000000-0004-0000-0000-000036020000}"/>
    <hyperlink ref="F571" r:id="rId568" xr:uid="{00000000-0004-0000-0000-000037020000}"/>
    <hyperlink ref="F572" r:id="rId569" xr:uid="{00000000-0004-0000-0000-000038020000}"/>
    <hyperlink ref="F573" r:id="rId570" xr:uid="{00000000-0004-0000-0000-000039020000}"/>
    <hyperlink ref="F574" r:id="rId571" xr:uid="{00000000-0004-0000-0000-00003A020000}"/>
    <hyperlink ref="F575" r:id="rId572" xr:uid="{00000000-0004-0000-0000-00003B020000}"/>
    <hyperlink ref="F576" r:id="rId573" xr:uid="{00000000-0004-0000-0000-00003C020000}"/>
    <hyperlink ref="F577" r:id="rId574" xr:uid="{00000000-0004-0000-0000-00003D020000}"/>
    <hyperlink ref="F578" r:id="rId575" xr:uid="{00000000-0004-0000-0000-00003E020000}"/>
    <hyperlink ref="F579" r:id="rId576" xr:uid="{00000000-0004-0000-0000-00003F020000}"/>
    <hyperlink ref="F580" r:id="rId577" xr:uid="{00000000-0004-0000-0000-000040020000}"/>
    <hyperlink ref="F581" r:id="rId578" xr:uid="{00000000-0004-0000-0000-000041020000}"/>
    <hyperlink ref="F582" r:id="rId579" xr:uid="{00000000-0004-0000-0000-000042020000}"/>
    <hyperlink ref="F583" r:id="rId580" xr:uid="{00000000-0004-0000-0000-000043020000}"/>
    <hyperlink ref="F584" r:id="rId581" xr:uid="{00000000-0004-0000-0000-000044020000}"/>
    <hyperlink ref="F585" r:id="rId582" xr:uid="{00000000-0004-0000-0000-000045020000}"/>
    <hyperlink ref="F586" r:id="rId583" xr:uid="{00000000-0004-0000-0000-000046020000}"/>
    <hyperlink ref="F587" r:id="rId584" xr:uid="{00000000-0004-0000-0000-000047020000}"/>
    <hyperlink ref="F588" r:id="rId585" xr:uid="{00000000-0004-0000-0000-000048020000}"/>
    <hyperlink ref="F589" r:id="rId586" xr:uid="{00000000-0004-0000-0000-000049020000}"/>
    <hyperlink ref="F590" r:id="rId587" xr:uid="{00000000-0004-0000-0000-00004A020000}"/>
    <hyperlink ref="F591" r:id="rId588" xr:uid="{00000000-0004-0000-0000-00004B020000}"/>
    <hyperlink ref="F592" r:id="rId589" xr:uid="{00000000-0004-0000-0000-00004C020000}"/>
    <hyperlink ref="F593" r:id="rId590" xr:uid="{00000000-0004-0000-0000-00004D020000}"/>
    <hyperlink ref="F594" r:id="rId591" xr:uid="{00000000-0004-0000-0000-00004E020000}"/>
    <hyperlink ref="F595" r:id="rId592" xr:uid="{00000000-0004-0000-0000-00004F020000}"/>
    <hyperlink ref="F596" r:id="rId593" xr:uid="{00000000-0004-0000-0000-000050020000}"/>
    <hyperlink ref="F597" r:id="rId594" xr:uid="{00000000-0004-0000-0000-000051020000}"/>
    <hyperlink ref="F598" r:id="rId595" xr:uid="{00000000-0004-0000-0000-000052020000}"/>
    <hyperlink ref="F599" r:id="rId596" xr:uid="{00000000-0004-0000-0000-000053020000}"/>
    <hyperlink ref="F600" r:id="rId597" xr:uid="{00000000-0004-0000-0000-000054020000}"/>
    <hyperlink ref="F601" r:id="rId598" xr:uid="{00000000-0004-0000-0000-000055020000}"/>
    <hyperlink ref="F602" r:id="rId599" xr:uid="{00000000-0004-0000-0000-000056020000}"/>
    <hyperlink ref="F603" r:id="rId600" xr:uid="{00000000-0004-0000-0000-000057020000}"/>
    <hyperlink ref="F604" r:id="rId601" xr:uid="{00000000-0004-0000-0000-000058020000}"/>
    <hyperlink ref="F605" r:id="rId602" xr:uid="{00000000-0004-0000-0000-000059020000}"/>
    <hyperlink ref="F606" r:id="rId603" xr:uid="{00000000-0004-0000-0000-00005A020000}"/>
    <hyperlink ref="F607" r:id="rId604" xr:uid="{00000000-0004-0000-0000-00005B020000}"/>
    <hyperlink ref="F608" r:id="rId605" xr:uid="{00000000-0004-0000-0000-00005C020000}"/>
    <hyperlink ref="F609" r:id="rId606" xr:uid="{00000000-0004-0000-0000-00005D020000}"/>
    <hyperlink ref="F610" r:id="rId607" xr:uid="{00000000-0004-0000-0000-00005E020000}"/>
    <hyperlink ref="F611" r:id="rId608" xr:uid="{00000000-0004-0000-0000-00005F020000}"/>
    <hyperlink ref="F612" r:id="rId609" xr:uid="{00000000-0004-0000-0000-000060020000}"/>
    <hyperlink ref="F613" r:id="rId610" xr:uid="{00000000-0004-0000-0000-000061020000}"/>
    <hyperlink ref="F614" r:id="rId611" xr:uid="{00000000-0004-0000-0000-000062020000}"/>
    <hyperlink ref="F615" r:id="rId612" xr:uid="{00000000-0004-0000-0000-000063020000}"/>
    <hyperlink ref="F616" r:id="rId613" xr:uid="{00000000-0004-0000-0000-000064020000}"/>
    <hyperlink ref="F617" r:id="rId614" xr:uid="{00000000-0004-0000-0000-000065020000}"/>
    <hyperlink ref="F618" r:id="rId615" xr:uid="{00000000-0004-0000-0000-000066020000}"/>
    <hyperlink ref="F619" r:id="rId616" xr:uid="{00000000-0004-0000-0000-000067020000}"/>
    <hyperlink ref="F620" r:id="rId617" xr:uid="{00000000-0004-0000-0000-000068020000}"/>
    <hyperlink ref="F621" r:id="rId618" xr:uid="{00000000-0004-0000-0000-000069020000}"/>
    <hyperlink ref="F622" r:id="rId619" xr:uid="{00000000-0004-0000-0000-00006A020000}"/>
    <hyperlink ref="F623" r:id="rId620" xr:uid="{00000000-0004-0000-0000-00006B020000}"/>
    <hyperlink ref="F624" r:id="rId621" xr:uid="{00000000-0004-0000-0000-00006C020000}"/>
    <hyperlink ref="F625" r:id="rId622" xr:uid="{00000000-0004-0000-0000-00006D020000}"/>
    <hyperlink ref="F626" r:id="rId623" xr:uid="{00000000-0004-0000-0000-00006E020000}"/>
    <hyperlink ref="F627" r:id="rId624" xr:uid="{00000000-0004-0000-0000-00006F020000}"/>
    <hyperlink ref="F628" r:id="rId625" xr:uid="{00000000-0004-0000-0000-000070020000}"/>
    <hyperlink ref="F629" r:id="rId626" xr:uid="{00000000-0004-0000-0000-000071020000}"/>
    <hyperlink ref="F630" r:id="rId627" xr:uid="{00000000-0004-0000-0000-000072020000}"/>
    <hyperlink ref="F631" r:id="rId628" xr:uid="{00000000-0004-0000-0000-000073020000}"/>
    <hyperlink ref="F632" r:id="rId629" xr:uid="{00000000-0004-0000-0000-000074020000}"/>
    <hyperlink ref="F633" r:id="rId630" xr:uid="{00000000-0004-0000-0000-000075020000}"/>
    <hyperlink ref="F634" r:id="rId631" xr:uid="{00000000-0004-0000-0000-000076020000}"/>
    <hyperlink ref="F635" r:id="rId632" xr:uid="{00000000-0004-0000-0000-000077020000}"/>
    <hyperlink ref="F636" r:id="rId633" xr:uid="{00000000-0004-0000-0000-000078020000}"/>
    <hyperlink ref="F637" r:id="rId634" xr:uid="{00000000-0004-0000-0000-000079020000}"/>
    <hyperlink ref="F638" r:id="rId635" xr:uid="{00000000-0004-0000-0000-00007A020000}"/>
    <hyperlink ref="F639" r:id="rId636" xr:uid="{00000000-0004-0000-0000-00007B020000}"/>
    <hyperlink ref="F640" r:id="rId637" xr:uid="{00000000-0004-0000-0000-00007C020000}"/>
    <hyperlink ref="F641" r:id="rId638" xr:uid="{00000000-0004-0000-0000-00007D020000}"/>
    <hyperlink ref="F642" r:id="rId639" xr:uid="{00000000-0004-0000-0000-00007E020000}"/>
    <hyperlink ref="F643" r:id="rId640" xr:uid="{00000000-0004-0000-0000-00007F020000}"/>
    <hyperlink ref="F644" r:id="rId641" xr:uid="{00000000-0004-0000-0000-000080020000}"/>
    <hyperlink ref="F645" r:id="rId642" xr:uid="{00000000-0004-0000-0000-000081020000}"/>
    <hyperlink ref="F646" r:id="rId643" xr:uid="{00000000-0004-0000-0000-000082020000}"/>
    <hyperlink ref="F647" r:id="rId644" xr:uid="{00000000-0004-0000-0000-000083020000}"/>
    <hyperlink ref="F648" r:id="rId645" xr:uid="{00000000-0004-0000-0000-000084020000}"/>
    <hyperlink ref="F649" r:id="rId646" xr:uid="{00000000-0004-0000-0000-000085020000}"/>
    <hyperlink ref="F650" r:id="rId647" xr:uid="{00000000-0004-0000-0000-000086020000}"/>
    <hyperlink ref="F651" r:id="rId648" xr:uid="{00000000-0004-0000-0000-000087020000}"/>
    <hyperlink ref="F652" r:id="rId649" xr:uid="{00000000-0004-0000-0000-000088020000}"/>
    <hyperlink ref="F653" r:id="rId650" xr:uid="{00000000-0004-0000-0000-000089020000}"/>
    <hyperlink ref="F654" r:id="rId651" xr:uid="{00000000-0004-0000-0000-00008A020000}"/>
    <hyperlink ref="F655" r:id="rId652" xr:uid="{00000000-0004-0000-0000-00008B020000}"/>
    <hyperlink ref="F656" r:id="rId653" xr:uid="{00000000-0004-0000-0000-00008C020000}"/>
    <hyperlink ref="F657" r:id="rId654" xr:uid="{00000000-0004-0000-0000-00008D020000}"/>
    <hyperlink ref="F658" r:id="rId655" xr:uid="{00000000-0004-0000-0000-00008E020000}"/>
    <hyperlink ref="F659" r:id="rId656" xr:uid="{00000000-0004-0000-0000-00008F020000}"/>
    <hyperlink ref="F660" r:id="rId657" xr:uid="{00000000-0004-0000-0000-000090020000}"/>
    <hyperlink ref="F661" r:id="rId658" xr:uid="{00000000-0004-0000-0000-000091020000}"/>
    <hyperlink ref="F662" r:id="rId659" xr:uid="{00000000-0004-0000-0000-000092020000}"/>
    <hyperlink ref="F663" r:id="rId660" xr:uid="{00000000-0004-0000-0000-000093020000}"/>
    <hyperlink ref="F664" r:id="rId661" xr:uid="{00000000-0004-0000-0000-000094020000}"/>
    <hyperlink ref="F665" r:id="rId662" xr:uid="{00000000-0004-0000-0000-000095020000}"/>
    <hyperlink ref="F666" r:id="rId663" xr:uid="{00000000-0004-0000-0000-000096020000}"/>
    <hyperlink ref="F667" r:id="rId664" xr:uid="{00000000-0004-0000-0000-000097020000}"/>
    <hyperlink ref="F668" r:id="rId665" xr:uid="{00000000-0004-0000-0000-000098020000}"/>
    <hyperlink ref="F669" r:id="rId666" xr:uid="{00000000-0004-0000-0000-000099020000}"/>
    <hyperlink ref="F670" r:id="rId667" xr:uid="{00000000-0004-0000-0000-00009A020000}"/>
    <hyperlink ref="F671" r:id="rId668" xr:uid="{00000000-0004-0000-0000-00009B020000}"/>
    <hyperlink ref="F672" r:id="rId669" xr:uid="{00000000-0004-0000-0000-00009C020000}"/>
    <hyperlink ref="F673" r:id="rId670" xr:uid="{00000000-0004-0000-0000-00009D020000}"/>
    <hyperlink ref="F674" r:id="rId671" xr:uid="{00000000-0004-0000-0000-00009E020000}"/>
    <hyperlink ref="F675" r:id="rId672" xr:uid="{00000000-0004-0000-0000-00009F020000}"/>
    <hyperlink ref="F676" r:id="rId673" xr:uid="{00000000-0004-0000-0000-0000A0020000}"/>
    <hyperlink ref="F677" r:id="rId674" xr:uid="{00000000-0004-0000-0000-0000A1020000}"/>
    <hyperlink ref="F678" r:id="rId675" xr:uid="{00000000-0004-0000-0000-0000A2020000}"/>
    <hyperlink ref="F679" r:id="rId676" xr:uid="{00000000-0004-0000-0000-0000A3020000}"/>
    <hyperlink ref="F680" r:id="rId677" xr:uid="{00000000-0004-0000-0000-0000A4020000}"/>
    <hyperlink ref="F681" r:id="rId678" xr:uid="{00000000-0004-0000-0000-0000A5020000}"/>
    <hyperlink ref="F682" r:id="rId679" xr:uid="{00000000-0004-0000-0000-0000A6020000}"/>
    <hyperlink ref="F683" r:id="rId680" xr:uid="{00000000-0004-0000-0000-0000A7020000}"/>
    <hyperlink ref="F684" r:id="rId681" xr:uid="{00000000-0004-0000-0000-0000A8020000}"/>
    <hyperlink ref="F685" r:id="rId682" xr:uid="{00000000-0004-0000-0000-0000A9020000}"/>
    <hyperlink ref="F686" r:id="rId683" xr:uid="{00000000-0004-0000-0000-0000AA020000}"/>
    <hyperlink ref="F687" r:id="rId684" xr:uid="{00000000-0004-0000-0000-0000AB020000}"/>
    <hyperlink ref="F688" r:id="rId685" xr:uid="{00000000-0004-0000-0000-0000AC020000}"/>
    <hyperlink ref="F689" r:id="rId686" xr:uid="{00000000-0004-0000-0000-0000AD020000}"/>
    <hyperlink ref="F690" r:id="rId687" xr:uid="{00000000-0004-0000-0000-0000AE020000}"/>
    <hyperlink ref="F691" r:id="rId688" xr:uid="{00000000-0004-0000-0000-0000AF020000}"/>
    <hyperlink ref="F692" r:id="rId689" xr:uid="{00000000-0004-0000-0000-0000B0020000}"/>
    <hyperlink ref="F693" r:id="rId690" xr:uid="{00000000-0004-0000-0000-0000B1020000}"/>
    <hyperlink ref="F694" r:id="rId691" xr:uid="{00000000-0004-0000-0000-0000B2020000}"/>
    <hyperlink ref="F695" r:id="rId692" xr:uid="{00000000-0004-0000-0000-0000B3020000}"/>
    <hyperlink ref="F696" r:id="rId693" xr:uid="{00000000-0004-0000-0000-0000B4020000}"/>
    <hyperlink ref="F697" r:id="rId694" xr:uid="{00000000-0004-0000-0000-0000B5020000}"/>
    <hyperlink ref="F698" r:id="rId695" xr:uid="{00000000-0004-0000-0000-0000B6020000}"/>
    <hyperlink ref="F699" r:id="rId696" xr:uid="{00000000-0004-0000-0000-0000B7020000}"/>
    <hyperlink ref="F700" r:id="rId697" xr:uid="{00000000-0004-0000-0000-0000B8020000}"/>
    <hyperlink ref="F701" r:id="rId698" xr:uid="{00000000-0004-0000-0000-0000B9020000}"/>
    <hyperlink ref="F702" r:id="rId699" xr:uid="{00000000-0004-0000-0000-0000BA020000}"/>
    <hyperlink ref="F703" r:id="rId700" xr:uid="{00000000-0004-0000-0000-0000BB020000}"/>
    <hyperlink ref="F704" r:id="rId701" xr:uid="{00000000-0004-0000-0000-0000BC020000}"/>
    <hyperlink ref="F705" r:id="rId702" xr:uid="{00000000-0004-0000-0000-0000BD020000}"/>
    <hyperlink ref="F706" r:id="rId703" xr:uid="{00000000-0004-0000-0000-0000BE020000}"/>
    <hyperlink ref="F707" r:id="rId704" xr:uid="{00000000-0004-0000-0000-0000BF020000}"/>
    <hyperlink ref="F708" r:id="rId705" xr:uid="{00000000-0004-0000-0000-0000C0020000}"/>
    <hyperlink ref="F709" r:id="rId706" xr:uid="{00000000-0004-0000-0000-0000C1020000}"/>
    <hyperlink ref="F710" r:id="rId707" xr:uid="{00000000-0004-0000-0000-0000C2020000}"/>
    <hyperlink ref="F711" r:id="rId708" xr:uid="{00000000-0004-0000-0000-0000C3020000}"/>
    <hyperlink ref="F712" r:id="rId709" xr:uid="{00000000-0004-0000-0000-0000C4020000}"/>
    <hyperlink ref="F713" r:id="rId710" xr:uid="{00000000-0004-0000-0000-0000C5020000}"/>
    <hyperlink ref="F714" r:id="rId711" xr:uid="{00000000-0004-0000-0000-0000C6020000}"/>
    <hyperlink ref="F715" r:id="rId712" xr:uid="{00000000-0004-0000-0000-0000C7020000}"/>
    <hyperlink ref="F716" r:id="rId713" xr:uid="{00000000-0004-0000-0000-0000C8020000}"/>
    <hyperlink ref="F717" r:id="rId714" xr:uid="{00000000-0004-0000-0000-0000C9020000}"/>
    <hyperlink ref="F718" r:id="rId715" xr:uid="{00000000-0004-0000-0000-0000CA020000}"/>
    <hyperlink ref="F719" r:id="rId716" xr:uid="{00000000-0004-0000-0000-0000CB020000}"/>
    <hyperlink ref="F720" r:id="rId717" xr:uid="{00000000-0004-0000-0000-0000CC020000}"/>
    <hyperlink ref="F721" r:id="rId718" xr:uid="{00000000-0004-0000-0000-0000CD020000}"/>
    <hyperlink ref="F722" r:id="rId719" xr:uid="{00000000-0004-0000-0000-0000CE020000}"/>
    <hyperlink ref="F723" r:id="rId720" xr:uid="{00000000-0004-0000-0000-0000CF020000}"/>
    <hyperlink ref="F724" r:id="rId721" xr:uid="{00000000-0004-0000-0000-0000D0020000}"/>
    <hyperlink ref="F725" r:id="rId722" xr:uid="{00000000-0004-0000-0000-0000D1020000}"/>
    <hyperlink ref="F726" r:id="rId723" xr:uid="{00000000-0004-0000-0000-0000D2020000}"/>
    <hyperlink ref="F727" r:id="rId724" xr:uid="{00000000-0004-0000-0000-0000D3020000}"/>
    <hyperlink ref="F728" r:id="rId725" xr:uid="{00000000-0004-0000-0000-0000D4020000}"/>
    <hyperlink ref="F729" r:id="rId726" xr:uid="{00000000-0004-0000-0000-0000D5020000}"/>
    <hyperlink ref="F730" r:id="rId727" xr:uid="{00000000-0004-0000-0000-0000D6020000}"/>
    <hyperlink ref="F731" r:id="rId728" xr:uid="{00000000-0004-0000-0000-0000D7020000}"/>
    <hyperlink ref="F732" r:id="rId729" xr:uid="{00000000-0004-0000-0000-0000D8020000}"/>
    <hyperlink ref="F733" r:id="rId730" xr:uid="{00000000-0004-0000-0000-0000D9020000}"/>
    <hyperlink ref="F734" r:id="rId731" xr:uid="{00000000-0004-0000-0000-0000DA020000}"/>
    <hyperlink ref="F735" r:id="rId732" xr:uid="{00000000-0004-0000-0000-0000DB020000}"/>
    <hyperlink ref="F736" r:id="rId733" xr:uid="{00000000-0004-0000-0000-0000DC020000}"/>
    <hyperlink ref="F737" r:id="rId734" xr:uid="{00000000-0004-0000-0000-0000DD020000}"/>
    <hyperlink ref="F738" r:id="rId735" xr:uid="{00000000-0004-0000-0000-0000DE020000}"/>
    <hyperlink ref="F739" r:id="rId736" xr:uid="{00000000-0004-0000-0000-0000DF020000}"/>
    <hyperlink ref="F740" r:id="rId737" xr:uid="{00000000-0004-0000-0000-0000E0020000}"/>
    <hyperlink ref="F741" r:id="rId738" xr:uid="{00000000-0004-0000-0000-0000E1020000}"/>
    <hyperlink ref="F742" r:id="rId739" xr:uid="{00000000-0004-0000-0000-0000E2020000}"/>
    <hyperlink ref="F743" r:id="rId740" xr:uid="{00000000-0004-0000-0000-0000E3020000}"/>
    <hyperlink ref="F744" r:id="rId741" xr:uid="{00000000-0004-0000-0000-0000E4020000}"/>
    <hyperlink ref="F745" r:id="rId742" xr:uid="{00000000-0004-0000-0000-0000E5020000}"/>
    <hyperlink ref="F746" r:id="rId743" xr:uid="{00000000-0004-0000-0000-0000E6020000}"/>
    <hyperlink ref="F747" r:id="rId744" xr:uid="{00000000-0004-0000-0000-0000E7020000}"/>
    <hyperlink ref="F748" r:id="rId745" xr:uid="{00000000-0004-0000-0000-0000E8020000}"/>
    <hyperlink ref="F749" r:id="rId746" xr:uid="{00000000-0004-0000-0000-0000E9020000}"/>
    <hyperlink ref="F750" r:id="rId747" xr:uid="{00000000-0004-0000-0000-0000EA020000}"/>
    <hyperlink ref="F751" r:id="rId748" xr:uid="{00000000-0004-0000-0000-0000EB020000}"/>
    <hyperlink ref="F752" r:id="rId749" xr:uid="{00000000-0004-0000-0000-0000EC020000}"/>
    <hyperlink ref="F753" r:id="rId750" xr:uid="{00000000-0004-0000-0000-0000ED020000}"/>
    <hyperlink ref="F754" r:id="rId751" xr:uid="{00000000-0004-0000-0000-0000EE020000}"/>
    <hyperlink ref="F755" r:id="rId752" xr:uid="{00000000-0004-0000-0000-0000EF020000}"/>
    <hyperlink ref="F756" r:id="rId753" xr:uid="{00000000-0004-0000-0000-0000F0020000}"/>
    <hyperlink ref="F757" r:id="rId754" xr:uid="{00000000-0004-0000-0000-0000F1020000}"/>
    <hyperlink ref="F758" r:id="rId755" xr:uid="{00000000-0004-0000-0000-0000F2020000}"/>
    <hyperlink ref="F759" r:id="rId756" xr:uid="{00000000-0004-0000-0000-0000F3020000}"/>
    <hyperlink ref="F760" r:id="rId757" xr:uid="{00000000-0004-0000-0000-0000F4020000}"/>
    <hyperlink ref="F761" r:id="rId758" xr:uid="{00000000-0004-0000-0000-0000F5020000}"/>
    <hyperlink ref="F762" r:id="rId759" xr:uid="{00000000-0004-0000-0000-0000F6020000}"/>
    <hyperlink ref="F763" r:id="rId760" xr:uid="{00000000-0004-0000-0000-0000F7020000}"/>
    <hyperlink ref="F764" r:id="rId761" xr:uid="{00000000-0004-0000-0000-0000F8020000}"/>
    <hyperlink ref="F765" r:id="rId762" xr:uid="{00000000-0004-0000-0000-0000F9020000}"/>
    <hyperlink ref="F766" r:id="rId763" xr:uid="{00000000-0004-0000-0000-0000FA020000}"/>
    <hyperlink ref="F767" r:id="rId764" xr:uid="{00000000-0004-0000-0000-0000FB020000}"/>
    <hyperlink ref="F768" r:id="rId765" xr:uid="{00000000-0004-0000-0000-0000FC020000}"/>
    <hyperlink ref="F769" r:id="rId766" xr:uid="{00000000-0004-0000-0000-0000FD020000}"/>
    <hyperlink ref="F770" r:id="rId767" xr:uid="{00000000-0004-0000-0000-0000FE020000}"/>
    <hyperlink ref="F771" r:id="rId768" xr:uid="{00000000-0004-0000-0000-0000FF020000}"/>
    <hyperlink ref="F772" r:id="rId769" xr:uid="{00000000-0004-0000-0000-000000030000}"/>
    <hyperlink ref="F773" r:id="rId770" xr:uid="{00000000-0004-0000-0000-000001030000}"/>
    <hyperlink ref="F774" r:id="rId771" xr:uid="{00000000-0004-0000-0000-000002030000}"/>
    <hyperlink ref="F775" r:id="rId772" xr:uid="{00000000-0004-0000-0000-000003030000}"/>
    <hyperlink ref="F776" r:id="rId773" xr:uid="{00000000-0004-0000-0000-000004030000}"/>
    <hyperlink ref="F777" r:id="rId774" xr:uid="{00000000-0004-0000-0000-000005030000}"/>
    <hyperlink ref="F778" r:id="rId775" xr:uid="{00000000-0004-0000-0000-000006030000}"/>
    <hyperlink ref="F779" r:id="rId776" xr:uid="{00000000-0004-0000-0000-000007030000}"/>
    <hyperlink ref="F780" r:id="rId777" xr:uid="{00000000-0004-0000-0000-000008030000}"/>
    <hyperlink ref="F781" r:id="rId778" xr:uid="{00000000-0004-0000-0000-000009030000}"/>
    <hyperlink ref="F782" r:id="rId779" xr:uid="{00000000-0004-0000-0000-00000A030000}"/>
    <hyperlink ref="F783" r:id="rId780" xr:uid="{00000000-0004-0000-0000-00000B030000}"/>
    <hyperlink ref="F784" r:id="rId781" xr:uid="{00000000-0004-0000-0000-00000C030000}"/>
    <hyperlink ref="F785" r:id="rId782" xr:uid="{00000000-0004-0000-0000-00000D030000}"/>
    <hyperlink ref="F786" r:id="rId783" xr:uid="{00000000-0004-0000-0000-00000E030000}"/>
    <hyperlink ref="F787" r:id="rId784" xr:uid="{00000000-0004-0000-0000-00000F030000}"/>
    <hyperlink ref="F788" r:id="rId785" xr:uid="{00000000-0004-0000-0000-000010030000}"/>
    <hyperlink ref="F789" r:id="rId786" xr:uid="{00000000-0004-0000-0000-000011030000}"/>
    <hyperlink ref="F790" r:id="rId787" xr:uid="{00000000-0004-0000-0000-000012030000}"/>
    <hyperlink ref="F791" r:id="rId788" xr:uid="{00000000-0004-0000-0000-000013030000}"/>
    <hyperlink ref="F792" r:id="rId789" xr:uid="{00000000-0004-0000-0000-000014030000}"/>
    <hyperlink ref="F793" r:id="rId790" xr:uid="{00000000-0004-0000-0000-000015030000}"/>
    <hyperlink ref="F794" r:id="rId791" xr:uid="{00000000-0004-0000-0000-000016030000}"/>
    <hyperlink ref="F795" r:id="rId792" xr:uid="{00000000-0004-0000-0000-000017030000}"/>
    <hyperlink ref="F796" r:id="rId793" xr:uid="{00000000-0004-0000-0000-000018030000}"/>
    <hyperlink ref="F797" r:id="rId794" xr:uid="{00000000-0004-0000-0000-000019030000}"/>
    <hyperlink ref="F798" r:id="rId795" xr:uid="{00000000-0004-0000-0000-00001A030000}"/>
    <hyperlink ref="F799" r:id="rId796" xr:uid="{00000000-0004-0000-0000-00001B030000}"/>
    <hyperlink ref="F800" r:id="rId797" xr:uid="{00000000-0004-0000-0000-00001C030000}"/>
    <hyperlink ref="F801" r:id="rId798" xr:uid="{00000000-0004-0000-0000-00001D030000}"/>
    <hyperlink ref="F802" r:id="rId799" xr:uid="{00000000-0004-0000-0000-00001E030000}"/>
    <hyperlink ref="F803" r:id="rId800" xr:uid="{00000000-0004-0000-0000-00001F030000}"/>
    <hyperlink ref="F804" r:id="rId801" xr:uid="{00000000-0004-0000-0000-000020030000}"/>
    <hyperlink ref="F805" r:id="rId802" xr:uid="{00000000-0004-0000-0000-000021030000}"/>
    <hyperlink ref="F806" r:id="rId803" xr:uid="{00000000-0004-0000-0000-000022030000}"/>
    <hyperlink ref="F807" r:id="rId804" xr:uid="{00000000-0004-0000-0000-000023030000}"/>
    <hyperlink ref="F808" r:id="rId805" xr:uid="{00000000-0004-0000-0000-000024030000}"/>
    <hyperlink ref="F809" r:id="rId806" xr:uid="{00000000-0004-0000-0000-000025030000}"/>
    <hyperlink ref="F810" r:id="rId807" xr:uid="{00000000-0004-0000-0000-000026030000}"/>
    <hyperlink ref="F811" r:id="rId808" xr:uid="{00000000-0004-0000-0000-000027030000}"/>
    <hyperlink ref="F812" r:id="rId809" xr:uid="{00000000-0004-0000-0000-000028030000}"/>
    <hyperlink ref="F813" r:id="rId810" xr:uid="{00000000-0004-0000-0000-000029030000}"/>
    <hyperlink ref="F814" r:id="rId811" xr:uid="{00000000-0004-0000-0000-00002A030000}"/>
    <hyperlink ref="F815" r:id="rId812" xr:uid="{00000000-0004-0000-0000-00002B030000}"/>
    <hyperlink ref="F816" r:id="rId813" xr:uid="{00000000-0004-0000-0000-00002C030000}"/>
    <hyperlink ref="F817" r:id="rId814" xr:uid="{00000000-0004-0000-0000-00002D030000}"/>
    <hyperlink ref="F818" r:id="rId815" xr:uid="{00000000-0004-0000-0000-00002E030000}"/>
    <hyperlink ref="F819" r:id="rId816" xr:uid="{00000000-0004-0000-0000-00002F030000}"/>
    <hyperlink ref="F820" r:id="rId817" xr:uid="{00000000-0004-0000-0000-000030030000}"/>
    <hyperlink ref="F821" r:id="rId818" xr:uid="{00000000-0004-0000-0000-000031030000}"/>
    <hyperlink ref="F822" r:id="rId819" xr:uid="{00000000-0004-0000-0000-000032030000}"/>
    <hyperlink ref="F823" r:id="rId820" xr:uid="{00000000-0004-0000-0000-000033030000}"/>
    <hyperlink ref="F824" r:id="rId821" xr:uid="{00000000-0004-0000-0000-000034030000}"/>
    <hyperlink ref="F825" r:id="rId822" xr:uid="{00000000-0004-0000-0000-000035030000}"/>
    <hyperlink ref="F826" r:id="rId823" xr:uid="{00000000-0004-0000-0000-000036030000}"/>
    <hyperlink ref="F827" r:id="rId824" xr:uid="{00000000-0004-0000-0000-000037030000}"/>
    <hyperlink ref="F828" r:id="rId825" xr:uid="{00000000-0004-0000-0000-000038030000}"/>
    <hyperlink ref="F829" r:id="rId826" xr:uid="{00000000-0004-0000-0000-000039030000}"/>
    <hyperlink ref="F830" r:id="rId827" xr:uid="{00000000-0004-0000-0000-00003A030000}"/>
    <hyperlink ref="F831" r:id="rId828" xr:uid="{00000000-0004-0000-0000-00003B030000}"/>
    <hyperlink ref="F832" r:id="rId829" xr:uid="{00000000-0004-0000-0000-00003C030000}"/>
    <hyperlink ref="F833" r:id="rId830" xr:uid="{00000000-0004-0000-0000-00003D030000}"/>
    <hyperlink ref="F834" r:id="rId831" xr:uid="{00000000-0004-0000-0000-00003E030000}"/>
    <hyperlink ref="F835" r:id="rId832" xr:uid="{00000000-0004-0000-0000-00003F030000}"/>
    <hyperlink ref="F836" r:id="rId833" xr:uid="{00000000-0004-0000-0000-000040030000}"/>
    <hyperlink ref="F837" r:id="rId834" xr:uid="{00000000-0004-0000-0000-000041030000}"/>
    <hyperlink ref="F838" r:id="rId835" xr:uid="{00000000-0004-0000-0000-000042030000}"/>
    <hyperlink ref="F839" r:id="rId836" xr:uid="{00000000-0004-0000-0000-000043030000}"/>
    <hyperlink ref="F840" r:id="rId837" xr:uid="{00000000-0004-0000-0000-000044030000}"/>
    <hyperlink ref="F841" r:id="rId838" xr:uid="{00000000-0004-0000-0000-000045030000}"/>
    <hyperlink ref="F842" r:id="rId839" xr:uid="{00000000-0004-0000-0000-000046030000}"/>
    <hyperlink ref="F843" r:id="rId840" xr:uid="{00000000-0004-0000-0000-000047030000}"/>
    <hyperlink ref="F844" r:id="rId841" xr:uid="{00000000-0004-0000-0000-000048030000}"/>
    <hyperlink ref="F845" r:id="rId842" xr:uid="{00000000-0004-0000-0000-000049030000}"/>
    <hyperlink ref="F846" r:id="rId843" xr:uid="{00000000-0004-0000-0000-00004A030000}"/>
    <hyperlink ref="F847" r:id="rId844" xr:uid="{00000000-0004-0000-0000-00004B030000}"/>
    <hyperlink ref="F848" r:id="rId845" xr:uid="{00000000-0004-0000-0000-00004C030000}"/>
    <hyperlink ref="F849" r:id="rId846" xr:uid="{00000000-0004-0000-0000-00004D030000}"/>
    <hyperlink ref="F850" r:id="rId847" xr:uid="{00000000-0004-0000-0000-00004E030000}"/>
    <hyperlink ref="F851" r:id="rId848" xr:uid="{00000000-0004-0000-0000-00004F030000}"/>
    <hyperlink ref="F852" r:id="rId849" xr:uid="{00000000-0004-0000-0000-000050030000}"/>
    <hyperlink ref="F853" r:id="rId850" xr:uid="{00000000-0004-0000-0000-000051030000}"/>
    <hyperlink ref="F854" r:id="rId851" xr:uid="{00000000-0004-0000-0000-000052030000}"/>
    <hyperlink ref="F855" r:id="rId852" xr:uid="{00000000-0004-0000-0000-000053030000}"/>
    <hyperlink ref="F856" r:id="rId853" xr:uid="{00000000-0004-0000-0000-000054030000}"/>
    <hyperlink ref="F857" r:id="rId854" xr:uid="{00000000-0004-0000-0000-000055030000}"/>
    <hyperlink ref="F858" r:id="rId855" xr:uid="{00000000-0004-0000-0000-000056030000}"/>
    <hyperlink ref="F859" r:id="rId856" xr:uid="{00000000-0004-0000-0000-000057030000}"/>
    <hyperlink ref="F860" r:id="rId857" xr:uid="{00000000-0004-0000-0000-000058030000}"/>
    <hyperlink ref="F861" r:id="rId858" xr:uid="{00000000-0004-0000-0000-000059030000}"/>
    <hyperlink ref="F862" r:id="rId859" xr:uid="{00000000-0004-0000-0000-00005A030000}"/>
    <hyperlink ref="F863" r:id="rId860" xr:uid="{00000000-0004-0000-0000-00005B030000}"/>
    <hyperlink ref="F864" r:id="rId861" xr:uid="{00000000-0004-0000-0000-00005C030000}"/>
    <hyperlink ref="F865" r:id="rId862" xr:uid="{00000000-0004-0000-0000-00005D030000}"/>
    <hyperlink ref="F866" r:id="rId863" xr:uid="{00000000-0004-0000-0000-00005E030000}"/>
    <hyperlink ref="F867" r:id="rId864" xr:uid="{00000000-0004-0000-0000-00005F030000}"/>
    <hyperlink ref="F868" r:id="rId865" xr:uid="{00000000-0004-0000-0000-000060030000}"/>
    <hyperlink ref="F869" r:id="rId866" xr:uid="{00000000-0004-0000-0000-000061030000}"/>
    <hyperlink ref="F870" r:id="rId867" xr:uid="{00000000-0004-0000-0000-000062030000}"/>
    <hyperlink ref="F871" r:id="rId868" xr:uid="{00000000-0004-0000-0000-000063030000}"/>
    <hyperlink ref="F872" r:id="rId869" xr:uid="{00000000-0004-0000-0000-000064030000}"/>
    <hyperlink ref="F873" r:id="rId870" xr:uid="{00000000-0004-0000-0000-000065030000}"/>
    <hyperlink ref="F874" r:id="rId871" xr:uid="{00000000-0004-0000-0000-000066030000}"/>
    <hyperlink ref="F875" r:id="rId872" xr:uid="{00000000-0004-0000-0000-000067030000}"/>
    <hyperlink ref="F876" r:id="rId873" xr:uid="{00000000-0004-0000-0000-000068030000}"/>
    <hyperlink ref="F877" r:id="rId874" xr:uid="{00000000-0004-0000-0000-000069030000}"/>
    <hyperlink ref="F878" r:id="rId875" xr:uid="{00000000-0004-0000-0000-00006A030000}"/>
    <hyperlink ref="F879" r:id="rId876" xr:uid="{00000000-0004-0000-0000-00006B030000}"/>
    <hyperlink ref="F880" r:id="rId877" xr:uid="{00000000-0004-0000-0000-00006C030000}"/>
    <hyperlink ref="F881" r:id="rId878" xr:uid="{00000000-0004-0000-0000-00006D030000}"/>
    <hyperlink ref="F882" r:id="rId879" xr:uid="{00000000-0004-0000-0000-00006E030000}"/>
    <hyperlink ref="F883" r:id="rId880" xr:uid="{00000000-0004-0000-0000-00006F030000}"/>
    <hyperlink ref="F884" r:id="rId881" xr:uid="{00000000-0004-0000-0000-000070030000}"/>
    <hyperlink ref="F885" r:id="rId882" xr:uid="{00000000-0004-0000-0000-000071030000}"/>
    <hyperlink ref="F886" r:id="rId883" xr:uid="{00000000-0004-0000-0000-000072030000}"/>
    <hyperlink ref="F887" r:id="rId884" xr:uid="{00000000-0004-0000-0000-000073030000}"/>
    <hyperlink ref="F888" r:id="rId885" xr:uid="{00000000-0004-0000-0000-000074030000}"/>
  </hyperlinks>
  <pageMargins left="0.7" right="0.7" top="0.75" bottom="0.75" header="0.3" footer="0.3"/>
  <tableParts count="1">
    <tablePart r:id="rId88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O1216"/>
  <sheetViews>
    <sheetView tabSelected="1" workbookViewId="0">
      <pane ySplit="10" topLeftCell="A11" activePane="bottomLeft" state="frozen"/>
      <selection pane="bottomLeft" activeCell="A11" sqref="A11"/>
    </sheetView>
  </sheetViews>
  <sheetFormatPr defaultColWidth="14.453125" defaultRowHeight="15.75" customHeight="1" x14ac:dyDescent="0.25"/>
  <cols>
    <col min="1" max="1" width="9.453125" customWidth="1"/>
    <col min="2" max="2" width="11.08984375" customWidth="1"/>
    <col min="3" max="3" width="89" customWidth="1"/>
    <col min="6" max="6" width="67.08984375" bestFit="1" customWidth="1"/>
    <col min="7" max="7" width="29.54296875" customWidth="1"/>
    <col min="12" max="12" width="138.7265625" customWidth="1"/>
    <col min="13" max="13" width="18.54296875" customWidth="1"/>
    <col min="14" max="14" width="88" hidden="1" customWidth="1"/>
    <col min="15" max="15" width="128.7265625" hidden="1" customWidth="1"/>
  </cols>
  <sheetData>
    <row r="1" spans="1:15" ht="15.75" customHeight="1" x14ac:dyDescent="0.25">
      <c r="A1" s="25"/>
      <c r="B1" s="25"/>
      <c r="C1" s="26"/>
      <c r="D1" s="27"/>
      <c r="E1" s="27"/>
      <c r="F1" s="28"/>
      <c r="G1" s="28"/>
      <c r="H1" s="28"/>
      <c r="I1" s="28"/>
      <c r="J1" s="28"/>
      <c r="K1" s="28"/>
      <c r="L1" s="28"/>
      <c r="M1" s="28"/>
      <c r="N1" s="28"/>
      <c r="O1" s="28"/>
    </row>
    <row r="2" spans="1:15" ht="15.75" customHeight="1" x14ac:dyDescent="0.25">
      <c r="A2" s="25"/>
      <c r="B2" s="25"/>
      <c r="C2" s="26"/>
      <c r="D2" s="27"/>
      <c r="E2" s="27"/>
      <c r="F2" s="28"/>
      <c r="G2" s="28"/>
      <c r="H2" s="28"/>
      <c r="I2" s="28"/>
      <c r="J2" s="28"/>
      <c r="K2" s="28"/>
      <c r="L2" s="28"/>
      <c r="M2" s="28"/>
      <c r="N2" s="28"/>
      <c r="O2" s="28"/>
    </row>
    <row r="3" spans="1:15" ht="15.75" customHeight="1" x14ac:dyDescent="0.25">
      <c r="A3" s="25"/>
      <c r="B3" s="25"/>
      <c r="C3" s="26"/>
      <c r="D3" s="27"/>
      <c r="E3" s="27"/>
      <c r="F3" s="28"/>
      <c r="G3" s="28"/>
      <c r="H3" s="28"/>
      <c r="I3" s="28"/>
      <c r="J3" s="28"/>
      <c r="K3" s="28"/>
      <c r="L3" s="28"/>
      <c r="M3" s="28"/>
      <c r="N3" s="28"/>
      <c r="O3" s="28"/>
    </row>
    <row r="4" spans="1:15" ht="15.75" customHeight="1" x14ac:dyDescent="0.25">
      <c r="A4" s="25"/>
      <c r="B4" s="25"/>
      <c r="C4" s="26"/>
      <c r="D4" s="27"/>
      <c r="E4" s="27"/>
      <c r="F4" s="28"/>
      <c r="G4" s="28"/>
      <c r="H4" s="28"/>
      <c r="I4" s="28"/>
      <c r="J4" s="28"/>
      <c r="K4" s="28"/>
      <c r="L4" s="28"/>
      <c r="M4" s="28"/>
      <c r="N4" s="28"/>
      <c r="O4" s="28"/>
    </row>
    <row r="5" spans="1:15" ht="15.75" customHeight="1" x14ac:dyDescent="0.25">
      <c r="A5" s="25"/>
      <c r="B5" s="25"/>
      <c r="C5" s="26"/>
      <c r="D5" s="27"/>
      <c r="E5" s="27"/>
      <c r="F5" s="28"/>
      <c r="G5" s="28"/>
      <c r="H5" s="28"/>
      <c r="I5" s="28"/>
      <c r="J5" s="28"/>
      <c r="K5" s="28"/>
      <c r="L5" s="28"/>
      <c r="M5" s="28"/>
      <c r="N5" s="28"/>
      <c r="O5" s="28"/>
    </row>
    <row r="6" spans="1:15" ht="15.75" customHeight="1" x14ac:dyDescent="0.25">
      <c r="A6" s="29"/>
      <c r="B6" s="29"/>
      <c r="C6" s="30"/>
      <c r="D6" s="31"/>
      <c r="E6" s="31"/>
      <c r="F6" s="32"/>
      <c r="G6" s="32"/>
      <c r="H6" s="32"/>
      <c r="I6" s="32"/>
      <c r="J6" s="32"/>
      <c r="K6" s="32"/>
      <c r="L6" s="32"/>
      <c r="M6" s="32"/>
      <c r="N6" s="32"/>
      <c r="O6" s="32"/>
    </row>
    <row r="7" spans="1:15" ht="15.75" customHeight="1" x14ac:dyDescent="0.25">
      <c r="A7" s="29"/>
      <c r="B7" s="29"/>
      <c r="C7" s="30"/>
      <c r="D7" s="31"/>
      <c r="E7" s="31"/>
      <c r="F7" s="32"/>
      <c r="G7" s="32"/>
      <c r="H7" s="32"/>
      <c r="I7" s="32"/>
      <c r="J7" s="32"/>
      <c r="K7" s="32"/>
      <c r="L7" s="32"/>
      <c r="M7" s="32"/>
      <c r="N7" s="32"/>
      <c r="O7" s="32"/>
    </row>
    <row r="8" spans="1:15" ht="15.75" customHeight="1" x14ac:dyDescent="0.25">
      <c r="A8" s="29"/>
      <c r="B8" s="29"/>
      <c r="C8" s="30"/>
      <c r="D8" s="31"/>
      <c r="E8" s="31"/>
      <c r="F8" s="32"/>
      <c r="G8" s="32"/>
      <c r="H8" s="32"/>
      <c r="I8" s="32"/>
      <c r="J8" s="32"/>
      <c r="K8" s="32"/>
      <c r="L8" s="32"/>
      <c r="M8" s="32"/>
      <c r="N8" s="32"/>
      <c r="O8" s="32"/>
    </row>
    <row r="9" spans="1:15" ht="15.75" customHeight="1" x14ac:dyDescent="0.25">
      <c r="A9" s="29"/>
      <c r="B9" s="29"/>
      <c r="C9" s="30"/>
      <c r="D9" s="31"/>
      <c r="E9" s="31"/>
      <c r="F9" s="32"/>
      <c r="G9" s="32"/>
      <c r="H9" s="32"/>
      <c r="I9" s="32"/>
      <c r="J9" s="32"/>
      <c r="K9" s="32"/>
      <c r="L9" s="32"/>
      <c r="M9" s="32"/>
      <c r="N9" s="32"/>
      <c r="O9" s="32"/>
    </row>
    <row r="10" spans="1:15" s="40" customFormat="1" ht="15.75" customHeight="1" x14ac:dyDescent="0.3">
      <c r="A10" s="36" t="s">
        <v>1562</v>
      </c>
      <c r="B10" s="36" t="s">
        <v>1563</v>
      </c>
      <c r="C10" s="37" t="s">
        <v>3</v>
      </c>
      <c r="D10" s="42" t="s">
        <v>4</v>
      </c>
      <c r="E10" s="42" t="s">
        <v>5</v>
      </c>
      <c r="F10" s="38" t="s">
        <v>1564</v>
      </c>
      <c r="G10" s="38" t="s">
        <v>1565</v>
      </c>
      <c r="H10" s="38" t="s">
        <v>1566</v>
      </c>
      <c r="I10" s="38" t="s">
        <v>1567</v>
      </c>
      <c r="J10" s="38" t="s">
        <v>1568</v>
      </c>
      <c r="K10" s="38" t="s">
        <v>1569</v>
      </c>
      <c r="L10" s="38" t="s">
        <v>1570</v>
      </c>
      <c r="M10" s="38" t="s">
        <v>1571</v>
      </c>
      <c r="N10" s="38" t="s">
        <v>1572</v>
      </c>
      <c r="O10" s="39" t="s">
        <v>7</v>
      </c>
    </row>
    <row r="11" spans="1:15" ht="15.75" customHeight="1" x14ac:dyDescent="0.25">
      <c r="A11" s="33"/>
      <c r="B11" s="9">
        <v>1</v>
      </c>
      <c r="C11" s="10" t="str">
        <f t="shared" ref="C11:C1216" si="0">HYPERLINK(O11,N11)</f>
        <v>Manfred Krankl &amp; Havens Wine Cellars, Black &amp; Blue 1992 (1 BT)</v>
      </c>
      <c r="D11" s="41">
        <v>2000</v>
      </c>
      <c r="E11" s="41">
        <v>3000</v>
      </c>
      <c r="F11" s="12" t="s">
        <v>1573</v>
      </c>
      <c r="G11" s="12" t="s">
        <v>1574</v>
      </c>
      <c r="H11" s="12">
        <v>1992</v>
      </c>
      <c r="I11" s="12">
        <v>1</v>
      </c>
      <c r="J11" s="12" t="s">
        <v>1575</v>
      </c>
      <c r="K11" s="12" t="s">
        <v>1576</v>
      </c>
      <c r="L11" s="12" t="s">
        <v>1577</v>
      </c>
      <c r="M11" s="12" t="s">
        <v>1578</v>
      </c>
      <c r="N11" s="12" t="s">
        <v>8</v>
      </c>
      <c r="O11" s="34" t="str">
        <f>VLOOKUP(B11,'Lot Listing - Concise'!$3:$1002,6,FALSE)</f>
        <v>https://www.sothebys.com/en/buy/auction/2020/vine-the-park-b-smith-cellar-celebrating-california/manfred-krankl-havens-wine-cellars-black-blue-1992</v>
      </c>
    </row>
    <row r="12" spans="1:15" ht="15.75" customHeight="1" x14ac:dyDescent="0.25">
      <c r="A12" s="33"/>
      <c r="B12" s="9">
        <v>2</v>
      </c>
      <c r="C12" s="10" t="str">
        <f t="shared" si="0"/>
        <v>Sine Qua Non, Queen of Spades, Syrah 1994 (6 BT)</v>
      </c>
      <c r="D12" s="41">
        <v>10000</v>
      </c>
      <c r="E12" s="41">
        <v>15000</v>
      </c>
      <c r="F12" s="12" t="s">
        <v>1579</v>
      </c>
      <c r="G12" s="12" t="s">
        <v>1574</v>
      </c>
      <c r="H12" s="12">
        <v>1994</v>
      </c>
      <c r="I12" s="12">
        <v>6</v>
      </c>
      <c r="J12" s="12" t="s">
        <v>1575</v>
      </c>
      <c r="K12" s="12" t="s">
        <v>1576</v>
      </c>
      <c r="L12" s="12" t="s">
        <v>1580</v>
      </c>
      <c r="M12" s="12" t="s">
        <v>1578</v>
      </c>
      <c r="N12" s="12" t="s">
        <v>10</v>
      </c>
      <c r="O12" s="34" t="str">
        <f>VLOOKUP(B12,'Lot Listing - Concise'!$3:$1002,6,FALSE)</f>
        <v>https://www.sothebys.com/en/buy/auction/2020/vine-the-park-b-smith-cellar-celebrating-california/sine-qua-non-queen-of-spades-syrah-1994-6-bt</v>
      </c>
    </row>
    <row r="13" spans="1:15" ht="15.75" customHeight="1" x14ac:dyDescent="0.25">
      <c r="A13" s="33"/>
      <c r="B13" s="9">
        <v>3</v>
      </c>
      <c r="C13" s="10" t="str">
        <f t="shared" si="0"/>
        <v>Sine Qua Non, The Other Hand, Syrah 1995 (2 BT)</v>
      </c>
      <c r="D13" s="41">
        <v>1000</v>
      </c>
      <c r="E13" s="41">
        <v>1500</v>
      </c>
      <c r="F13" s="12" t="s">
        <v>1581</v>
      </c>
      <c r="G13" s="12" t="s">
        <v>1574</v>
      </c>
      <c r="H13" s="12">
        <v>1995</v>
      </c>
      <c r="I13" s="12">
        <v>2</v>
      </c>
      <c r="J13" s="12" t="s">
        <v>1575</v>
      </c>
      <c r="K13" s="12" t="s">
        <v>1576</v>
      </c>
      <c r="L13" s="12" t="s">
        <v>1576</v>
      </c>
      <c r="M13" s="12" t="s">
        <v>1578</v>
      </c>
      <c r="N13" s="12" t="s">
        <v>12</v>
      </c>
      <c r="O13" s="34" t="str">
        <f>VLOOKUP(B13,'Lot Listing - Concise'!$3:$1002,6,FALSE)</f>
        <v>https://www.sothebys.com/en/buy/auction/2020/vine-the-park-b-smith-cellar-celebrating-california/sine-qua-non-the-other-hand-syrah-1995-2-bt</v>
      </c>
    </row>
    <row r="14" spans="1:15" ht="15.75" customHeight="1" x14ac:dyDescent="0.25">
      <c r="A14" s="33"/>
      <c r="B14" s="9">
        <v>4</v>
      </c>
      <c r="C14" s="10" t="str">
        <f t="shared" si="0"/>
        <v>Sine Qua Non, The Other Hand, Syrah 1995 (1 DM)</v>
      </c>
      <c r="D14" s="41">
        <v>2200</v>
      </c>
      <c r="E14" s="41">
        <v>3200</v>
      </c>
      <c r="F14" s="12" t="s">
        <v>1581</v>
      </c>
      <c r="G14" s="12" t="s">
        <v>1574</v>
      </c>
      <c r="H14" s="12">
        <v>1995</v>
      </c>
      <c r="I14" s="12">
        <v>1</v>
      </c>
      <c r="J14" s="12" t="s">
        <v>1582</v>
      </c>
      <c r="K14" s="12" t="s">
        <v>1583</v>
      </c>
      <c r="L14" s="12" t="s">
        <v>1584</v>
      </c>
      <c r="M14" s="12" t="s">
        <v>1578</v>
      </c>
      <c r="N14" s="12" t="s">
        <v>14</v>
      </c>
      <c r="O14" s="34" t="str">
        <f>VLOOKUP(B14,'Lot Listing - Concise'!$3:$1002,6,FALSE)</f>
        <v>https://www.sothebys.com/en/buy/auction/2020/vine-the-park-b-smith-cellar-celebrating-california/sine-qua-non-the-other-hand-syrah-1995-1-dm</v>
      </c>
    </row>
    <row r="15" spans="1:15" ht="15.75" customHeight="1" x14ac:dyDescent="0.25">
      <c r="A15" s="33"/>
      <c r="B15" s="9">
        <v>5</v>
      </c>
      <c r="C15" s="10" t="str">
        <f t="shared" si="0"/>
        <v>Sine Qua Non, Red Handed, Grenache 1995 (2 BT)</v>
      </c>
      <c r="D15" s="41">
        <v>2000</v>
      </c>
      <c r="E15" s="41">
        <v>3000</v>
      </c>
      <c r="F15" s="12" t="s">
        <v>1585</v>
      </c>
      <c r="G15" s="12" t="s">
        <v>1574</v>
      </c>
      <c r="H15" s="12">
        <v>1995</v>
      </c>
      <c r="I15" s="12">
        <v>2</v>
      </c>
      <c r="J15" s="12" t="s">
        <v>1575</v>
      </c>
      <c r="K15" s="12" t="s">
        <v>1576</v>
      </c>
      <c r="L15" s="12" t="s">
        <v>1576</v>
      </c>
      <c r="M15" s="12" t="s">
        <v>1578</v>
      </c>
      <c r="N15" s="12" t="s">
        <v>16</v>
      </c>
      <c r="O15" s="34" t="str">
        <f>VLOOKUP(B15,'Lot Listing - Concise'!$3:$1002,6,FALSE)</f>
        <v>https://www.sothebys.com/en/buy/auction/2020/vine-the-park-b-smith-cellar-celebrating-california/sine-qua-non-red-handed-grenache-1995-2-bt</v>
      </c>
    </row>
    <row r="16" spans="1:15" ht="15.75" customHeight="1" x14ac:dyDescent="0.25">
      <c r="A16" s="33"/>
      <c r="B16" s="9">
        <v>6</v>
      </c>
      <c r="C16" s="10" t="str">
        <f t="shared" si="0"/>
        <v>Sine Qua Non, Red Handed, Grenache 1995 (1 DM)</v>
      </c>
      <c r="D16" s="41">
        <v>4500</v>
      </c>
      <c r="E16" s="41">
        <v>6500</v>
      </c>
      <c r="F16" s="12" t="s">
        <v>1585</v>
      </c>
      <c r="G16" s="12" t="s">
        <v>1574</v>
      </c>
      <c r="H16" s="12">
        <v>1995</v>
      </c>
      <c r="I16" s="12">
        <v>1</v>
      </c>
      <c r="J16" s="12" t="s">
        <v>1582</v>
      </c>
      <c r="K16" s="12" t="s">
        <v>1583</v>
      </c>
      <c r="L16" s="12" t="s">
        <v>1586</v>
      </c>
      <c r="M16" s="12" t="s">
        <v>1578</v>
      </c>
      <c r="N16" s="12" t="s">
        <v>18</v>
      </c>
      <c r="O16" s="34" t="str">
        <f>VLOOKUP(B16,'Lot Listing - Concise'!$3:$1002,6,FALSE)</f>
        <v>https://www.sothebys.com/en/buy/auction/2020/vine-the-park-b-smith-cellar-celebrating-california/sine-qua-non-red-handed-grenache-1995-1-dm</v>
      </c>
    </row>
    <row r="17" spans="1:15" ht="15.75" customHeight="1" x14ac:dyDescent="0.25">
      <c r="A17" s="9" t="s">
        <v>1587</v>
      </c>
      <c r="B17" s="9">
        <v>7</v>
      </c>
      <c r="C17" s="10" t="str">
        <f t="shared" si="0"/>
        <v>Sine Qua Non, Red Handed, Grenache 1995 (1 MAG)</v>
      </c>
      <c r="D17" s="41">
        <v>6500</v>
      </c>
      <c r="E17" s="41">
        <v>9500</v>
      </c>
      <c r="F17" s="12" t="s">
        <v>1585</v>
      </c>
      <c r="G17" s="12" t="s">
        <v>1574</v>
      </c>
      <c r="H17" s="12">
        <v>1995</v>
      </c>
      <c r="I17" s="12">
        <v>1</v>
      </c>
      <c r="J17" s="12" t="s">
        <v>1588</v>
      </c>
      <c r="K17" s="12" t="s">
        <v>1589</v>
      </c>
      <c r="L17" s="12" t="s">
        <v>1590</v>
      </c>
      <c r="M17" s="12" t="s">
        <v>1578</v>
      </c>
      <c r="N17" s="12" t="s">
        <v>1591</v>
      </c>
      <c r="O17" s="34" t="str">
        <f>VLOOKUP(B17,'Lot Listing - Concise'!$3:$1002,6,FALSE)</f>
        <v>https://www.sothebys.com/en/buy/auction/2020/vine-the-park-b-smith-cellar-celebrating-california/sine-qua-non-red-handed-grenache-1995-1-mag-sine</v>
      </c>
    </row>
    <row r="18" spans="1:15" ht="15.75" customHeight="1" x14ac:dyDescent="0.25">
      <c r="A18" s="9" t="s">
        <v>1587</v>
      </c>
      <c r="B18" s="9">
        <v>7</v>
      </c>
      <c r="C18" s="10" t="str">
        <f t="shared" si="0"/>
        <v>Sine Qua Non, The Other Hand, Syrah 1995 (4 MAG)</v>
      </c>
      <c r="D18" s="41">
        <v>6500</v>
      </c>
      <c r="E18" s="41">
        <v>9500</v>
      </c>
      <c r="F18" s="12" t="s">
        <v>1581</v>
      </c>
      <c r="G18" s="12" t="s">
        <v>1574</v>
      </c>
      <c r="H18" s="12">
        <v>1995</v>
      </c>
      <c r="I18" s="12">
        <v>4</v>
      </c>
      <c r="J18" s="12" t="s">
        <v>1588</v>
      </c>
      <c r="K18" s="12" t="s">
        <v>1589</v>
      </c>
      <c r="L18" s="12" t="s">
        <v>1590</v>
      </c>
      <c r="M18" s="12" t="s">
        <v>1578</v>
      </c>
      <c r="N18" s="12" t="s">
        <v>1592</v>
      </c>
      <c r="O18" s="34" t="str">
        <f>VLOOKUP(B18,'Lot Listing - Concise'!$3:$1002,6,FALSE)</f>
        <v>https://www.sothebys.com/en/buy/auction/2020/vine-the-park-b-smith-cellar-celebrating-california/sine-qua-non-red-handed-grenache-1995-1-mag-sine</v>
      </c>
    </row>
    <row r="19" spans="1:15" ht="15.75" customHeight="1" x14ac:dyDescent="0.25">
      <c r="A19" s="33"/>
      <c r="B19" s="9">
        <v>8</v>
      </c>
      <c r="C19" s="10" t="str">
        <f t="shared" si="0"/>
        <v>Manfred Krankl and John Alban, Tant Pis! 1995 (1 MAG)</v>
      </c>
      <c r="D19" s="41">
        <v>7500</v>
      </c>
      <c r="E19" s="41">
        <v>11000</v>
      </c>
      <c r="F19" s="12" t="s">
        <v>1593</v>
      </c>
      <c r="G19" s="12" t="s">
        <v>1574</v>
      </c>
      <c r="H19" s="12">
        <v>1995</v>
      </c>
      <c r="I19" s="12">
        <v>1</v>
      </c>
      <c r="J19" s="12" t="s">
        <v>1588</v>
      </c>
      <c r="K19" s="12" t="s">
        <v>1583</v>
      </c>
      <c r="L19" s="12" t="s">
        <v>1594</v>
      </c>
      <c r="M19" s="12" t="s">
        <v>1578</v>
      </c>
      <c r="N19" s="12" t="s">
        <v>22</v>
      </c>
      <c r="O19" s="34" t="str">
        <f>VLOOKUP(B19,'Lot Listing - Concise'!$3:$1002,6,FALSE)</f>
        <v>https://www.sothebys.com/en/buy/auction/2020/vine-the-park-b-smith-cellar-celebrating-california/manfred-krankl-and-john-alban-tant-pis-1995-1-mag-2</v>
      </c>
    </row>
    <row r="20" spans="1:15" ht="15.75" customHeight="1" x14ac:dyDescent="0.25">
      <c r="A20" s="33"/>
      <c r="B20" s="9">
        <v>9</v>
      </c>
      <c r="C20" s="10" t="str">
        <f t="shared" si="0"/>
        <v>Manfred Krankl and John Alban, Tant Pis! 1995 (1 MAG)</v>
      </c>
      <c r="D20" s="41">
        <v>7500</v>
      </c>
      <c r="E20" s="41">
        <v>11000</v>
      </c>
      <c r="F20" s="12" t="s">
        <v>1593</v>
      </c>
      <c r="G20" s="12" t="s">
        <v>1574</v>
      </c>
      <c r="H20" s="12">
        <v>1995</v>
      </c>
      <c r="I20" s="12">
        <v>1</v>
      </c>
      <c r="J20" s="12" t="s">
        <v>1588</v>
      </c>
      <c r="K20" s="12" t="s">
        <v>1583</v>
      </c>
      <c r="L20" s="12" t="s">
        <v>1595</v>
      </c>
      <c r="M20" s="12" t="s">
        <v>1578</v>
      </c>
      <c r="N20" s="12" t="s">
        <v>22</v>
      </c>
      <c r="O20" s="34" t="str">
        <f>VLOOKUP(B20,'Lot Listing - Concise'!$3:$1002,6,FALSE)</f>
        <v>https://www.sothebys.com/en/buy/auction/2020/vine-the-park-b-smith-cellar-celebrating-california/manfred-krankl-and-john-alban-tant-pis-1995-1-mag</v>
      </c>
    </row>
    <row r="21" spans="1:15" ht="15.75" customHeight="1" x14ac:dyDescent="0.25">
      <c r="A21" s="33"/>
      <c r="B21" s="9">
        <v>10</v>
      </c>
      <c r="C21" s="10" t="str">
        <f t="shared" si="0"/>
        <v>Sine Qua Non, Against The Wall, Syrah 1996 (6 BT)</v>
      </c>
      <c r="D21" s="41">
        <v>2600</v>
      </c>
      <c r="E21" s="41">
        <v>3800</v>
      </c>
      <c r="F21" s="12" t="s">
        <v>1596</v>
      </c>
      <c r="G21" s="12" t="s">
        <v>1574</v>
      </c>
      <c r="H21" s="12">
        <v>1996</v>
      </c>
      <c r="I21" s="12">
        <v>6</v>
      </c>
      <c r="J21" s="12" t="s">
        <v>1575</v>
      </c>
      <c r="K21" s="12" t="s">
        <v>1576</v>
      </c>
      <c r="L21" s="12" t="s">
        <v>1597</v>
      </c>
      <c r="M21" s="12" t="s">
        <v>1578</v>
      </c>
      <c r="N21" s="12" t="s">
        <v>25</v>
      </c>
      <c r="O21" s="34" t="str">
        <f>VLOOKUP(B21,'Lot Listing - Concise'!$3:$1002,6,FALSE)</f>
        <v>https://www.sothebys.com/en/buy/auction/2020/vine-the-park-b-smith-cellar-celebrating-california/sine-qua-non-against-the-wall-syrah-1996-6-bt</v>
      </c>
    </row>
    <row r="22" spans="1:15" ht="15.75" customHeight="1" x14ac:dyDescent="0.25">
      <c r="A22" s="33"/>
      <c r="B22" s="9">
        <v>11</v>
      </c>
      <c r="C22" s="10" t="str">
        <f t="shared" si="0"/>
        <v>Sine Qua Non, Against The Wall, Syrah 1996 (1 DM)</v>
      </c>
      <c r="D22" s="41">
        <v>2400</v>
      </c>
      <c r="E22" s="41">
        <v>3500</v>
      </c>
      <c r="F22" s="12" t="s">
        <v>1596</v>
      </c>
      <c r="G22" s="12" t="s">
        <v>1574</v>
      </c>
      <c r="H22" s="12">
        <v>1996</v>
      </c>
      <c r="I22" s="12">
        <v>1</v>
      </c>
      <c r="J22" s="12" t="s">
        <v>1582</v>
      </c>
      <c r="K22" s="12" t="s">
        <v>1589</v>
      </c>
      <c r="L22" s="12" t="s">
        <v>1598</v>
      </c>
      <c r="M22" s="12" t="s">
        <v>1578</v>
      </c>
      <c r="N22" s="12" t="s">
        <v>27</v>
      </c>
      <c r="O22" s="34" t="str">
        <f>VLOOKUP(B22,'Lot Listing - Concise'!$3:$1002,6,FALSE)</f>
        <v>https://www.sothebys.com/en/buy/auction/2020/vine-the-park-b-smith-cellar-celebrating-california/sine-qua-non-against-the-wall-syrah-1996-1-dm</v>
      </c>
    </row>
    <row r="23" spans="1:15" ht="15.75" customHeight="1" x14ac:dyDescent="0.25">
      <c r="A23" s="33"/>
      <c r="B23" s="9">
        <v>12</v>
      </c>
      <c r="C23" s="10" t="str">
        <f t="shared" si="0"/>
        <v>Sine Qua Non, Against The Wall, Syrah 1996 (1 DM)</v>
      </c>
      <c r="D23" s="41">
        <v>2400</v>
      </c>
      <c r="E23" s="41">
        <v>3500</v>
      </c>
      <c r="F23" s="12" t="s">
        <v>1596</v>
      </c>
      <c r="G23" s="12" t="s">
        <v>1574</v>
      </c>
      <c r="H23" s="12">
        <v>1996</v>
      </c>
      <c r="I23" s="12">
        <v>1</v>
      </c>
      <c r="J23" s="12" t="s">
        <v>1582</v>
      </c>
      <c r="K23" s="12" t="s">
        <v>1583</v>
      </c>
      <c r="L23" s="12" t="s">
        <v>1599</v>
      </c>
      <c r="M23" s="12" t="s">
        <v>1578</v>
      </c>
      <c r="N23" s="12" t="s">
        <v>27</v>
      </c>
      <c r="O23" s="34" t="str">
        <f>VLOOKUP(B23,'Lot Listing - Concise'!$3:$1002,6,FALSE)</f>
        <v>https://www.sothebys.com/en/buy/auction/2020/vine-the-park-b-smith-cellar-celebrating-california/sine-qua-non-against-the-wall-syrah-1996-1-dm-2</v>
      </c>
    </row>
    <row r="24" spans="1:15" ht="15.75" customHeight="1" x14ac:dyDescent="0.25">
      <c r="A24" s="33"/>
      <c r="B24" s="9">
        <v>13</v>
      </c>
      <c r="C24" s="10" t="str">
        <f t="shared" si="0"/>
        <v>Sine Qua Non, Imposter McCoy, Syrah 1997 (3 BT)</v>
      </c>
      <c r="D24" s="41">
        <v>1200</v>
      </c>
      <c r="E24" s="41">
        <v>1800</v>
      </c>
      <c r="F24" s="12" t="s">
        <v>1600</v>
      </c>
      <c r="G24" s="12" t="s">
        <v>1574</v>
      </c>
      <c r="H24" s="12">
        <v>1997</v>
      </c>
      <c r="I24" s="12">
        <v>3</v>
      </c>
      <c r="J24" s="12" t="s">
        <v>1575</v>
      </c>
      <c r="K24" s="12" t="s">
        <v>1576</v>
      </c>
      <c r="L24" s="12" t="s">
        <v>1576</v>
      </c>
      <c r="M24" s="12" t="s">
        <v>1578</v>
      </c>
      <c r="N24" s="12" t="s">
        <v>30</v>
      </c>
      <c r="O24" s="34" t="str">
        <f>VLOOKUP(B24,'Lot Listing - Concise'!$3:$1002,6,FALSE)</f>
        <v>https://www.sothebys.com/en/buy/auction/2020/vine-the-park-b-smith-cellar-celebrating-california/sine-qua-non-imposter-mccoy-syrah-1997-3-bt</v>
      </c>
    </row>
    <row r="25" spans="1:15" ht="15.75" customHeight="1" x14ac:dyDescent="0.25">
      <c r="A25" s="33"/>
      <c r="B25" s="9">
        <v>14</v>
      </c>
      <c r="C25" s="10" t="str">
        <f t="shared" si="0"/>
        <v>Sine Qua Non, The Antagonists, Grenache 1998 (1 BT)</v>
      </c>
      <c r="D25" s="41">
        <v>900</v>
      </c>
      <c r="E25" s="41">
        <v>1200</v>
      </c>
      <c r="F25" s="12" t="s">
        <v>1601</v>
      </c>
      <c r="G25" s="12" t="s">
        <v>1574</v>
      </c>
      <c r="H25" s="12">
        <v>1998</v>
      </c>
      <c r="I25" s="12">
        <v>1</v>
      </c>
      <c r="J25" s="12" t="s">
        <v>1575</v>
      </c>
      <c r="K25" s="12" t="s">
        <v>1576</v>
      </c>
      <c r="L25" s="12" t="s">
        <v>1602</v>
      </c>
      <c r="M25" s="12" t="s">
        <v>1578</v>
      </c>
      <c r="N25" s="12" t="s">
        <v>32</v>
      </c>
      <c r="O25" s="34" t="str">
        <f>VLOOKUP(B25,'Lot Listing - Concise'!$3:$1002,6,FALSE)</f>
        <v>https://www.sothebys.com/en/buy/auction/2020/vine-the-park-b-smith-cellar-celebrating-california/sine-qua-non-the-antagonists-grenache-1998-1-bt</v>
      </c>
    </row>
    <row r="26" spans="1:15" ht="15.75" customHeight="1" x14ac:dyDescent="0.25">
      <c r="A26" s="33"/>
      <c r="B26" s="9">
        <v>15</v>
      </c>
      <c r="C26" s="10" t="str">
        <f t="shared" si="0"/>
        <v>Sine Qua Non, The Antagonists, Grenache 1998 (1 BT)</v>
      </c>
      <c r="D26" s="41">
        <v>900</v>
      </c>
      <c r="E26" s="41">
        <v>1200</v>
      </c>
      <c r="F26" s="12" t="s">
        <v>1601</v>
      </c>
      <c r="G26" s="12" t="s">
        <v>1574</v>
      </c>
      <c r="H26" s="12">
        <v>1998</v>
      </c>
      <c r="I26" s="12">
        <v>1</v>
      </c>
      <c r="J26" s="12" t="s">
        <v>1575</v>
      </c>
      <c r="K26" s="12" t="s">
        <v>1576</v>
      </c>
      <c r="L26" s="12" t="s">
        <v>1603</v>
      </c>
      <c r="M26" s="12" t="s">
        <v>1578</v>
      </c>
      <c r="N26" s="12" t="s">
        <v>32</v>
      </c>
      <c r="O26" s="34" t="str">
        <f>VLOOKUP(B26,'Lot Listing - Concise'!$3:$1002,6,FALSE)</f>
        <v>https://www.sothebys.com/en/buy/auction/2020/vine-the-park-b-smith-cellar-celebrating-california/sine-qua-non-the-antagonists-grenache-1998-1-bt-2</v>
      </c>
    </row>
    <row r="27" spans="1:15" ht="15.75" customHeight="1" x14ac:dyDescent="0.25">
      <c r="A27" s="33"/>
      <c r="B27" s="9">
        <v>16</v>
      </c>
      <c r="C27" s="10" t="str">
        <f t="shared" si="0"/>
        <v>Sine Qua Non, The Antagonists, Grenache 1998 (1 MAG)</v>
      </c>
      <c r="D27" s="41">
        <v>2600</v>
      </c>
      <c r="E27" s="41">
        <v>3500</v>
      </c>
      <c r="F27" s="12" t="s">
        <v>1601</v>
      </c>
      <c r="G27" s="12" t="s">
        <v>1574</v>
      </c>
      <c r="H27" s="12">
        <v>1998</v>
      </c>
      <c r="I27" s="12">
        <v>1</v>
      </c>
      <c r="J27" s="12" t="s">
        <v>1588</v>
      </c>
      <c r="K27" s="12" t="s">
        <v>1583</v>
      </c>
      <c r="L27" s="12" t="s">
        <v>1604</v>
      </c>
      <c r="M27" s="12" t="s">
        <v>1578</v>
      </c>
      <c r="N27" s="12" t="s">
        <v>35</v>
      </c>
      <c r="O27" s="34" t="str">
        <f>VLOOKUP(B27,'Lot Listing - Concise'!$3:$1002,6,FALSE)</f>
        <v>https://www.sothebys.com/en/buy/auction/2020/vine-the-park-b-smith-cellar-celebrating-california/sine-qua-non-the-antagonists-grenache-1998-1-mag</v>
      </c>
    </row>
    <row r="28" spans="1:15" ht="15.75" customHeight="1" x14ac:dyDescent="0.25">
      <c r="A28" s="33"/>
      <c r="B28" s="9">
        <v>17</v>
      </c>
      <c r="C28" s="10" t="str">
        <f t="shared" si="0"/>
        <v>Sine Qua Non, The Antagonists, Grenache 1998 (1 MAG)</v>
      </c>
      <c r="D28" s="41">
        <v>2600</v>
      </c>
      <c r="E28" s="41">
        <v>3500</v>
      </c>
      <c r="F28" s="12" t="s">
        <v>1601</v>
      </c>
      <c r="G28" s="12" t="s">
        <v>1574</v>
      </c>
      <c r="H28" s="12">
        <v>1998</v>
      </c>
      <c r="I28" s="12">
        <v>1</v>
      </c>
      <c r="J28" s="12" t="s">
        <v>1588</v>
      </c>
      <c r="K28" s="12" t="s">
        <v>1583</v>
      </c>
      <c r="L28" s="12" t="s">
        <v>1604</v>
      </c>
      <c r="M28" s="12" t="s">
        <v>1578</v>
      </c>
      <c r="N28" s="12" t="s">
        <v>35</v>
      </c>
      <c r="O28" s="34" t="str">
        <f>VLOOKUP(B28,'Lot Listing - Concise'!$3:$1002,6,FALSE)</f>
        <v>https://www.sothebys.com/en/buy/auction/2020/vine-the-park-b-smith-cellar-celebrating-california/sine-qua-non-the-antagonists-grenache-1998-1-mag-2</v>
      </c>
    </row>
    <row r="29" spans="1:15" ht="15.75" customHeight="1" x14ac:dyDescent="0.25">
      <c r="A29" s="33"/>
      <c r="B29" s="9">
        <v>18</v>
      </c>
      <c r="C29" s="10" t="str">
        <f t="shared" si="0"/>
        <v>Sine Qua Non, The Antagonists, Grenache 1998 (2 MAG)</v>
      </c>
      <c r="D29" s="41">
        <v>5000</v>
      </c>
      <c r="E29" s="41">
        <v>7000</v>
      </c>
      <c r="F29" s="12" t="s">
        <v>1601</v>
      </c>
      <c r="G29" s="12" t="s">
        <v>1574</v>
      </c>
      <c r="H29" s="12">
        <v>1998</v>
      </c>
      <c r="I29" s="12">
        <v>2</v>
      </c>
      <c r="J29" s="12" t="s">
        <v>1588</v>
      </c>
      <c r="K29" s="12" t="s">
        <v>1583</v>
      </c>
      <c r="L29" s="12" t="s">
        <v>1605</v>
      </c>
      <c r="M29" s="12" t="s">
        <v>1578</v>
      </c>
      <c r="N29" s="12" t="s">
        <v>38</v>
      </c>
      <c r="O29" s="34" t="str">
        <f>VLOOKUP(B29,'Lot Listing - Concise'!$3:$1002,6,FALSE)</f>
        <v>https://www.sothebys.com/en/buy/auction/2020/vine-the-park-b-smith-cellar-celebrating-california/sine-qua-non-the-antagonists-grenache-1998-2-mag</v>
      </c>
    </row>
    <row r="30" spans="1:15" ht="15.75" customHeight="1" x14ac:dyDescent="0.25">
      <c r="A30" s="33"/>
      <c r="B30" s="9">
        <v>19</v>
      </c>
      <c r="C30" s="10" t="str">
        <f t="shared" si="0"/>
        <v>Sine Qua Non, E-raised, Syrah 1998 (10 BT)</v>
      </c>
      <c r="D30" s="41">
        <v>5000</v>
      </c>
      <c r="E30" s="41">
        <v>7000</v>
      </c>
      <c r="F30" s="12" t="s">
        <v>1606</v>
      </c>
      <c r="G30" s="12" t="s">
        <v>1574</v>
      </c>
      <c r="H30" s="12">
        <v>1998</v>
      </c>
      <c r="I30" s="12">
        <v>10</v>
      </c>
      <c r="J30" s="12" t="s">
        <v>1575</v>
      </c>
      <c r="K30" s="12" t="s">
        <v>1576</v>
      </c>
      <c r="L30" s="12" t="s">
        <v>1576</v>
      </c>
      <c r="M30" s="12" t="s">
        <v>1578</v>
      </c>
      <c r="N30" s="12" t="s">
        <v>40</v>
      </c>
      <c r="O30" s="34" t="str">
        <f>VLOOKUP(B30,'Lot Listing - Concise'!$3:$1002,6,FALSE)</f>
        <v>https://www.sothebys.com/en/buy/auction/2020/vine-the-park-b-smith-cellar-celebrating-california/sine-qua-non-e-raised-syrah-1998-10-bt</v>
      </c>
    </row>
    <row r="31" spans="1:15" ht="15.75" customHeight="1" x14ac:dyDescent="0.25">
      <c r="A31" s="33"/>
      <c r="B31" s="9">
        <v>20</v>
      </c>
      <c r="C31" s="10" t="str">
        <f t="shared" si="0"/>
        <v>Sine Qua Non, E-raised, Syrah 1998 (2 MAG)</v>
      </c>
      <c r="D31" s="41">
        <v>2200</v>
      </c>
      <c r="E31" s="41">
        <v>3200</v>
      </c>
      <c r="F31" s="12" t="s">
        <v>1606</v>
      </c>
      <c r="G31" s="12" t="s">
        <v>1574</v>
      </c>
      <c r="H31" s="12">
        <v>1998</v>
      </c>
      <c r="I31" s="12">
        <v>2</v>
      </c>
      <c r="J31" s="12" t="s">
        <v>1588</v>
      </c>
      <c r="K31" s="12" t="s">
        <v>1583</v>
      </c>
      <c r="L31" s="12" t="s">
        <v>1583</v>
      </c>
      <c r="M31" s="12" t="s">
        <v>1578</v>
      </c>
      <c r="N31" s="12" t="s">
        <v>42</v>
      </c>
      <c r="O31" s="34" t="str">
        <f>VLOOKUP(B31,'Lot Listing - Concise'!$3:$1002,6,FALSE)</f>
        <v>https://www.sothebys.com/en/buy/auction/2020/vine-the-park-b-smith-cellar-celebrating-california/sine-qua-non-e-raised-syrah-1998-2-mag</v>
      </c>
    </row>
    <row r="32" spans="1:15" ht="15.75" customHeight="1" x14ac:dyDescent="0.25">
      <c r="A32" s="33"/>
      <c r="B32" s="9">
        <v>21</v>
      </c>
      <c r="C32" s="10" t="str">
        <f t="shared" si="0"/>
        <v>Sine Qua Non, E-raised, Syrah 1998 (3 MAG)</v>
      </c>
      <c r="D32" s="41">
        <v>3200</v>
      </c>
      <c r="E32" s="41">
        <v>4500</v>
      </c>
      <c r="F32" s="12" t="s">
        <v>1606</v>
      </c>
      <c r="G32" s="12" t="s">
        <v>1574</v>
      </c>
      <c r="H32" s="12">
        <v>1998</v>
      </c>
      <c r="I32" s="12">
        <v>3</v>
      </c>
      <c r="J32" s="12" t="s">
        <v>1588</v>
      </c>
      <c r="K32" s="12" t="s">
        <v>1583</v>
      </c>
      <c r="L32" s="12" t="s">
        <v>1583</v>
      </c>
      <c r="M32" s="12" t="s">
        <v>1578</v>
      </c>
      <c r="N32" s="12" t="s">
        <v>44</v>
      </c>
      <c r="O32" s="34" t="str">
        <f>VLOOKUP(B32,'Lot Listing - Concise'!$3:$1002,6,FALSE)</f>
        <v>https://www.sothebys.com/en/buy/auction/2020/vine-the-park-b-smith-cellar-celebrating-california/sine-qua-non-e-raised-syrah-1998-3-mag</v>
      </c>
    </row>
    <row r="33" spans="1:15" ht="15.75" customHeight="1" x14ac:dyDescent="0.25">
      <c r="A33" s="33"/>
      <c r="B33" s="9">
        <v>22</v>
      </c>
      <c r="C33" s="10" t="str">
        <f t="shared" si="0"/>
        <v>Sine Qua Non, Veiled, Pinot Noir 1998 (2 MAG)</v>
      </c>
      <c r="D33" s="41">
        <v>600</v>
      </c>
      <c r="E33" s="41">
        <v>800</v>
      </c>
      <c r="F33" s="12" t="s">
        <v>1607</v>
      </c>
      <c r="G33" s="12" t="s">
        <v>1574</v>
      </c>
      <c r="H33" s="12">
        <v>1998</v>
      </c>
      <c r="I33" s="12">
        <v>2</v>
      </c>
      <c r="J33" s="12" t="s">
        <v>1588</v>
      </c>
      <c r="K33" s="12" t="s">
        <v>1583</v>
      </c>
      <c r="L33" s="12" t="s">
        <v>1583</v>
      </c>
      <c r="M33" s="12" t="s">
        <v>1578</v>
      </c>
      <c r="N33" s="12" t="s">
        <v>46</v>
      </c>
      <c r="O33" s="34" t="str">
        <f>VLOOKUP(B33,'Lot Listing - Concise'!$3:$1002,6,FALSE)</f>
        <v>https://www.sothebys.com/en/buy/auction/2020/vine-the-park-b-smith-cellar-celebrating-california/sine-qua-non-veiled-pinot-noir-1998-2-mag</v>
      </c>
    </row>
    <row r="34" spans="1:15" ht="15.75" customHeight="1" x14ac:dyDescent="0.25">
      <c r="A34" s="33"/>
      <c r="B34" s="9">
        <v>23</v>
      </c>
      <c r="C34" s="10" t="str">
        <f t="shared" si="0"/>
        <v>Sine Qua Non, The Marauder, Syrah 1999 (5 BT)</v>
      </c>
      <c r="D34" s="41">
        <v>2000</v>
      </c>
      <c r="E34" s="41">
        <v>3000</v>
      </c>
      <c r="F34" s="12" t="s">
        <v>1608</v>
      </c>
      <c r="G34" s="12" t="s">
        <v>1574</v>
      </c>
      <c r="H34" s="12">
        <v>1999</v>
      </c>
      <c r="I34" s="12">
        <v>5</v>
      </c>
      <c r="J34" s="12" t="s">
        <v>1575</v>
      </c>
      <c r="K34" s="12" t="s">
        <v>1576</v>
      </c>
      <c r="L34" s="12" t="s">
        <v>1576</v>
      </c>
      <c r="M34" s="12" t="s">
        <v>1578</v>
      </c>
      <c r="N34" s="12" t="s">
        <v>48</v>
      </c>
      <c r="O34" s="34" t="str">
        <f>VLOOKUP(B34,'Lot Listing - Concise'!$3:$1002,6,FALSE)</f>
        <v>https://www.sothebys.com/en/buy/auction/2020/vine-the-park-b-smith-cellar-celebrating-california/sine-qua-non-the-marauder-syrah-1999-5-bt</v>
      </c>
    </row>
    <row r="35" spans="1:15" ht="15.75" customHeight="1" x14ac:dyDescent="0.25">
      <c r="A35" s="33"/>
      <c r="B35" s="9">
        <v>24</v>
      </c>
      <c r="C35" s="10" t="str">
        <f t="shared" si="0"/>
        <v>Sine Qua Non, The Marauder, Syrah 1999 (6 BT)</v>
      </c>
      <c r="D35" s="41">
        <v>2400</v>
      </c>
      <c r="E35" s="41">
        <v>3500</v>
      </c>
      <c r="F35" s="12" t="s">
        <v>1608</v>
      </c>
      <c r="G35" s="12" t="s">
        <v>1574</v>
      </c>
      <c r="H35" s="12">
        <v>1999</v>
      </c>
      <c r="I35" s="12">
        <v>6</v>
      </c>
      <c r="J35" s="12" t="s">
        <v>1575</v>
      </c>
      <c r="K35" s="12" t="s">
        <v>1576</v>
      </c>
      <c r="L35" s="12" t="s">
        <v>1576</v>
      </c>
      <c r="M35" s="12" t="s">
        <v>1578</v>
      </c>
      <c r="N35" s="12" t="s">
        <v>50</v>
      </c>
      <c r="O35" s="34" t="str">
        <f>VLOOKUP(B35,'Lot Listing - Concise'!$3:$1002,6,FALSE)</f>
        <v>https://www.sothebys.com/en/buy/auction/2020/vine-the-park-b-smith-cellar-celebrating-california/sine-qua-non-the-marauder-syrah-1999-6-bt</v>
      </c>
    </row>
    <row r="36" spans="1:15" ht="15.75" customHeight="1" x14ac:dyDescent="0.25">
      <c r="A36" s="33"/>
      <c r="B36" s="9">
        <v>25</v>
      </c>
      <c r="C36" s="10" t="str">
        <f t="shared" si="0"/>
        <v>Sine Qua Non, The Marauder, Syrah 1999 (1 DM)</v>
      </c>
      <c r="D36" s="41">
        <v>2200</v>
      </c>
      <c r="E36" s="41">
        <v>3200</v>
      </c>
      <c r="F36" s="12" t="s">
        <v>1608</v>
      </c>
      <c r="G36" s="12" t="s">
        <v>1574</v>
      </c>
      <c r="H36" s="12">
        <v>1999</v>
      </c>
      <c r="I36" s="12">
        <v>1</v>
      </c>
      <c r="J36" s="12" t="s">
        <v>1582</v>
      </c>
      <c r="K36" s="12" t="s">
        <v>1583</v>
      </c>
      <c r="L36" s="12" t="s">
        <v>1583</v>
      </c>
      <c r="M36" s="12" t="s">
        <v>1578</v>
      </c>
      <c r="N36" s="12" t="s">
        <v>52</v>
      </c>
      <c r="O36" s="34" t="str">
        <f>VLOOKUP(B36,'Lot Listing - Concise'!$3:$1002,6,FALSE)</f>
        <v>https://www.sothebys.com/en/buy/auction/2020/vine-the-park-b-smith-cellar-celebrating-california/sine-qua-non-the-marauder-syrah-1999-1-dm</v>
      </c>
    </row>
    <row r="37" spans="1:15" ht="15.75" customHeight="1" x14ac:dyDescent="0.25">
      <c r="A37" s="33"/>
      <c r="B37" s="9">
        <v>26</v>
      </c>
      <c r="C37" s="10" t="str">
        <f t="shared" si="0"/>
        <v>Sine Qua Non, In Flagrante, Syrah 2000 (6 BT)</v>
      </c>
      <c r="D37" s="41">
        <v>1500</v>
      </c>
      <c r="E37" s="41">
        <v>2000</v>
      </c>
      <c r="F37" s="12" t="s">
        <v>1609</v>
      </c>
      <c r="G37" s="12" t="s">
        <v>1574</v>
      </c>
      <c r="H37" s="12">
        <v>2000</v>
      </c>
      <c r="I37" s="12">
        <v>6</v>
      </c>
      <c r="J37" s="12" t="s">
        <v>1575</v>
      </c>
      <c r="K37" s="12" t="s">
        <v>1576</v>
      </c>
      <c r="L37" s="12" t="s">
        <v>1576</v>
      </c>
      <c r="M37" s="12" t="s">
        <v>1578</v>
      </c>
      <c r="N37" s="12" t="s">
        <v>54</v>
      </c>
      <c r="O37" s="34" t="str">
        <f>VLOOKUP(B37,'Lot Listing - Concise'!$3:$1002,6,FALSE)</f>
        <v>https://www.sothebys.com/en/buy/auction/2020/vine-the-park-b-smith-cellar-celebrating-california/sine-qua-non-in-flagrante-syrah-2000-6-bt</v>
      </c>
    </row>
    <row r="38" spans="1:15" ht="15.75" customHeight="1" x14ac:dyDescent="0.25">
      <c r="A38" s="33"/>
      <c r="B38" s="9">
        <v>27</v>
      </c>
      <c r="C38" s="10" t="str">
        <f t="shared" si="0"/>
        <v>Sine Qua Non, In Flagrante, Syrah 2000 (7 BT)</v>
      </c>
      <c r="D38" s="41">
        <v>1700</v>
      </c>
      <c r="E38" s="41">
        <v>2400</v>
      </c>
      <c r="F38" s="12" t="s">
        <v>1609</v>
      </c>
      <c r="G38" s="12" t="s">
        <v>1574</v>
      </c>
      <c r="H38" s="12">
        <v>2000</v>
      </c>
      <c r="I38" s="12">
        <v>7</v>
      </c>
      <c r="J38" s="12" t="s">
        <v>1575</v>
      </c>
      <c r="K38" s="12" t="s">
        <v>1576</v>
      </c>
      <c r="L38" s="12" t="s">
        <v>1576</v>
      </c>
      <c r="M38" s="12" t="s">
        <v>1578</v>
      </c>
      <c r="N38" s="12" t="s">
        <v>56</v>
      </c>
      <c r="O38" s="34" t="str">
        <f>VLOOKUP(B38,'Lot Listing - Concise'!$3:$1002,6,FALSE)</f>
        <v>https://www.sothebys.com/en/buy/auction/2020/vine-the-park-b-smith-cellar-celebrating-california/sine-qua-non-in-flagrante-syrah-2000-7-bt</v>
      </c>
    </row>
    <row r="39" spans="1:15" ht="15.75" customHeight="1" x14ac:dyDescent="0.25">
      <c r="A39" s="33"/>
      <c r="B39" s="9">
        <v>28</v>
      </c>
      <c r="C39" s="10" t="str">
        <f t="shared" si="0"/>
        <v>Sine Qua Non, In Flagrante, Syrah 2000 (1 DM)</v>
      </c>
      <c r="D39" s="41">
        <v>2400</v>
      </c>
      <c r="E39" s="41">
        <v>3500</v>
      </c>
      <c r="F39" s="12" t="s">
        <v>1609</v>
      </c>
      <c r="G39" s="12" t="s">
        <v>1574</v>
      </c>
      <c r="H39" s="12">
        <v>2000</v>
      </c>
      <c r="I39" s="12">
        <v>1</v>
      </c>
      <c r="J39" s="12" t="s">
        <v>1582</v>
      </c>
      <c r="K39" s="12" t="s">
        <v>1583</v>
      </c>
      <c r="L39" s="12" t="s">
        <v>1583</v>
      </c>
      <c r="M39" s="12" t="s">
        <v>1578</v>
      </c>
      <c r="N39" s="12" t="s">
        <v>58</v>
      </c>
      <c r="O39" s="34" t="str">
        <f>VLOOKUP(B39,'Lot Listing - Concise'!$3:$1002,6,FALSE)</f>
        <v>https://www.sothebys.com/en/buy/auction/2020/vine-the-park-b-smith-cellar-celebrating-california/sine-qua-non-in-flagrante-syrah-2000-1-dm</v>
      </c>
    </row>
    <row r="40" spans="1:15" ht="15.75" customHeight="1" x14ac:dyDescent="0.25">
      <c r="A40" s="33"/>
      <c r="B40" s="9">
        <v>29</v>
      </c>
      <c r="C40" s="10" t="str">
        <f t="shared" si="0"/>
        <v>Sine Qua Non, Incognito, Grenache 2000 (1 BT)</v>
      </c>
      <c r="D40" s="41">
        <v>500</v>
      </c>
      <c r="E40" s="41">
        <v>700</v>
      </c>
      <c r="F40" s="12" t="s">
        <v>1610</v>
      </c>
      <c r="G40" s="12" t="s">
        <v>1574</v>
      </c>
      <c r="H40" s="12">
        <v>2000</v>
      </c>
      <c r="I40" s="12">
        <v>1</v>
      </c>
      <c r="J40" s="12" t="s">
        <v>1575</v>
      </c>
      <c r="K40" s="12" t="s">
        <v>1576</v>
      </c>
      <c r="L40" s="12" t="s">
        <v>1576</v>
      </c>
      <c r="M40" s="12" t="s">
        <v>1578</v>
      </c>
      <c r="N40" s="12" t="s">
        <v>60</v>
      </c>
      <c r="O40" s="34" t="str">
        <f>VLOOKUP(B40,'Lot Listing - Concise'!$3:$1002,6,FALSE)</f>
        <v>https://www.sothebys.com/en/buy/auction/2020/vine-the-park-b-smith-cellar-celebrating-california/sine-qua-non-incognito-grenache-2000-1-bt-wa-100</v>
      </c>
    </row>
    <row r="41" spans="1:15" ht="15.75" customHeight="1" x14ac:dyDescent="0.25">
      <c r="A41" s="33"/>
      <c r="B41" s="9">
        <v>30</v>
      </c>
      <c r="C41" s="10" t="str">
        <f t="shared" si="0"/>
        <v>Sine Qua Non, Incognito, Grenache 2000 (2 MAG)</v>
      </c>
      <c r="D41" s="41">
        <v>2000</v>
      </c>
      <c r="E41" s="41">
        <v>3000</v>
      </c>
      <c r="F41" s="12" t="s">
        <v>1610</v>
      </c>
      <c r="G41" s="12" t="s">
        <v>1574</v>
      </c>
      <c r="H41" s="12">
        <v>2000</v>
      </c>
      <c r="I41" s="12">
        <v>2</v>
      </c>
      <c r="J41" s="12" t="s">
        <v>1588</v>
      </c>
      <c r="K41" s="12" t="s">
        <v>1583</v>
      </c>
      <c r="L41" s="12" t="s">
        <v>1611</v>
      </c>
      <c r="M41" s="12" t="s">
        <v>1578</v>
      </c>
      <c r="N41" s="12" t="s">
        <v>62</v>
      </c>
      <c r="O41" s="34" t="str">
        <f>VLOOKUP(B41,'Lot Listing - Concise'!$3:$1002,6,FALSE)</f>
        <v>https://www.sothebys.com/en/buy/auction/2020/vine-the-park-b-smith-cellar-celebrating-california/sine-qua-non-incognito-grenache-2000-2-mag-wa-100</v>
      </c>
    </row>
    <row r="42" spans="1:15" ht="15.75" customHeight="1" x14ac:dyDescent="0.25">
      <c r="A42" s="33"/>
      <c r="B42" s="9">
        <v>31</v>
      </c>
      <c r="C42" s="10" t="str">
        <f t="shared" si="0"/>
        <v>Sine Qua Non, Incognito, Grenache 2000 (3 MAG)</v>
      </c>
      <c r="D42" s="41">
        <v>3000</v>
      </c>
      <c r="E42" s="41">
        <v>4500</v>
      </c>
      <c r="F42" s="12" t="s">
        <v>1610</v>
      </c>
      <c r="G42" s="12" t="s">
        <v>1574</v>
      </c>
      <c r="H42" s="12">
        <v>2000</v>
      </c>
      <c r="I42" s="12">
        <v>3</v>
      </c>
      <c r="J42" s="12" t="s">
        <v>1588</v>
      </c>
      <c r="K42" s="12" t="s">
        <v>1583</v>
      </c>
      <c r="L42" s="12" t="s">
        <v>1583</v>
      </c>
      <c r="M42" s="12" t="s">
        <v>1578</v>
      </c>
      <c r="N42" s="12" t="s">
        <v>64</v>
      </c>
      <c r="O42" s="34" t="str">
        <f>VLOOKUP(B42,'Lot Listing - Concise'!$3:$1002,6,FALSE)</f>
        <v>https://www.sothebys.com/en/buy/auction/2020/vine-the-park-b-smith-cellar-celebrating-california/sine-qua-non-incognito-grenache-2000-3-mag-wa-100</v>
      </c>
    </row>
    <row r="43" spans="1:15" ht="15.75" customHeight="1" x14ac:dyDescent="0.25">
      <c r="A43" s="33"/>
      <c r="B43" s="9">
        <v>32</v>
      </c>
      <c r="C43" s="10" t="str">
        <f t="shared" si="0"/>
        <v>Sine Qua Non, A*Capella, Pinot Noir 2000 (2 MAG)</v>
      </c>
      <c r="D43" s="41">
        <v>800</v>
      </c>
      <c r="E43" s="41">
        <v>1200</v>
      </c>
      <c r="F43" s="12" t="s">
        <v>1612</v>
      </c>
      <c r="G43" s="12" t="s">
        <v>1574</v>
      </c>
      <c r="H43" s="12">
        <v>2000</v>
      </c>
      <c r="I43" s="12">
        <v>2</v>
      </c>
      <c r="J43" s="12" t="s">
        <v>1588</v>
      </c>
      <c r="K43" s="12" t="s">
        <v>1583</v>
      </c>
      <c r="L43" s="12" t="s">
        <v>1583</v>
      </c>
      <c r="M43" s="12" t="s">
        <v>1578</v>
      </c>
      <c r="N43" s="12" t="s">
        <v>66</v>
      </c>
      <c r="O43" s="34" t="str">
        <f>VLOOKUP(B43,'Lot Listing - Concise'!$3:$1002,6,FALSE)</f>
        <v>https://www.sothebys.com/en/buy/auction/2020/vine-the-park-b-smith-cellar-celebrating-california/sine-qua-non-a-capella-pinot-noir-2000-2-mag</v>
      </c>
    </row>
    <row r="44" spans="1:15" ht="15.75" customHeight="1" x14ac:dyDescent="0.25">
      <c r="A44" s="33"/>
      <c r="B44" s="9">
        <v>33</v>
      </c>
      <c r="C44" s="10" t="str">
        <f t="shared" si="0"/>
        <v>Sine Qua Non, Midnight Oil, Syrah 2001 (1 MAG)</v>
      </c>
      <c r="D44" s="41">
        <v>800</v>
      </c>
      <c r="E44" s="41">
        <v>1200</v>
      </c>
      <c r="F44" s="12" t="s">
        <v>1613</v>
      </c>
      <c r="G44" s="12" t="s">
        <v>1574</v>
      </c>
      <c r="H44" s="12">
        <v>2001</v>
      </c>
      <c r="I44" s="12">
        <v>1</v>
      </c>
      <c r="J44" s="12" t="s">
        <v>1588</v>
      </c>
      <c r="K44" s="12" t="s">
        <v>1583</v>
      </c>
      <c r="L44" s="12" t="s">
        <v>1583</v>
      </c>
      <c r="M44" s="12" t="s">
        <v>1578</v>
      </c>
      <c r="N44" s="12" t="s">
        <v>68</v>
      </c>
      <c r="O44" s="34" t="str">
        <f>VLOOKUP(B44,'Lot Listing - Concise'!$3:$1002,6,FALSE)</f>
        <v>https://www.sothebys.com/en/buy/auction/2020/vine-the-park-b-smith-cellar-celebrating-california/sine-qua-non-midnight-oil-syrah-2001-1-mag</v>
      </c>
    </row>
    <row r="45" spans="1:15" ht="15.75" customHeight="1" x14ac:dyDescent="0.25">
      <c r="A45" s="33"/>
      <c r="B45" s="9">
        <v>34</v>
      </c>
      <c r="C45" s="10" t="str">
        <f t="shared" si="0"/>
        <v>Sine Qua Non, On Your Toes, Syrah 2001 (3 BT)</v>
      </c>
      <c r="D45" s="41">
        <v>2200</v>
      </c>
      <c r="E45" s="41">
        <v>3200</v>
      </c>
      <c r="F45" s="12" t="s">
        <v>1614</v>
      </c>
      <c r="G45" s="12" t="s">
        <v>1574</v>
      </c>
      <c r="H45" s="12">
        <v>2001</v>
      </c>
      <c r="I45" s="12">
        <v>3</v>
      </c>
      <c r="J45" s="12" t="s">
        <v>1575</v>
      </c>
      <c r="K45" s="12" t="s">
        <v>1583</v>
      </c>
      <c r="L45" s="12" t="s">
        <v>1611</v>
      </c>
      <c r="M45" s="12" t="s">
        <v>1578</v>
      </c>
      <c r="N45" s="12" t="s">
        <v>70</v>
      </c>
      <c r="O45" s="34" t="str">
        <f>VLOOKUP(B45,'Lot Listing - Concise'!$3:$1002,6,FALSE)</f>
        <v>https://www.sothebys.com/en/buy/auction/2020/vine-the-park-b-smith-cellar-celebrating-california/sine-qua-non-on-your-toes-syrah-2001-3-bt</v>
      </c>
    </row>
    <row r="46" spans="1:15" ht="15.75" customHeight="1" x14ac:dyDescent="0.25">
      <c r="A46" s="33"/>
      <c r="B46" s="9">
        <v>35</v>
      </c>
      <c r="C46" s="10" t="str">
        <f t="shared" si="0"/>
        <v>Sine Qua Non, On Your Toes, Syrah 2001 (3 BT)</v>
      </c>
      <c r="D46" s="41">
        <v>2200</v>
      </c>
      <c r="E46" s="41">
        <v>3200</v>
      </c>
      <c r="F46" s="12" t="s">
        <v>1614</v>
      </c>
      <c r="G46" s="12" t="s">
        <v>1574</v>
      </c>
      <c r="H46" s="12">
        <v>2001</v>
      </c>
      <c r="I46" s="12">
        <v>3</v>
      </c>
      <c r="J46" s="12" t="s">
        <v>1575</v>
      </c>
      <c r="K46" s="12" t="s">
        <v>1583</v>
      </c>
      <c r="L46" s="12" t="s">
        <v>1615</v>
      </c>
      <c r="M46" s="12" t="s">
        <v>1578</v>
      </c>
      <c r="N46" s="12" t="s">
        <v>70</v>
      </c>
      <c r="O46" s="34" t="str">
        <f>VLOOKUP(B46,'Lot Listing - Concise'!$3:$1002,6,FALSE)</f>
        <v>https://www.sothebys.com/en/buy/auction/2020/vine-the-park-b-smith-cellar-celebrating-california/sine-qua-non-on-your-toes-syrah-2001-3-bt-2</v>
      </c>
    </row>
    <row r="47" spans="1:15" ht="15.75" customHeight="1" x14ac:dyDescent="0.25">
      <c r="A47" s="33"/>
      <c r="B47" s="9">
        <v>36</v>
      </c>
      <c r="C47" s="10" t="str">
        <f t="shared" si="0"/>
        <v>Sine Qua Non, On Your Toes, Syrah 2001 (2 MAG)</v>
      </c>
      <c r="D47" s="41">
        <v>4000</v>
      </c>
      <c r="E47" s="41">
        <v>6000</v>
      </c>
      <c r="F47" s="12" t="s">
        <v>1614</v>
      </c>
      <c r="G47" s="12" t="s">
        <v>1574</v>
      </c>
      <c r="H47" s="12">
        <v>2001</v>
      </c>
      <c r="I47" s="12">
        <v>2</v>
      </c>
      <c r="J47" s="12" t="s">
        <v>1588</v>
      </c>
      <c r="K47" s="12" t="s">
        <v>1583</v>
      </c>
      <c r="L47" s="12" t="s">
        <v>1616</v>
      </c>
      <c r="M47" s="12" t="s">
        <v>1578</v>
      </c>
      <c r="N47" s="12" t="s">
        <v>73</v>
      </c>
      <c r="O47" s="34" t="str">
        <f>VLOOKUP(B47,'Lot Listing - Concise'!$3:$1002,6,FALSE)</f>
        <v>https://www.sothebys.com/en/buy/auction/2020/vine-the-park-b-smith-cellar-celebrating-california/sine-qua-non-on-your-toes-syrah-2001-2-mag</v>
      </c>
    </row>
    <row r="48" spans="1:15" ht="15.75" customHeight="1" x14ac:dyDescent="0.25">
      <c r="A48" s="33"/>
      <c r="B48" s="9">
        <v>37</v>
      </c>
      <c r="C48" s="10" t="str">
        <f t="shared" si="0"/>
        <v>Sine Qua Non, On Your Toes, Syrah 2001 (3 MAG)</v>
      </c>
      <c r="D48" s="41">
        <v>6000</v>
      </c>
      <c r="E48" s="41">
        <v>9000</v>
      </c>
      <c r="F48" s="12" t="s">
        <v>1614</v>
      </c>
      <c r="G48" s="12" t="s">
        <v>1574</v>
      </c>
      <c r="H48" s="12">
        <v>2001</v>
      </c>
      <c r="I48" s="12">
        <v>3</v>
      </c>
      <c r="J48" s="12" t="s">
        <v>1588</v>
      </c>
      <c r="K48" s="12" t="s">
        <v>1583</v>
      </c>
      <c r="L48" s="12" t="s">
        <v>1583</v>
      </c>
      <c r="M48" s="12" t="s">
        <v>1578</v>
      </c>
      <c r="N48" s="12" t="s">
        <v>75</v>
      </c>
      <c r="O48" s="34" t="str">
        <f>VLOOKUP(B48,'Lot Listing - Concise'!$3:$1002,6,FALSE)</f>
        <v>https://www.sothebys.com/en/buy/auction/2020/vine-the-park-b-smith-cellar-celebrating-california/sine-qua-non-on-your-toes-syrah-2001-3-mag</v>
      </c>
    </row>
    <row r="49" spans="1:15" ht="12.5" x14ac:dyDescent="0.25">
      <c r="A49" s="33"/>
      <c r="B49" s="9">
        <v>38</v>
      </c>
      <c r="C49" s="10" t="str">
        <f t="shared" si="0"/>
        <v>Sine Qua Non, Heart Chorea, Syrah 2002 (1 BT)</v>
      </c>
      <c r="D49" s="41">
        <v>1000</v>
      </c>
      <c r="E49" s="41">
        <v>1500</v>
      </c>
      <c r="F49" s="12" t="s">
        <v>1617</v>
      </c>
      <c r="G49" s="12" t="s">
        <v>1574</v>
      </c>
      <c r="H49" s="12">
        <v>2002</v>
      </c>
      <c r="I49" s="12">
        <v>1</v>
      </c>
      <c r="J49" s="12" t="s">
        <v>1575</v>
      </c>
      <c r="K49" s="12" t="s">
        <v>1583</v>
      </c>
      <c r="L49" s="12" t="s">
        <v>1618</v>
      </c>
      <c r="M49" s="12" t="s">
        <v>1578</v>
      </c>
      <c r="N49" s="12" t="s">
        <v>77</v>
      </c>
      <c r="O49" s="34" t="str">
        <f>VLOOKUP(B49,'Lot Listing - Concise'!$3:$1002,6,FALSE)</f>
        <v>https://www.sothebys.com/en/buy/auction/2020/vine-the-park-b-smith-cellar-celebrating-california/sine-qua-non-heart-chorea-syrah-2002-1-bt</v>
      </c>
    </row>
    <row r="50" spans="1:15" ht="12.5" x14ac:dyDescent="0.25">
      <c r="A50" s="33"/>
      <c r="B50" s="9">
        <v>39</v>
      </c>
      <c r="C50" s="10" t="str">
        <f t="shared" si="0"/>
        <v>Sine Qua Non, Heart Chorea, Syrah 2002 (2 BT)</v>
      </c>
      <c r="D50" s="41">
        <v>2000</v>
      </c>
      <c r="E50" s="41">
        <v>3000</v>
      </c>
      <c r="F50" s="12" t="s">
        <v>1617</v>
      </c>
      <c r="G50" s="12" t="s">
        <v>1574</v>
      </c>
      <c r="H50" s="12">
        <v>2002</v>
      </c>
      <c r="I50" s="12">
        <v>2</v>
      </c>
      <c r="J50" s="12" t="s">
        <v>1575</v>
      </c>
      <c r="K50" s="12" t="s">
        <v>1589</v>
      </c>
      <c r="L50" s="12" t="s">
        <v>1589</v>
      </c>
      <c r="M50" s="12" t="s">
        <v>1578</v>
      </c>
      <c r="N50" s="12" t="s">
        <v>79</v>
      </c>
      <c r="O50" s="34" t="str">
        <f>VLOOKUP(B50,'Lot Listing - Concise'!$3:$1002,6,FALSE)</f>
        <v>https://www.sothebys.com/en/buy/auction/2020/vine-the-park-b-smith-cellar-celebrating-california/sine-qua-non-heart-chorea-syrah-2002-2-bt</v>
      </c>
    </row>
    <row r="51" spans="1:15" ht="12.5" x14ac:dyDescent="0.25">
      <c r="A51" s="33"/>
      <c r="B51" s="9">
        <v>40</v>
      </c>
      <c r="C51" s="10" t="str">
        <f t="shared" si="0"/>
        <v>Sine Qua Non, Heart Chorea, Syrah 2002 (2 BT)</v>
      </c>
      <c r="D51" s="41">
        <v>2000</v>
      </c>
      <c r="E51" s="41">
        <v>3000</v>
      </c>
      <c r="F51" s="12" t="s">
        <v>1617</v>
      </c>
      <c r="G51" s="12" t="s">
        <v>1574</v>
      </c>
      <c r="H51" s="12">
        <v>2002</v>
      </c>
      <c r="I51" s="12">
        <v>2</v>
      </c>
      <c r="J51" s="12" t="s">
        <v>1575</v>
      </c>
      <c r="K51" s="12" t="s">
        <v>1589</v>
      </c>
      <c r="L51" s="12" t="s">
        <v>1589</v>
      </c>
      <c r="M51" s="12" t="s">
        <v>1578</v>
      </c>
      <c r="N51" s="12" t="s">
        <v>79</v>
      </c>
      <c r="O51" s="34" t="str">
        <f>VLOOKUP(B51,'Lot Listing - Concise'!$3:$1002,6,FALSE)</f>
        <v>https://www.sothebys.com/en/buy/auction/2020/vine-the-park-b-smith-cellar-celebrating-california/sine-qua-non-heart-chorea-syrah-2002-2-bt-2</v>
      </c>
    </row>
    <row r="52" spans="1:15" ht="12.5" x14ac:dyDescent="0.25">
      <c r="A52" s="33"/>
      <c r="B52" s="9">
        <v>41</v>
      </c>
      <c r="C52" s="10" t="str">
        <f t="shared" si="0"/>
        <v>Sine Qua Non, Heart Chorea, Syrah 2002 (2 BT)</v>
      </c>
      <c r="D52" s="41">
        <v>2000</v>
      </c>
      <c r="E52" s="41">
        <v>3000</v>
      </c>
      <c r="F52" s="12" t="s">
        <v>1617</v>
      </c>
      <c r="G52" s="12" t="s">
        <v>1574</v>
      </c>
      <c r="H52" s="12">
        <v>2002</v>
      </c>
      <c r="I52" s="12">
        <v>2</v>
      </c>
      <c r="J52" s="12" t="s">
        <v>1575</v>
      </c>
      <c r="K52" s="12" t="s">
        <v>1589</v>
      </c>
      <c r="L52" s="12" t="s">
        <v>1589</v>
      </c>
      <c r="M52" s="12" t="s">
        <v>1578</v>
      </c>
      <c r="N52" s="12" t="s">
        <v>79</v>
      </c>
      <c r="O52" s="34" t="str">
        <f>VLOOKUP(B52,'Lot Listing - Concise'!$3:$1002,6,FALSE)</f>
        <v>https://www.sothebys.com/en/buy/auction/2020/vine-the-park-b-smith-cellar-celebrating-california/sine-qua-non-heart-chorea-syrah-2002-2-bt-3</v>
      </c>
    </row>
    <row r="53" spans="1:15" ht="12.5" x14ac:dyDescent="0.25">
      <c r="A53" s="33"/>
      <c r="B53" s="9">
        <v>42</v>
      </c>
      <c r="C53" s="10" t="str">
        <f t="shared" si="0"/>
        <v>Sine Qua Non, Heart Chorea, Syrah 2002 (2 BT)</v>
      </c>
      <c r="D53" s="41">
        <v>2000</v>
      </c>
      <c r="E53" s="41">
        <v>3000</v>
      </c>
      <c r="F53" s="12" t="s">
        <v>1617</v>
      </c>
      <c r="G53" s="12" t="s">
        <v>1574</v>
      </c>
      <c r="H53" s="12">
        <v>2002</v>
      </c>
      <c r="I53" s="12">
        <v>2</v>
      </c>
      <c r="J53" s="12" t="s">
        <v>1575</v>
      </c>
      <c r="K53" s="12" t="s">
        <v>1576</v>
      </c>
      <c r="L53" s="12" t="s">
        <v>1576</v>
      </c>
      <c r="M53" s="12" t="s">
        <v>1578</v>
      </c>
      <c r="N53" s="12" t="s">
        <v>79</v>
      </c>
      <c r="O53" s="34" t="str">
        <f>VLOOKUP(B53,'Lot Listing - Concise'!$3:$1002,6,FALSE)</f>
        <v>https://www.sothebys.com/en/buy/auction/2020/vine-the-park-b-smith-cellar-celebrating-california/sine-qua-non-heart-chorea-syrah-2002-2-bt-4</v>
      </c>
    </row>
    <row r="54" spans="1:15" ht="12.5" x14ac:dyDescent="0.25">
      <c r="A54" s="33"/>
      <c r="B54" s="9">
        <v>43</v>
      </c>
      <c r="C54" s="10" t="str">
        <f t="shared" si="0"/>
        <v>Sine Qua Non, Heart Chorea, Syrah 2002 (2 BT)</v>
      </c>
      <c r="D54" s="41">
        <v>2000</v>
      </c>
      <c r="E54" s="41">
        <v>3000</v>
      </c>
      <c r="F54" s="12" t="s">
        <v>1617</v>
      </c>
      <c r="G54" s="12" t="s">
        <v>1574</v>
      </c>
      <c r="H54" s="12">
        <v>2002</v>
      </c>
      <c r="I54" s="12">
        <v>2</v>
      </c>
      <c r="J54" s="12" t="s">
        <v>1575</v>
      </c>
      <c r="K54" s="12" t="s">
        <v>1576</v>
      </c>
      <c r="L54" s="12" t="s">
        <v>1576</v>
      </c>
      <c r="M54" s="12" t="s">
        <v>1578</v>
      </c>
      <c r="N54" s="12" t="s">
        <v>79</v>
      </c>
      <c r="O54" s="34" t="str">
        <f>VLOOKUP(B54,'Lot Listing - Concise'!$3:$1002,6,FALSE)</f>
        <v>https://www.sothebys.com/en/buy/auction/2020/vine-the-park-b-smith-cellar-celebrating-california/sine-qua-non-heart-chorea-syrah-2002-2-bt-5</v>
      </c>
    </row>
    <row r="55" spans="1:15" ht="12.5" x14ac:dyDescent="0.25">
      <c r="A55" s="33"/>
      <c r="B55" s="9">
        <v>44</v>
      </c>
      <c r="C55" s="10" t="str">
        <f t="shared" si="0"/>
        <v>Sine Qua Non, Heart Chorea, Syrah 2002 (2 MAG)</v>
      </c>
      <c r="D55" s="41">
        <v>4000</v>
      </c>
      <c r="E55" s="41">
        <v>5500</v>
      </c>
      <c r="F55" s="12" t="s">
        <v>1617</v>
      </c>
      <c r="G55" s="12" t="s">
        <v>1574</v>
      </c>
      <c r="H55" s="12">
        <v>2002</v>
      </c>
      <c r="I55" s="12">
        <v>2</v>
      </c>
      <c r="J55" s="12" t="s">
        <v>1588</v>
      </c>
      <c r="K55" s="12" t="s">
        <v>1583</v>
      </c>
      <c r="L55" s="12" t="s">
        <v>1583</v>
      </c>
      <c r="M55" s="12" t="s">
        <v>1578</v>
      </c>
      <c r="N55" s="12" t="s">
        <v>85</v>
      </c>
      <c r="O55" s="34" t="str">
        <f>VLOOKUP(B55,'Lot Listing - Concise'!$3:$1002,6,FALSE)</f>
        <v>https://www.sothebys.com/en/buy/auction/2020/vine-the-park-b-smith-cellar-celebrating-california/sine-qua-non-heart-chorea-syrah-2002-2-mag</v>
      </c>
    </row>
    <row r="56" spans="1:15" ht="12.5" x14ac:dyDescent="0.25">
      <c r="A56" s="33"/>
      <c r="B56" s="9">
        <v>45</v>
      </c>
      <c r="C56" s="10" t="str">
        <f t="shared" si="0"/>
        <v>Sine Qua Non, Heart Chorea, Syrah 2002 (3 MAG)</v>
      </c>
      <c r="D56" s="41">
        <v>6000</v>
      </c>
      <c r="E56" s="41">
        <v>8500</v>
      </c>
      <c r="F56" s="12" t="s">
        <v>1617</v>
      </c>
      <c r="G56" s="12" t="s">
        <v>1574</v>
      </c>
      <c r="H56" s="12">
        <v>2002</v>
      </c>
      <c r="I56" s="12">
        <v>3</v>
      </c>
      <c r="J56" s="12" t="s">
        <v>1588</v>
      </c>
      <c r="K56" s="12" t="s">
        <v>1583</v>
      </c>
      <c r="L56" s="12" t="s">
        <v>1583</v>
      </c>
      <c r="M56" s="12" t="s">
        <v>1578</v>
      </c>
      <c r="N56" s="12" t="s">
        <v>87</v>
      </c>
      <c r="O56" s="34" t="str">
        <f>VLOOKUP(B56,'Lot Listing - Concise'!$3:$1002,6,FALSE)</f>
        <v>https://www.sothebys.com/en/buy/auction/2020/vine-the-park-b-smith-cellar-celebrating-california/sine-qua-non-heart-chorea-syrah-2002-3-mag</v>
      </c>
    </row>
    <row r="57" spans="1:15" ht="12.5" x14ac:dyDescent="0.25">
      <c r="A57" s="33"/>
      <c r="B57" s="9">
        <v>46</v>
      </c>
      <c r="C57" s="10" t="str">
        <f t="shared" si="0"/>
        <v>Sine Qua Non, Just for the Love of it, Syrah 2002 (1 MAG)</v>
      </c>
      <c r="D57" s="41">
        <v>1600</v>
      </c>
      <c r="E57" s="41">
        <v>2200</v>
      </c>
      <c r="F57" s="12" t="s">
        <v>1619</v>
      </c>
      <c r="G57" s="12" t="s">
        <v>1574</v>
      </c>
      <c r="H57" s="12">
        <v>2002</v>
      </c>
      <c r="I57" s="12">
        <v>1</v>
      </c>
      <c r="J57" s="12" t="s">
        <v>1588</v>
      </c>
      <c r="K57" s="12" t="s">
        <v>1583</v>
      </c>
      <c r="L57" s="12" t="s">
        <v>1583</v>
      </c>
      <c r="M57" s="12" t="s">
        <v>1578</v>
      </c>
      <c r="N57" s="12" t="s">
        <v>89</v>
      </c>
      <c r="O57" s="34" t="str">
        <f>VLOOKUP(B57,'Lot Listing - Concise'!$3:$1002,6,FALSE)</f>
        <v>https://www.sothebys.com/en/buy/auction/2020/vine-the-park-b-smith-cellar-celebrating-california/sine-qua-non-just-for-the-love-of-it-syrah-2002-1</v>
      </c>
    </row>
    <row r="58" spans="1:15" ht="12.5" x14ac:dyDescent="0.25">
      <c r="A58" s="33"/>
      <c r="B58" s="9">
        <v>47</v>
      </c>
      <c r="C58" s="10" t="str">
        <f t="shared" si="0"/>
        <v>Sine Qua Non, Just for the Love of it, Syrah 2002 (3 MAG)</v>
      </c>
      <c r="D58" s="41">
        <v>4800</v>
      </c>
      <c r="E58" s="41">
        <v>6500</v>
      </c>
      <c r="F58" s="12" t="s">
        <v>1619</v>
      </c>
      <c r="G58" s="12" t="s">
        <v>1574</v>
      </c>
      <c r="H58" s="12">
        <v>2002</v>
      </c>
      <c r="I58" s="12">
        <v>3</v>
      </c>
      <c r="J58" s="12" t="s">
        <v>1588</v>
      </c>
      <c r="K58" s="12" t="s">
        <v>1583</v>
      </c>
      <c r="L58" s="12" t="s">
        <v>1620</v>
      </c>
      <c r="M58" s="12" t="s">
        <v>1578</v>
      </c>
      <c r="N58" s="12" t="s">
        <v>91</v>
      </c>
      <c r="O58" s="34" t="str">
        <f>VLOOKUP(B58,'Lot Listing - Concise'!$3:$1002,6,FALSE)</f>
        <v>https://www.sothebys.com/en/buy/auction/2020/vine-the-park-b-smith-cellar-celebrating-california/sine-qua-non-just-for-the-love-of-it-syrah-2002-3</v>
      </c>
    </row>
    <row r="59" spans="1:15" ht="12.5" x14ac:dyDescent="0.25">
      <c r="A59" s="33"/>
      <c r="B59" s="9">
        <v>48</v>
      </c>
      <c r="C59" s="10" t="str">
        <f t="shared" si="0"/>
        <v>Sine Qua Non, Just for the Love of it, Syrah 2002 (3 MAG)</v>
      </c>
      <c r="D59" s="41">
        <v>4800</v>
      </c>
      <c r="E59" s="41">
        <v>6500</v>
      </c>
      <c r="F59" s="12" t="s">
        <v>1619</v>
      </c>
      <c r="G59" s="12" t="s">
        <v>1574</v>
      </c>
      <c r="H59" s="12">
        <v>2002</v>
      </c>
      <c r="I59" s="12">
        <v>3</v>
      </c>
      <c r="J59" s="12" t="s">
        <v>1588</v>
      </c>
      <c r="K59" s="12" t="s">
        <v>1583</v>
      </c>
      <c r="L59" s="12" t="s">
        <v>1621</v>
      </c>
      <c r="M59" s="12" t="s">
        <v>1578</v>
      </c>
      <c r="N59" s="12" t="s">
        <v>91</v>
      </c>
      <c r="O59" s="34" t="str">
        <f>VLOOKUP(B59,'Lot Listing - Concise'!$3:$1002,6,FALSE)</f>
        <v>https://www.sothebys.com/en/buy/auction/2020/vine-the-park-b-smith-cellar-celebrating-california/sine-qua-non-just-for-the-love-of-it-syrah-2002-3-2</v>
      </c>
    </row>
    <row r="60" spans="1:15" ht="12.5" x14ac:dyDescent="0.25">
      <c r="A60" s="33"/>
      <c r="B60" s="9">
        <v>49</v>
      </c>
      <c r="C60" s="10" t="str">
        <f t="shared" si="0"/>
        <v>Sine Qua Non, Just for the Love of it, Syrah 2002 (3 MAG)</v>
      </c>
      <c r="D60" s="41">
        <v>4800</v>
      </c>
      <c r="E60" s="41">
        <v>6500</v>
      </c>
      <c r="F60" s="12" t="s">
        <v>1619</v>
      </c>
      <c r="G60" s="12" t="s">
        <v>1574</v>
      </c>
      <c r="H60" s="12">
        <v>2002</v>
      </c>
      <c r="I60" s="12">
        <v>3</v>
      </c>
      <c r="J60" s="12" t="s">
        <v>1588</v>
      </c>
      <c r="K60" s="12" t="s">
        <v>1583</v>
      </c>
      <c r="L60" s="12" t="s">
        <v>1583</v>
      </c>
      <c r="M60" s="12" t="s">
        <v>1578</v>
      </c>
      <c r="N60" s="12" t="s">
        <v>91</v>
      </c>
      <c r="O60" s="34" t="str">
        <f>VLOOKUP(B60,'Lot Listing - Concise'!$3:$1002,6,FALSE)</f>
        <v>https://www.sothebys.com/en/buy/auction/2020/vine-the-park-b-smith-cellar-celebrating-california/sine-qua-non-just-for-the-love-of-it-syrah-2002-3-3</v>
      </c>
    </row>
    <row r="61" spans="1:15" ht="12.5" x14ac:dyDescent="0.25">
      <c r="A61" s="33"/>
      <c r="B61" s="9">
        <v>50</v>
      </c>
      <c r="C61" s="10" t="str">
        <f t="shared" si="0"/>
        <v>Sine Qua Non, Just for the Love of it, Syrah 2002 (1 DM)</v>
      </c>
      <c r="D61" s="41">
        <v>4000</v>
      </c>
      <c r="E61" s="41">
        <v>6000</v>
      </c>
      <c r="F61" s="12" t="s">
        <v>1619</v>
      </c>
      <c r="G61" s="12" t="s">
        <v>1574</v>
      </c>
      <c r="H61" s="12">
        <v>2002</v>
      </c>
      <c r="I61" s="12">
        <v>1</v>
      </c>
      <c r="J61" s="12" t="s">
        <v>1582</v>
      </c>
      <c r="K61" s="12" t="s">
        <v>1583</v>
      </c>
      <c r="L61" s="12" t="s">
        <v>1622</v>
      </c>
      <c r="M61" s="12" t="s">
        <v>1578</v>
      </c>
      <c r="N61" s="12" t="s">
        <v>95</v>
      </c>
      <c r="O61" s="34" t="str">
        <f>VLOOKUP(B61,'Lot Listing - Concise'!$3:$1002,6,FALSE)</f>
        <v>https://www.sothebys.com/en/buy/auction/2020/vine-the-park-b-smith-cellar-celebrating-california/sine-qua-non-just-for-the-love-of-it-syrah-2002-1-2</v>
      </c>
    </row>
    <row r="62" spans="1:15" ht="12.5" x14ac:dyDescent="0.25">
      <c r="A62" s="33"/>
      <c r="B62" s="9">
        <v>51</v>
      </c>
      <c r="C62" s="10" t="str">
        <f t="shared" si="0"/>
        <v>Sine Qua Non, More Than Just a Number, Grenache 2002 (4 BT)</v>
      </c>
      <c r="D62" s="41">
        <v>2600</v>
      </c>
      <c r="E62" s="41">
        <v>3500</v>
      </c>
      <c r="F62" s="12" t="s">
        <v>1623</v>
      </c>
      <c r="G62" s="12" t="s">
        <v>1574</v>
      </c>
      <c r="H62" s="12">
        <v>2002</v>
      </c>
      <c r="I62" s="12">
        <v>4</v>
      </c>
      <c r="J62" s="12" t="s">
        <v>1575</v>
      </c>
      <c r="K62" s="12" t="s">
        <v>1576</v>
      </c>
      <c r="L62" s="12" t="s">
        <v>1576</v>
      </c>
      <c r="M62" s="12" t="s">
        <v>1578</v>
      </c>
      <c r="N62" s="12" t="s">
        <v>97</v>
      </c>
      <c r="O62" s="34" t="str">
        <f>VLOOKUP(B62,'Lot Listing - Concise'!$3:$1002,6,FALSE)</f>
        <v>https://www.sothebys.com/en/buy/auction/2020/vine-the-park-b-smith-cellar-celebrating-california/sine-qua-non-more-than-just-a-number-grenache-2002</v>
      </c>
    </row>
    <row r="63" spans="1:15" ht="12.5" x14ac:dyDescent="0.25">
      <c r="A63" s="33"/>
      <c r="B63" s="9">
        <v>52</v>
      </c>
      <c r="C63" s="10" t="str">
        <f t="shared" si="0"/>
        <v>Sine Qua Non, The Inaugural, Eleven Confessions Vineyard, Syrah 2003 (3 BT)</v>
      </c>
      <c r="D63" s="41">
        <v>2400</v>
      </c>
      <c r="E63" s="41">
        <v>3200</v>
      </c>
      <c r="F63" s="12" t="s">
        <v>1624</v>
      </c>
      <c r="G63" s="12" t="s">
        <v>1574</v>
      </c>
      <c r="H63" s="12">
        <v>2003</v>
      </c>
      <c r="I63" s="12">
        <v>3</v>
      </c>
      <c r="J63" s="12" t="s">
        <v>1575</v>
      </c>
      <c r="K63" s="12" t="s">
        <v>1576</v>
      </c>
      <c r="L63" s="12" t="s">
        <v>1625</v>
      </c>
      <c r="M63" s="12" t="s">
        <v>1578</v>
      </c>
      <c r="N63" s="12" t="s">
        <v>99</v>
      </c>
      <c r="O63" s="34" t="str">
        <f>VLOOKUP(B63,'Lot Listing - Concise'!$3:$1002,6,FALSE)</f>
        <v>https://www.sothebys.com/en/buy/auction/2020/vine-the-park-b-smith-cellar-celebrating-california/sine-qua-non-the-inaugural-eleven-confessions</v>
      </c>
    </row>
    <row r="64" spans="1:15" ht="12.5" x14ac:dyDescent="0.25">
      <c r="A64" s="9" t="s">
        <v>1587</v>
      </c>
      <c r="B64" s="9">
        <v>53</v>
      </c>
      <c r="C64" s="10" t="str">
        <f t="shared" si="0"/>
        <v>Sine Qua Non, The Inaugural, Eleven Confessions Vineyard, Syrah 2003 (5 BT)</v>
      </c>
      <c r="D64" s="41">
        <v>4800</v>
      </c>
      <c r="E64" s="41">
        <v>6500</v>
      </c>
      <c r="F64" s="12" t="s">
        <v>1624</v>
      </c>
      <c r="G64" s="12" t="s">
        <v>1574</v>
      </c>
      <c r="H64" s="12">
        <v>2003</v>
      </c>
      <c r="I64" s="12">
        <v>5</v>
      </c>
      <c r="J64" s="12" t="s">
        <v>1575</v>
      </c>
      <c r="K64" s="12" t="s">
        <v>1576</v>
      </c>
      <c r="L64" s="12" t="s">
        <v>1576</v>
      </c>
      <c r="M64" s="12" t="s">
        <v>1578</v>
      </c>
      <c r="N64" s="12" t="s">
        <v>1626</v>
      </c>
      <c r="O64" s="34" t="str">
        <f>VLOOKUP(B64,'Lot Listing - Concise'!$3:$1002,6,FALSE)</f>
        <v>https://www.sothebys.com/en/buy/auction/2020/vine-the-park-b-smith-cellar-celebrating-california/sine-qua-non-the-inaugural-eleven-confessions-2</v>
      </c>
    </row>
    <row r="65" spans="1:15" ht="12.5" x14ac:dyDescent="0.25">
      <c r="A65" s="9" t="s">
        <v>1587</v>
      </c>
      <c r="B65" s="9">
        <v>53</v>
      </c>
      <c r="C65" s="10" t="str">
        <f t="shared" si="0"/>
        <v>Sine Qua Non, The Inaugural, Eleven Confessions Vineyard, Grenache 2003 (1 BT)</v>
      </c>
      <c r="D65" s="41">
        <v>4800</v>
      </c>
      <c r="E65" s="41">
        <v>6500</v>
      </c>
      <c r="F65" s="12" t="s">
        <v>1627</v>
      </c>
      <c r="G65" s="12" t="s">
        <v>1574</v>
      </c>
      <c r="H65" s="12">
        <v>2003</v>
      </c>
      <c r="I65" s="12">
        <v>1</v>
      </c>
      <c r="J65" s="12" t="s">
        <v>1575</v>
      </c>
      <c r="K65" s="12" t="s">
        <v>1576</v>
      </c>
      <c r="L65" s="12" t="s">
        <v>1576</v>
      </c>
      <c r="M65" s="12" t="s">
        <v>1578</v>
      </c>
      <c r="N65" s="12" t="s">
        <v>1628</v>
      </c>
      <c r="O65" s="34" t="str">
        <f>VLOOKUP(B65,'Lot Listing - Concise'!$3:$1002,6,FALSE)</f>
        <v>https://www.sothebys.com/en/buy/auction/2020/vine-the-park-b-smith-cellar-celebrating-california/sine-qua-non-the-inaugural-eleven-confessions-2</v>
      </c>
    </row>
    <row r="66" spans="1:15" ht="12.5" x14ac:dyDescent="0.25">
      <c r="A66" s="33"/>
      <c r="B66" s="9">
        <v>54</v>
      </c>
      <c r="C66" s="10" t="str">
        <f t="shared" si="0"/>
        <v>Sine Qua Non, Papa, Syrah 2003 (12 BT)</v>
      </c>
      <c r="D66" s="41">
        <v>3500</v>
      </c>
      <c r="E66" s="41">
        <v>4500</v>
      </c>
      <c r="F66" s="12" t="s">
        <v>1629</v>
      </c>
      <c r="G66" s="12" t="s">
        <v>1574</v>
      </c>
      <c r="H66" s="12">
        <v>2003</v>
      </c>
      <c r="I66" s="12">
        <v>12</v>
      </c>
      <c r="J66" s="12" t="s">
        <v>1575</v>
      </c>
      <c r="K66" s="12" t="s">
        <v>1583</v>
      </c>
      <c r="L66" s="12" t="s">
        <v>1583</v>
      </c>
      <c r="M66" s="12" t="s">
        <v>1578</v>
      </c>
      <c r="N66" s="12" t="s">
        <v>103</v>
      </c>
      <c r="O66" s="34" t="str">
        <f>VLOOKUP(B66,'Lot Listing - Concise'!$3:$1002,6,FALSE)</f>
        <v>https://www.sothebys.com/en/buy/auction/2020/vine-the-park-b-smith-cellar-celebrating-california/sine-qua-non-papa-syrah-2003-12-bt</v>
      </c>
    </row>
    <row r="67" spans="1:15" ht="12.5" x14ac:dyDescent="0.25">
      <c r="A67" s="33"/>
      <c r="B67" s="9">
        <v>55</v>
      </c>
      <c r="C67" s="10" t="str">
        <f t="shared" si="0"/>
        <v>Sine Qua Non, Papa, Syrah 2003 (12 BT)</v>
      </c>
      <c r="D67" s="41">
        <v>3500</v>
      </c>
      <c r="E67" s="41">
        <v>4500</v>
      </c>
      <c r="F67" s="12" t="s">
        <v>1629</v>
      </c>
      <c r="G67" s="12" t="s">
        <v>1574</v>
      </c>
      <c r="H67" s="12">
        <v>2003</v>
      </c>
      <c r="I67" s="12">
        <v>12</v>
      </c>
      <c r="J67" s="12" t="s">
        <v>1575</v>
      </c>
      <c r="K67" s="12" t="s">
        <v>1583</v>
      </c>
      <c r="L67" s="12" t="s">
        <v>1583</v>
      </c>
      <c r="M67" s="12" t="s">
        <v>1578</v>
      </c>
      <c r="N67" s="12" t="s">
        <v>103</v>
      </c>
      <c r="O67" s="34" t="str">
        <f>VLOOKUP(B67,'Lot Listing - Concise'!$3:$1002,6,FALSE)</f>
        <v>https://www.sothebys.com/en/buy/auction/2020/vine-the-park-b-smith-cellar-celebrating-california/sine-qua-non-papa-syrah-2003-12-bt-2</v>
      </c>
    </row>
    <row r="68" spans="1:15" ht="12.5" x14ac:dyDescent="0.25">
      <c r="A68" s="33"/>
      <c r="B68" s="9">
        <v>56</v>
      </c>
      <c r="C68" s="10" t="str">
        <f t="shared" si="0"/>
        <v>Sine Qua Non, Papa, Syrah 2003 (1 MAG)</v>
      </c>
      <c r="D68" s="41">
        <v>700</v>
      </c>
      <c r="E68" s="41">
        <v>1000</v>
      </c>
      <c r="F68" s="12" t="s">
        <v>1629</v>
      </c>
      <c r="G68" s="12" t="s">
        <v>1574</v>
      </c>
      <c r="H68" s="12">
        <v>2003</v>
      </c>
      <c r="I68" s="12">
        <v>1</v>
      </c>
      <c r="J68" s="12" t="s">
        <v>1588</v>
      </c>
      <c r="K68" s="12" t="s">
        <v>1583</v>
      </c>
      <c r="L68" s="12" t="s">
        <v>1630</v>
      </c>
      <c r="M68" s="12" t="s">
        <v>1578</v>
      </c>
      <c r="N68" s="12" t="s">
        <v>106</v>
      </c>
      <c r="O68" s="34" t="str">
        <f>VLOOKUP(B68,'Lot Listing - Concise'!$3:$1002,6,FALSE)</f>
        <v>https://www.sothebys.com/en/buy/auction/2020/vine-the-park-b-smith-cellar-celebrating-california/sine-qua-non-papa-syrah-2003-1-mag</v>
      </c>
    </row>
    <row r="69" spans="1:15" ht="12.5" x14ac:dyDescent="0.25">
      <c r="A69" s="33"/>
      <c r="B69" s="9">
        <v>57</v>
      </c>
      <c r="C69" s="10" t="str">
        <f t="shared" si="0"/>
        <v>Sine Qua Non, L'il E, Grenache 2003 (7 BT)</v>
      </c>
      <c r="D69" s="41">
        <v>2400</v>
      </c>
      <c r="E69" s="41">
        <v>3500</v>
      </c>
      <c r="F69" s="12" t="s">
        <v>1631</v>
      </c>
      <c r="G69" s="12" t="s">
        <v>1574</v>
      </c>
      <c r="H69" s="12">
        <v>2003</v>
      </c>
      <c r="I69" s="12">
        <v>7</v>
      </c>
      <c r="J69" s="12" t="s">
        <v>1575</v>
      </c>
      <c r="K69" s="12" t="s">
        <v>1576</v>
      </c>
      <c r="L69" s="12" t="s">
        <v>1576</v>
      </c>
      <c r="M69" s="12" t="s">
        <v>1578</v>
      </c>
      <c r="N69" s="12" t="s">
        <v>108</v>
      </c>
      <c r="O69" s="34" t="str">
        <f>VLOOKUP(B69,'Lot Listing - Concise'!$3:$1002,6,FALSE)</f>
        <v>https://www.sothebys.com/en/buy/auction/2020/vine-the-park-b-smith-cellar-celebrating-california/sine-qua-non-lil-e-grenache-2003-7-bt</v>
      </c>
    </row>
    <row r="70" spans="1:15" ht="12.5" x14ac:dyDescent="0.25">
      <c r="A70" s="9" t="s">
        <v>1587</v>
      </c>
      <c r="B70" s="9">
        <v>58</v>
      </c>
      <c r="C70" s="10" t="str">
        <f t="shared" si="0"/>
        <v>Sine Qua Non, L'il E, Grenache 2003 (1 MAG)</v>
      </c>
      <c r="D70" s="41">
        <v>1400</v>
      </c>
      <c r="E70" s="41">
        <v>1900</v>
      </c>
      <c r="F70" s="12" t="s">
        <v>1631</v>
      </c>
      <c r="G70" s="12" t="s">
        <v>1574</v>
      </c>
      <c r="H70" s="12">
        <v>2003</v>
      </c>
      <c r="I70" s="12">
        <v>1</v>
      </c>
      <c r="J70" s="12" t="s">
        <v>1588</v>
      </c>
      <c r="K70" s="12" t="s">
        <v>1583</v>
      </c>
      <c r="L70" s="12" t="s">
        <v>1630</v>
      </c>
      <c r="M70" s="12" t="s">
        <v>1578</v>
      </c>
      <c r="N70" s="12" t="s">
        <v>1632</v>
      </c>
      <c r="O70" s="34" t="str">
        <f>VLOOKUP(B70,'Lot Listing - Concise'!$3:$1002,6,FALSE)</f>
        <v>https://www.sothebys.com/en/buy/auction/2020/vine-the-park-b-smith-cellar-celebrating-california/sine-qua-non-papa-syrah-2003-1-mag-sine-qua-non</v>
      </c>
    </row>
    <row r="71" spans="1:15" ht="12.5" x14ac:dyDescent="0.25">
      <c r="A71" s="9" t="s">
        <v>1587</v>
      </c>
      <c r="B71" s="9">
        <v>58</v>
      </c>
      <c r="C71" s="10" t="str">
        <f t="shared" si="0"/>
        <v>Sine Qua Non, Papa, Syrah 2003 (1 MAG)</v>
      </c>
      <c r="D71" s="41">
        <v>1400</v>
      </c>
      <c r="E71" s="41">
        <v>1900</v>
      </c>
      <c r="F71" s="12" t="s">
        <v>1629</v>
      </c>
      <c r="G71" s="12" t="s">
        <v>1574</v>
      </c>
      <c r="H71" s="12">
        <v>2003</v>
      </c>
      <c r="I71" s="12">
        <v>1</v>
      </c>
      <c r="J71" s="12" t="s">
        <v>1588</v>
      </c>
      <c r="K71" s="12" t="s">
        <v>1583</v>
      </c>
      <c r="L71" s="12" t="s">
        <v>1630</v>
      </c>
      <c r="M71" s="12" t="s">
        <v>1578</v>
      </c>
      <c r="N71" s="12" t="s">
        <v>106</v>
      </c>
      <c r="O71" s="34" t="str">
        <f>VLOOKUP(B71,'Lot Listing - Concise'!$3:$1002,6,FALSE)</f>
        <v>https://www.sothebys.com/en/buy/auction/2020/vine-the-park-b-smith-cellar-celebrating-california/sine-qua-non-papa-syrah-2003-1-mag-sine-qua-non</v>
      </c>
    </row>
    <row r="72" spans="1:15" ht="12.5" x14ac:dyDescent="0.25">
      <c r="A72" s="9" t="s">
        <v>1587</v>
      </c>
      <c r="B72" s="9">
        <v>59</v>
      </c>
      <c r="C72" s="10" t="str">
        <f t="shared" si="0"/>
        <v>Sine Qua Non, L'il E, Grenache 2003 (1 MAG)</v>
      </c>
      <c r="D72" s="41">
        <v>1400</v>
      </c>
      <c r="E72" s="41">
        <v>1900</v>
      </c>
      <c r="F72" s="12" t="s">
        <v>1631</v>
      </c>
      <c r="G72" s="12" t="s">
        <v>1574</v>
      </c>
      <c r="H72" s="12">
        <v>2003</v>
      </c>
      <c r="I72" s="12">
        <v>1</v>
      </c>
      <c r="J72" s="12" t="s">
        <v>1588</v>
      </c>
      <c r="K72" s="12" t="s">
        <v>1583</v>
      </c>
      <c r="L72" s="12" t="s">
        <v>1583</v>
      </c>
      <c r="M72" s="12" t="s">
        <v>1578</v>
      </c>
      <c r="N72" s="12" t="s">
        <v>1632</v>
      </c>
      <c r="O72" s="34" t="str">
        <f>VLOOKUP(B72,'Lot Listing - Concise'!$3:$1002,6,FALSE)</f>
        <v>https://www.sothebys.com/en/buy/auction/2020/vine-the-park-b-smith-cellar-celebrating-california/sine-qua-non-lil-e-grenache-2003-1-mag-sine-qua</v>
      </c>
    </row>
    <row r="73" spans="1:15" ht="12.5" x14ac:dyDescent="0.25">
      <c r="A73" s="9" t="s">
        <v>1587</v>
      </c>
      <c r="B73" s="9">
        <v>59</v>
      </c>
      <c r="C73" s="10" t="str">
        <f t="shared" si="0"/>
        <v>Sine Qua Non, Papa, Syrah 2003 (1 MAG)</v>
      </c>
      <c r="D73" s="41">
        <v>1400</v>
      </c>
      <c r="E73" s="41">
        <v>1900</v>
      </c>
      <c r="F73" s="12" t="s">
        <v>1629</v>
      </c>
      <c r="G73" s="12" t="s">
        <v>1574</v>
      </c>
      <c r="H73" s="12">
        <v>2003</v>
      </c>
      <c r="I73" s="12">
        <v>1</v>
      </c>
      <c r="J73" s="12" t="s">
        <v>1588</v>
      </c>
      <c r="K73" s="12" t="s">
        <v>1583</v>
      </c>
      <c r="L73" s="12" t="s">
        <v>1583</v>
      </c>
      <c r="M73" s="12" t="s">
        <v>1578</v>
      </c>
      <c r="N73" s="12" t="s">
        <v>106</v>
      </c>
      <c r="O73" s="34" t="str">
        <f>VLOOKUP(B73,'Lot Listing - Concise'!$3:$1002,6,FALSE)</f>
        <v>https://www.sothebys.com/en/buy/auction/2020/vine-the-park-b-smith-cellar-celebrating-california/sine-qua-non-lil-e-grenache-2003-1-mag-sine-qua</v>
      </c>
    </row>
    <row r="74" spans="1:15" ht="12.5" x14ac:dyDescent="0.25">
      <c r="A74" s="9" t="s">
        <v>1587</v>
      </c>
      <c r="B74" s="9">
        <v>60</v>
      </c>
      <c r="C74" s="10" t="str">
        <f t="shared" si="0"/>
        <v>Sine Qua Non, L'il E, Grenache 2003 (1 MAG)</v>
      </c>
      <c r="D74" s="41">
        <v>1400</v>
      </c>
      <c r="E74" s="41">
        <v>1900</v>
      </c>
      <c r="F74" s="12" t="s">
        <v>1631</v>
      </c>
      <c r="G74" s="12" t="s">
        <v>1574</v>
      </c>
      <c r="H74" s="12">
        <v>2003</v>
      </c>
      <c r="I74" s="12">
        <v>1</v>
      </c>
      <c r="J74" s="12" t="s">
        <v>1588</v>
      </c>
      <c r="K74" s="12" t="s">
        <v>1583</v>
      </c>
      <c r="L74" s="12" t="s">
        <v>1583</v>
      </c>
      <c r="M74" s="12" t="s">
        <v>1578</v>
      </c>
      <c r="N74" s="12" t="s">
        <v>1632</v>
      </c>
      <c r="O74" s="34" t="str">
        <f>VLOOKUP(B74,'Lot Listing - Concise'!$3:$1002,6,FALSE)</f>
        <v>https://www.sothebys.com/en/buy/auction/2020/vine-the-park-b-smith-cellar-celebrating-california/sine-qua-non-papa-syrah-2003-1-mag-sine-qua-non-2</v>
      </c>
    </row>
    <row r="75" spans="1:15" ht="12.5" x14ac:dyDescent="0.25">
      <c r="A75" s="9" t="s">
        <v>1587</v>
      </c>
      <c r="B75" s="9">
        <v>60</v>
      </c>
      <c r="C75" s="10" t="str">
        <f t="shared" si="0"/>
        <v>Sine Qua Non, Papa, Syrah 2003 (1 MAG)</v>
      </c>
      <c r="D75" s="41">
        <v>1400</v>
      </c>
      <c r="E75" s="41">
        <v>1900</v>
      </c>
      <c r="F75" s="12" t="s">
        <v>1629</v>
      </c>
      <c r="G75" s="12" t="s">
        <v>1574</v>
      </c>
      <c r="H75" s="12">
        <v>2003</v>
      </c>
      <c r="I75" s="12">
        <v>1</v>
      </c>
      <c r="J75" s="12" t="s">
        <v>1588</v>
      </c>
      <c r="K75" s="12" t="s">
        <v>1583</v>
      </c>
      <c r="L75" s="12" t="s">
        <v>1583</v>
      </c>
      <c r="M75" s="12" t="s">
        <v>1578</v>
      </c>
      <c r="N75" s="12" t="s">
        <v>106</v>
      </c>
      <c r="O75" s="34" t="str">
        <f>VLOOKUP(B75,'Lot Listing - Concise'!$3:$1002,6,FALSE)</f>
        <v>https://www.sothebys.com/en/buy/auction/2020/vine-the-park-b-smith-cellar-celebrating-california/sine-qua-non-papa-syrah-2003-1-mag-sine-qua-non-2</v>
      </c>
    </row>
    <row r="76" spans="1:15" ht="12.5" x14ac:dyDescent="0.25">
      <c r="A76" s="9" t="s">
        <v>1587</v>
      </c>
      <c r="B76" s="9">
        <v>61</v>
      </c>
      <c r="C76" s="10" t="str">
        <f t="shared" si="0"/>
        <v>Sine Qua Non, Papa, Syrah 2003 (1 MAG)</v>
      </c>
      <c r="D76" s="41">
        <v>1400</v>
      </c>
      <c r="E76" s="41">
        <v>1900</v>
      </c>
      <c r="F76" s="12" t="s">
        <v>1629</v>
      </c>
      <c r="G76" s="12" t="s">
        <v>1574</v>
      </c>
      <c r="H76" s="12">
        <v>2003</v>
      </c>
      <c r="I76" s="12">
        <v>1</v>
      </c>
      <c r="J76" s="12" t="s">
        <v>1588</v>
      </c>
      <c r="K76" s="12" t="s">
        <v>1583</v>
      </c>
      <c r="L76" s="12" t="s">
        <v>1583</v>
      </c>
      <c r="M76" s="12" t="s">
        <v>1578</v>
      </c>
      <c r="N76" s="12" t="s">
        <v>106</v>
      </c>
      <c r="O76" s="34" t="str">
        <f>VLOOKUP(B76,'Lot Listing - Concise'!$3:$1002,6,FALSE)</f>
        <v>https://www.sothebys.com/en/buy/auction/2020/vine-the-park-b-smith-cellar-celebrating-california/sine-qua-non-lil-e-grenache-2003-1-mag-sine-qua-2</v>
      </c>
    </row>
    <row r="77" spans="1:15" ht="12.5" x14ac:dyDescent="0.25">
      <c r="A77" s="9" t="s">
        <v>1587</v>
      </c>
      <c r="B77" s="9">
        <v>61</v>
      </c>
      <c r="C77" s="10" t="str">
        <f t="shared" si="0"/>
        <v>Sine Qua Non, L'il E, Grenache 2003 (1 MAG)</v>
      </c>
      <c r="D77" s="41">
        <v>1400</v>
      </c>
      <c r="E77" s="41">
        <v>1900</v>
      </c>
      <c r="F77" s="12" t="s">
        <v>1631</v>
      </c>
      <c r="G77" s="12" t="s">
        <v>1574</v>
      </c>
      <c r="H77" s="12">
        <v>2003</v>
      </c>
      <c r="I77" s="12">
        <v>1</v>
      </c>
      <c r="J77" s="12" t="s">
        <v>1588</v>
      </c>
      <c r="K77" s="12" t="s">
        <v>1583</v>
      </c>
      <c r="L77" s="12" t="s">
        <v>1583</v>
      </c>
      <c r="M77" s="12" t="s">
        <v>1578</v>
      </c>
      <c r="N77" s="12" t="s">
        <v>1632</v>
      </c>
      <c r="O77" s="34" t="str">
        <f>VLOOKUP(B77,'Lot Listing - Concise'!$3:$1002,6,FALSE)</f>
        <v>https://www.sothebys.com/en/buy/auction/2020/vine-the-park-b-smith-cellar-celebrating-california/sine-qua-non-lil-e-grenache-2003-1-mag-sine-qua-2</v>
      </c>
    </row>
    <row r="78" spans="1:15" ht="12.5" x14ac:dyDescent="0.25">
      <c r="A78" s="9" t="s">
        <v>1587</v>
      </c>
      <c r="B78" s="9">
        <v>62</v>
      </c>
      <c r="C78" s="10" t="str">
        <f t="shared" si="0"/>
        <v>Sine Qua Non, Papa, Syrah 2003 (1 MAG)</v>
      </c>
      <c r="D78" s="41">
        <v>1400</v>
      </c>
      <c r="E78" s="41">
        <v>1900</v>
      </c>
      <c r="F78" s="12" t="s">
        <v>1629</v>
      </c>
      <c r="G78" s="12" t="s">
        <v>1574</v>
      </c>
      <c r="H78" s="12">
        <v>2003</v>
      </c>
      <c r="I78" s="12">
        <v>1</v>
      </c>
      <c r="J78" s="12" t="s">
        <v>1588</v>
      </c>
      <c r="K78" s="12" t="s">
        <v>1583</v>
      </c>
      <c r="L78" s="12" t="s">
        <v>1583</v>
      </c>
      <c r="M78" s="12" t="s">
        <v>1578</v>
      </c>
      <c r="N78" s="12" t="s">
        <v>106</v>
      </c>
      <c r="O78" s="34" t="str">
        <f>VLOOKUP(B78,'Lot Listing - Concise'!$3:$1002,6,FALSE)</f>
        <v>https://www.sothebys.com/en/buy/auction/2020/vine-the-park-b-smith-cellar-celebrating-california/sine-qua-non-lil-e-grenache-2003-1-mag-sine-qua-3</v>
      </c>
    </row>
    <row r="79" spans="1:15" ht="12.5" x14ac:dyDescent="0.25">
      <c r="A79" s="9" t="s">
        <v>1587</v>
      </c>
      <c r="B79" s="9">
        <v>62</v>
      </c>
      <c r="C79" s="10" t="str">
        <f t="shared" si="0"/>
        <v>Sine Qua Non, L'il E, Grenache 2003 (1 MAG)</v>
      </c>
      <c r="D79" s="41">
        <v>1400</v>
      </c>
      <c r="E79" s="41">
        <v>1900</v>
      </c>
      <c r="F79" s="12" t="s">
        <v>1631</v>
      </c>
      <c r="G79" s="12" t="s">
        <v>1574</v>
      </c>
      <c r="H79" s="12">
        <v>2003</v>
      </c>
      <c r="I79" s="12">
        <v>1</v>
      </c>
      <c r="J79" s="12" t="s">
        <v>1588</v>
      </c>
      <c r="K79" s="12" t="s">
        <v>1583</v>
      </c>
      <c r="L79" s="12" t="s">
        <v>1583</v>
      </c>
      <c r="M79" s="12" t="s">
        <v>1578</v>
      </c>
      <c r="N79" s="12" t="s">
        <v>1632</v>
      </c>
      <c r="O79" s="34" t="str">
        <f>VLOOKUP(B79,'Lot Listing - Concise'!$3:$1002,6,FALSE)</f>
        <v>https://www.sothebys.com/en/buy/auction/2020/vine-the-park-b-smith-cellar-celebrating-california/sine-qua-non-lil-e-grenache-2003-1-mag-sine-qua-3</v>
      </c>
    </row>
    <row r="80" spans="1:15" ht="12.5" x14ac:dyDescent="0.25">
      <c r="A80" s="9" t="s">
        <v>1587</v>
      </c>
      <c r="B80" s="9">
        <v>63</v>
      </c>
      <c r="C80" s="10" t="str">
        <f t="shared" si="0"/>
        <v>Sine Qua Non, Ode To E, Eleven Confessions Grenache 2004 (1 BT)</v>
      </c>
      <c r="D80" s="41">
        <v>800</v>
      </c>
      <c r="E80" s="41">
        <v>1200</v>
      </c>
      <c r="F80" s="12" t="s">
        <v>1633</v>
      </c>
      <c r="G80" s="12" t="s">
        <v>1574</v>
      </c>
      <c r="H80" s="12">
        <v>2004</v>
      </c>
      <c r="I80" s="12">
        <v>1</v>
      </c>
      <c r="J80" s="12" t="s">
        <v>1575</v>
      </c>
      <c r="K80" s="12" t="s">
        <v>1576</v>
      </c>
      <c r="L80" s="12" t="s">
        <v>1576</v>
      </c>
      <c r="M80" s="12" t="s">
        <v>1578</v>
      </c>
      <c r="N80" s="12" t="s">
        <v>1634</v>
      </c>
      <c r="O80" s="34" t="str">
        <f>VLOOKUP(B80,'Lot Listing - Concise'!$3:$1002,6,FALSE)</f>
        <v>https://www.sothebys.com/en/buy/auction/2020/vine-the-park-b-smith-cellar-celebrating-california/sine-qua-non-ode-to-e-eleven-confession-vineyard</v>
      </c>
    </row>
    <row r="81" spans="1:15" ht="12.5" x14ac:dyDescent="0.25">
      <c r="A81" s="9" t="s">
        <v>1587</v>
      </c>
      <c r="B81" s="9">
        <v>63</v>
      </c>
      <c r="C81" s="10" t="str">
        <f t="shared" si="0"/>
        <v>Sine Qua Non, Ode to E, Eleven Confession Vineyard Syrah 2004 (1 BT)</v>
      </c>
      <c r="D81" s="41">
        <v>800</v>
      </c>
      <c r="E81" s="41">
        <v>1200</v>
      </c>
      <c r="F81" s="12" t="s">
        <v>1635</v>
      </c>
      <c r="G81" s="12" t="s">
        <v>1574</v>
      </c>
      <c r="H81" s="12">
        <v>2004</v>
      </c>
      <c r="I81" s="12">
        <v>1</v>
      </c>
      <c r="J81" s="12" t="s">
        <v>1575</v>
      </c>
      <c r="K81" s="12" t="s">
        <v>1576</v>
      </c>
      <c r="L81" s="12" t="s">
        <v>1576</v>
      </c>
      <c r="M81" s="12" t="s">
        <v>1578</v>
      </c>
      <c r="N81" s="12" t="s">
        <v>1636</v>
      </c>
      <c r="O81" s="34" t="str">
        <f>VLOOKUP(B81,'Lot Listing - Concise'!$3:$1002,6,FALSE)</f>
        <v>https://www.sothebys.com/en/buy/auction/2020/vine-the-park-b-smith-cellar-celebrating-california/sine-qua-non-ode-to-e-eleven-confession-vineyard</v>
      </c>
    </row>
    <row r="82" spans="1:15" ht="12.5" x14ac:dyDescent="0.25">
      <c r="A82" s="9" t="s">
        <v>1587</v>
      </c>
      <c r="B82" s="9">
        <v>64</v>
      </c>
      <c r="C82" s="10" t="str">
        <f t="shared" si="0"/>
        <v>Sine Qua Non, Ode To E, Eleven Confessions Grenache 2004 (3 BT)</v>
      </c>
      <c r="D82" s="41">
        <v>2400</v>
      </c>
      <c r="E82" s="41">
        <v>3500</v>
      </c>
      <c r="F82" s="12" t="s">
        <v>1633</v>
      </c>
      <c r="G82" s="12" t="s">
        <v>1574</v>
      </c>
      <c r="H82" s="12">
        <v>2004</v>
      </c>
      <c r="I82" s="12">
        <v>3</v>
      </c>
      <c r="J82" s="12" t="s">
        <v>1575</v>
      </c>
      <c r="K82" s="12" t="s">
        <v>1589</v>
      </c>
      <c r="L82" s="12" t="s">
        <v>1589</v>
      </c>
      <c r="M82" s="12" t="s">
        <v>1578</v>
      </c>
      <c r="N82" s="12" t="s">
        <v>1637</v>
      </c>
      <c r="O82" s="34" t="str">
        <f>VLOOKUP(B82,'Lot Listing - Concise'!$3:$1002,6,FALSE)</f>
        <v>https://www.sothebys.com/en/buy/auction/2020/vine-the-park-b-smith-cellar-celebrating-california/sine-qua-non-ode-to-e-eleven-confessions-grenache</v>
      </c>
    </row>
    <row r="83" spans="1:15" ht="12.5" x14ac:dyDescent="0.25">
      <c r="A83" s="9" t="s">
        <v>1587</v>
      </c>
      <c r="B83" s="9">
        <v>64</v>
      </c>
      <c r="C83" s="10" t="str">
        <f t="shared" si="0"/>
        <v>Sine Qua Non, Ode to E, Eleven Confession Vineyard Syrah 2004 (3 BT)</v>
      </c>
      <c r="D83" s="41">
        <v>2400</v>
      </c>
      <c r="E83" s="41">
        <v>3500</v>
      </c>
      <c r="F83" s="12" t="s">
        <v>1635</v>
      </c>
      <c r="G83" s="12" t="s">
        <v>1574</v>
      </c>
      <c r="H83" s="12">
        <v>2004</v>
      </c>
      <c r="I83" s="12">
        <v>3</v>
      </c>
      <c r="J83" s="12" t="s">
        <v>1575</v>
      </c>
      <c r="K83" s="12" t="s">
        <v>1589</v>
      </c>
      <c r="L83" s="12" t="s">
        <v>1589</v>
      </c>
      <c r="M83" s="12" t="s">
        <v>1578</v>
      </c>
      <c r="N83" s="12" t="s">
        <v>1638</v>
      </c>
      <c r="O83" s="34" t="str">
        <f>VLOOKUP(B83,'Lot Listing - Concise'!$3:$1002,6,FALSE)</f>
        <v>https://www.sothebys.com/en/buy/auction/2020/vine-the-park-b-smith-cellar-celebrating-california/sine-qua-non-ode-to-e-eleven-confessions-grenache</v>
      </c>
    </row>
    <row r="84" spans="1:15" ht="12.5" x14ac:dyDescent="0.25">
      <c r="A84" s="33"/>
      <c r="B84" s="9">
        <v>65</v>
      </c>
      <c r="C84" s="10" t="str">
        <f t="shared" si="0"/>
        <v>Sine Qua Non, Ode to E, Eleven Confession Vineyard Syrah 2004 (1 MAG)</v>
      </c>
      <c r="D84" s="41">
        <v>850</v>
      </c>
      <c r="E84" s="41">
        <v>1200</v>
      </c>
      <c r="F84" s="12" t="s">
        <v>1635</v>
      </c>
      <c r="G84" s="12" t="s">
        <v>1574</v>
      </c>
      <c r="H84" s="12">
        <v>2004</v>
      </c>
      <c r="I84" s="12">
        <v>1</v>
      </c>
      <c r="J84" s="12" t="s">
        <v>1588</v>
      </c>
      <c r="K84" s="12" t="s">
        <v>1589</v>
      </c>
      <c r="L84" s="12" t="s">
        <v>1639</v>
      </c>
      <c r="M84" s="12" t="s">
        <v>1578</v>
      </c>
      <c r="N84" s="12" t="s">
        <v>119</v>
      </c>
      <c r="O84" s="34" t="str">
        <f>VLOOKUP(B84,'Lot Listing - Concise'!$3:$1002,6,FALSE)</f>
        <v>https://www.sothebys.com/en/buy/auction/2020/vine-the-park-b-smith-cellar-celebrating-california/sine-qua-non-ode-to-e-eleven-confession-vineyard-2</v>
      </c>
    </row>
    <row r="85" spans="1:15" ht="12.5" x14ac:dyDescent="0.25">
      <c r="A85" s="9" t="s">
        <v>1587</v>
      </c>
      <c r="B85" s="9">
        <v>66</v>
      </c>
      <c r="C85" s="10" t="str">
        <f t="shared" si="0"/>
        <v>Sine Qua Non, Ode to E, Eleven Confession Vineyard Syrah 2004 (1 MAG)</v>
      </c>
      <c r="D85" s="41">
        <v>1700</v>
      </c>
      <c r="E85" s="41">
        <v>2400</v>
      </c>
      <c r="F85" s="12" t="s">
        <v>1635</v>
      </c>
      <c r="G85" s="12" t="s">
        <v>1574</v>
      </c>
      <c r="H85" s="12">
        <v>2004</v>
      </c>
      <c r="I85" s="12">
        <v>1</v>
      </c>
      <c r="J85" s="12" t="s">
        <v>1588</v>
      </c>
      <c r="K85" s="12" t="s">
        <v>1583</v>
      </c>
      <c r="L85" s="12" t="s">
        <v>1583</v>
      </c>
      <c r="M85" s="12" t="s">
        <v>1578</v>
      </c>
      <c r="N85" s="12" t="s">
        <v>119</v>
      </c>
      <c r="O85" s="34" t="str">
        <f>VLOOKUP(B85,'Lot Listing - Concise'!$3:$1002,6,FALSE)</f>
        <v>https://www.sothebys.com/en/buy/auction/2020/vine-the-park-b-smith-cellar-celebrating-california/sine-qua-non-ode-to-e-eleven-confession-vineyard-3</v>
      </c>
    </row>
    <row r="86" spans="1:15" ht="12.5" x14ac:dyDescent="0.25">
      <c r="A86" s="9" t="s">
        <v>1587</v>
      </c>
      <c r="B86" s="9">
        <v>66</v>
      </c>
      <c r="C86" s="10" t="str">
        <f t="shared" si="0"/>
        <v>Sine Qua Non, Ode To E, Eleven Confessions Grenache 2004 (1 MAG)</v>
      </c>
      <c r="D86" s="41">
        <v>1700</v>
      </c>
      <c r="E86" s="41">
        <v>2400</v>
      </c>
      <c r="F86" s="12" t="s">
        <v>1633</v>
      </c>
      <c r="G86" s="12" t="s">
        <v>1574</v>
      </c>
      <c r="H86" s="12">
        <v>2004</v>
      </c>
      <c r="I86" s="12">
        <v>1</v>
      </c>
      <c r="J86" s="12" t="s">
        <v>1588</v>
      </c>
      <c r="K86" s="12" t="s">
        <v>1583</v>
      </c>
      <c r="L86" s="12" t="s">
        <v>1640</v>
      </c>
      <c r="M86" s="12" t="s">
        <v>1578</v>
      </c>
      <c r="N86" s="12" t="s">
        <v>1641</v>
      </c>
      <c r="O86" s="34" t="str">
        <f>VLOOKUP(B86,'Lot Listing - Concise'!$3:$1002,6,FALSE)</f>
        <v>https://www.sothebys.com/en/buy/auction/2020/vine-the-park-b-smith-cellar-celebrating-california/sine-qua-non-ode-to-e-eleven-confession-vineyard-3</v>
      </c>
    </row>
    <row r="87" spans="1:15" ht="12.5" x14ac:dyDescent="0.25">
      <c r="A87" s="9" t="s">
        <v>1587</v>
      </c>
      <c r="B87" s="9">
        <v>67</v>
      </c>
      <c r="C87" s="10" t="str">
        <f t="shared" si="0"/>
        <v>Sine Qua Non, Ode To E, Eleven Confessions Grenache 2004 (1 MAG)</v>
      </c>
      <c r="D87" s="41">
        <v>1700</v>
      </c>
      <c r="E87" s="41">
        <v>2400</v>
      </c>
      <c r="F87" s="12" t="s">
        <v>1633</v>
      </c>
      <c r="G87" s="12" t="s">
        <v>1574</v>
      </c>
      <c r="H87" s="12">
        <v>2004</v>
      </c>
      <c r="I87" s="12">
        <v>1</v>
      </c>
      <c r="J87" s="12" t="s">
        <v>1588</v>
      </c>
      <c r="K87" s="12" t="s">
        <v>1583</v>
      </c>
      <c r="L87" s="12" t="s">
        <v>1642</v>
      </c>
      <c r="M87" s="12" t="s">
        <v>1578</v>
      </c>
      <c r="N87" s="12" t="s">
        <v>1641</v>
      </c>
      <c r="O87" s="34" t="str">
        <f>VLOOKUP(B87,'Lot Listing - Concise'!$3:$1002,6,FALSE)</f>
        <v>https://www.sothebys.com/en/buy/auction/2020/vine-the-park-b-smith-cellar-celebrating-california/sine-qua-non-ode-to-e-eleven-confession-vineyard-4</v>
      </c>
    </row>
    <row r="88" spans="1:15" ht="12.5" x14ac:dyDescent="0.25">
      <c r="A88" s="9" t="s">
        <v>1587</v>
      </c>
      <c r="B88" s="9">
        <v>67</v>
      </c>
      <c r="C88" s="10" t="str">
        <f t="shared" si="0"/>
        <v>Sine Qua Non, Ode to E, Eleven Confession Vineyard Syrah 2004 (1 MAG)</v>
      </c>
      <c r="D88" s="41">
        <v>1700</v>
      </c>
      <c r="E88" s="41">
        <v>2400</v>
      </c>
      <c r="F88" s="12" t="s">
        <v>1635</v>
      </c>
      <c r="G88" s="12" t="s">
        <v>1574</v>
      </c>
      <c r="H88" s="12">
        <v>2004</v>
      </c>
      <c r="I88" s="12">
        <v>1</v>
      </c>
      <c r="J88" s="12" t="s">
        <v>1588</v>
      </c>
      <c r="K88" s="12" t="s">
        <v>1583</v>
      </c>
      <c r="L88" s="12" t="s">
        <v>1583</v>
      </c>
      <c r="M88" s="12" t="s">
        <v>1578</v>
      </c>
      <c r="N88" s="12" t="s">
        <v>119</v>
      </c>
      <c r="O88" s="34" t="str">
        <f>VLOOKUP(B88,'Lot Listing - Concise'!$3:$1002,6,FALSE)</f>
        <v>https://www.sothebys.com/en/buy/auction/2020/vine-the-park-b-smith-cellar-celebrating-california/sine-qua-non-ode-to-e-eleven-confession-vineyard-4</v>
      </c>
    </row>
    <row r="89" spans="1:15" ht="12.5" x14ac:dyDescent="0.25">
      <c r="A89" s="9" t="s">
        <v>1587</v>
      </c>
      <c r="B89" s="9">
        <v>68</v>
      </c>
      <c r="C89" s="10" t="str">
        <f t="shared" si="0"/>
        <v>Sine Qua Non, Ode to E, Eleven Confession Vineyard Syrah 2004 (1 MAG)</v>
      </c>
      <c r="D89" s="41">
        <v>1700</v>
      </c>
      <c r="E89" s="41">
        <v>2400</v>
      </c>
      <c r="F89" s="12" t="s">
        <v>1635</v>
      </c>
      <c r="G89" s="12" t="s">
        <v>1574</v>
      </c>
      <c r="H89" s="12">
        <v>2004</v>
      </c>
      <c r="I89" s="12">
        <v>1</v>
      </c>
      <c r="J89" s="12" t="s">
        <v>1588</v>
      </c>
      <c r="K89" s="12" t="s">
        <v>1583</v>
      </c>
      <c r="L89" s="12" t="s">
        <v>1583</v>
      </c>
      <c r="M89" s="12" t="s">
        <v>1578</v>
      </c>
      <c r="N89" s="12" t="s">
        <v>119</v>
      </c>
      <c r="O89" s="34" t="str">
        <f>VLOOKUP(B89,'Lot Listing - Concise'!$3:$1002,6,FALSE)</f>
        <v>https://www.sothebys.com/en/buy/auction/2020/vine-the-park-b-smith-cellar-celebrating-california/sine-qua-non-ode-to-e-eleven-confession-vineyard-5</v>
      </c>
    </row>
    <row r="90" spans="1:15" ht="12.5" x14ac:dyDescent="0.25">
      <c r="A90" s="9" t="s">
        <v>1587</v>
      </c>
      <c r="B90" s="9">
        <v>68</v>
      </c>
      <c r="C90" s="10" t="str">
        <f t="shared" si="0"/>
        <v>Sine Qua Non, Ode To E, Eleven Confessions Grenache 2004 (1 MAG)</v>
      </c>
      <c r="D90" s="41">
        <v>1700</v>
      </c>
      <c r="E90" s="41">
        <v>2400</v>
      </c>
      <c r="F90" s="12" t="s">
        <v>1633</v>
      </c>
      <c r="G90" s="12" t="s">
        <v>1574</v>
      </c>
      <c r="H90" s="12">
        <v>2004</v>
      </c>
      <c r="I90" s="12">
        <v>1</v>
      </c>
      <c r="J90" s="12" t="s">
        <v>1588</v>
      </c>
      <c r="K90" s="12" t="s">
        <v>1583</v>
      </c>
      <c r="L90" s="12" t="s">
        <v>1643</v>
      </c>
      <c r="M90" s="12" t="s">
        <v>1578</v>
      </c>
      <c r="N90" s="12" t="s">
        <v>1641</v>
      </c>
      <c r="O90" s="34" t="str">
        <f>VLOOKUP(B90,'Lot Listing - Concise'!$3:$1002,6,FALSE)</f>
        <v>https://www.sothebys.com/en/buy/auction/2020/vine-the-park-b-smith-cellar-celebrating-california/sine-qua-non-ode-to-e-eleven-confession-vineyard-5</v>
      </c>
    </row>
    <row r="91" spans="1:15" ht="12.5" x14ac:dyDescent="0.25">
      <c r="A91" s="9" t="s">
        <v>1587</v>
      </c>
      <c r="B91" s="9">
        <v>69</v>
      </c>
      <c r="C91" s="10" t="str">
        <f t="shared" si="0"/>
        <v>Sine Qua Non, Ode To E, Eleven Confessions Grenache 2004 (1 MAG)</v>
      </c>
      <c r="D91" s="41">
        <v>1700</v>
      </c>
      <c r="E91" s="41">
        <v>2400</v>
      </c>
      <c r="F91" s="12" t="s">
        <v>1633</v>
      </c>
      <c r="G91" s="12" t="s">
        <v>1574</v>
      </c>
      <c r="H91" s="12">
        <v>2004</v>
      </c>
      <c r="I91" s="12">
        <v>1</v>
      </c>
      <c r="J91" s="12" t="s">
        <v>1588</v>
      </c>
      <c r="K91" s="12" t="s">
        <v>1583</v>
      </c>
      <c r="L91" s="12" t="s">
        <v>1644</v>
      </c>
      <c r="M91" s="12" t="s">
        <v>1578</v>
      </c>
      <c r="N91" s="12" t="s">
        <v>1641</v>
      </c>
      <c r="O91" s="34" t="str">
        <f>VLOOKUP(B91,'Lot Listing - Concise'!$3:$1002,6,FALSE)</f>
        <v>https://www.sothebys.com/en/buy/auction/2020/vine-the-park-b-smith-cellar-celebrating-california/sine-qua-non-ode-to-e-eleven-confession-vineyard-6</v>
      </c>
    </row>
    <row r="92" spans="1:15" ht="12.5" x14ac:dyDescent="0.25">
      <c r="A92" s="9" t="s">
        <v>1587</v>
      </c>
      <c r="B92" s="9">
        <v>69</v>
      </c>
      <c r="C92" s="10" t="str">
        <f t="shared" si="0"/>
        <v>Sine Qua Non, Ode to E, Eleven Confession Vineyard Syrah 2004 (1 MAG)</v>
      </c>
      <c r="D92" s="41">
        <v>1700</v>
      </c>
      <c r="E92" s="41">
        <v>2400</v>
      </c>
      <c r="F92" s="12" t="s">
        <v>1635</v>
      </c>
      <c r="G92" s="12" t="s">
        <v>1574</v>
      </c>
      <c r="H92" s="12">
        <v>2004</v>
      </c>
      <c r="I92" s="12">
        <v>1</v>
      </c>
      <c r="J92" s="12" t="s">
        <v>1588</v>
      </c>
      <c r="K92" s="12" t="s">
        <v>1583</v>
      </c>
      <c r="L92" s="12" t="s">
        <v>1583</v>
      </c>
      <c r="M92" s="12" t="s">
        <v>1578</v>
      </c>
      <c r="N92" s="12" t="s">
        <v>119</v>
      </c>
      <c r="O92" s="34" t="str">
        <f>VLOOKUP(B92,'Lot Listing - Concise'!$3:$1002,6,FALSE)</f>
        <v>https://www.sothebys.com/en/buy/auction/2020/vine-the-park-b-smith-cellar-celebrating-california/sine-qua-non-ode-to-e-eleven-confession-vineyard-6</v>
      </c>
    </row>
    <row r="93" spans="1:15" ht="12.5" x14ac:dyDescent="0.25">
      <c r="A93" s="33"/>
      <c r="B93" s="9">
        <v>70</v>
      </c>
      <c r="C93" s="10" t="str">
        <f t="shared" si="0"/>
        <v>Sine Qua Non, Poker Face, Syrah 2004 (9 BT)</v>
      </c>
      <c r="D93" s="41">
        <v>4500</v>
      </c>
      <c r="E93" s="41">
        <v>6500</v>
      </c>
      <c r="F93" s="12" t="s">
        <v>1645</v>
      </c>
      <c r="G93" s="12" t="s">
        <v>1574</v>
      </c>
      <c r="H93" s="12">
        <v>2004</v>
      </c>
      <c r="I93" s="12">
        <v>9</v>
      </c>
      <c r="J93" s="12" t="s">
        <v>1575</v>
      </c>
      <c r="K93" s="12" t="s">
        <v>1583</v>
      </c>
      <c r="L93" s="12" t="s">
        <v>1583</v>
      </c>
      <c r="M93" s="12" t="s">
        <v>1578</v>
      </c>
      <c r="N93" s="12" t="s">
        <v>125</v>
      </c>
      <c r="O93" s="34" t="str">
        <f>VLOOKUP(B93,'Lot Listing - Concise'!$3:$1002,6,FALSE)</f>
        <v>https://www.sothebys.com/en/buy/auction/2020/vine-the-park-b-smith-cellar-celebrating-california/sine-qua-non-poker-face-syrah-2004-9-bt</v>
      </c>
    </row>
    <row r="94" spans="1:15" ht="12.5" x14ac:dyDescent="0.25">
      <c r="A94" s="33"/>
      <c r="B94" s="9">
        <v>71</v>
      </c>
      <c r="C94" s="10" t="str">
        <f t="shared" si="0"/>
        <v>Sine Qua Non, Poker Face, Syrah 2004 (9 BT)</v>
      </c>
      <c r="D94" s="41">
        <v>4500</v>
      </c>
      <c r="E94" s="41">
        <v>6500</v>
      </c>
      <c r="F94" s="12" t="s">
        <v>1645</v>
      </c>
      <c r="G94" s="12" t="s">
        <v>1574</v>
      </c>
      <c r="H94" s="12">
        <v>2004</v>
      </c>
      <c r="I94" s="12">
        <v>9</v>
      </c>
      <c r="J94" s="12" t="s">
        <v>1575</v>
      </c>
      <c r="K94" s="12" t="s">
        <v>1583</v>
      </c>
      <c r="L94" s="12" t="s">
        <v>1583</v>
      </c>
      <c r="M94" s="12" t="s">
        <v>1578</v>
      </c>
      <c r="N94" s="12" t="s">
        <v>125</v>
      </c>
      <c r="O94" s="34" t="str">
        <f>VLOOKUP(B94,'Lot Listing - Concise'!$3:$1002,6,FALSE)</f>
        <v>https://www.sothebys.com/en/buy/auction/2020/vine-the-park-b-smith-cellar-celebrating-california/sine-qua-non-poker-face-syrah-2004-9-bt-2</v>
      </c>
    </row>
    <row r="95" spans="1:15" ht="12.5" x14ac:dyDescent="0.25">
      <c r="A95" s="33"/>
      <c r="B95" s="9">
        <v>72</v>
      </c>
      <c r="C95" s="10" t="str">
        <f t="shared" si="0"/>
        <v>Sine Qua Non, Poker Face, Syrah 2004 (12 BT)</v>
      </c>
      <c r="D95" s="41">
        <v>6000</v>
      </c>
      <c r="E95" s="41">
        <v>8500</v>
      </c>
      <c r="F95" s="12" t="s">
        <v>1645</v>
      </c>
      <c r="G95" s="12" t="s">
        <v>1574</v>
      </c>
      <c r="H95" s="12">
        <v>2004</v>
      </c>
      <c r="I95" s="12">
        <v>12</v>
      </c>
      <c r="J95" s="12" t="s">
        <v>1575</v>
      </c>
      <c r="K95" s="12" t="s">
        <v>1576</v>
      </c>
      <c r="L95" s="12" t="s">
        <v>1576</v>
      </c>
      <c r="M95" s="12" t="s">
        <v>1578</v>
      </c>
      <c r="N95" s="12" t="s">
        <v>128</v>
      </c>
      <c r="O95" s="34" t="str">
        <f>VLOOKUP(B95,'Lot Listing - Concise'!$3:$1002,6,FALSE)</f>
        <v>https://www.sothebys.com/en/buy/auction/2020/vine-the-park-b-smith-cellar-celebrating-california/sine-qua-non-poker-face-syrah-2004-12-bt</v>
      </c>
    </row>
    <row r="96" spans="1:15" ht="12.5" x14ac:dyDescent="0.25">
      <c r="A96" s="33"/>
      <c r="B96" s="9">
        <v>73</v>
      </c>
      <c r="C96" s="10" t="str">
        <f t="shared" si="0"/>
        <v>Sine Qua Non, Poker Face, Syrah 2004 (1 MAG)</v>
      </c>
      <c r="D96" s="41">
        <v>1300</v>
      </c>
      <c r="E96" s="41">
        <v>2000</v>
      </c>
      <c r="F96" s="12" t="s">
        <v>1645</v>
      </c>
      <c r="G96" s="12" t="s">
        <v>1574</v>
      </c>
      <c r="H96" s="12">
        <v>2004</v>
      </c>
      <c r="I96" s="12">
        <v>1</v>
      </c>
      <c r="J96" s="12" t="s">
        <v>1588</v>
      </c>
      <c r="K96" s="12" t="s">
        <v>1589</v>
      </c>
      <c r="L96" s="12" t="s">
        <v>1589</v>
      </c>
      <c r="M96" s="12" t="s">
        <v>1578</v>
      </c>
      <c r="N96" s="12" t="s">
        <v>130</v>
      </c>
      <c r="O96" s="34" t="str">
        <f>VLOOKUP(B96,'Lot Listing - Concise'!$3:$1002,6,FALSE)</f>
        <v>https://www.sothebys.com/en/buy/auction/2020/vine-the-park-b-smith-cellar-celebrating-california/sine-qua-non-poker-face-syrah-2004-1-mag</v>
      </c>
    </row>
    <row r="97" spans="1:15" ht="12.5" x14ac:dyDescent="0.25">
      <c r="A97" s="33"/>
      <c r="B97" s="9">
        <v>74</v>
      </c>
      <c r="C97" s="10" t="str">
        <f t="shared" si="0"/>
        <v>Sine Qua Non, Into The Dark, Grenache 2004 (2 BT)</v>
      </c>
      <c r="D97" s="41">
        <v>600</v>
      </c>
      <c r="E97" s="41">
        <v>800</v>
      </c>
      <c r="F97" s="12" t="s">
        <v>1646</v>
      </c>
      <c r="G97" s="12" t="s">
        <v>1574</v>
      </c>
      <c r="H97" s="12">
        <v>2004</v>
      </c>
      <c r="I97" s="12">
        <v>2</v>
      </c>
      <c r="J97" s="12" t="s">
        <v>1575</v>
      </c>
      <c r="K97" s="12" t="s">
        <v>1576</v>
      </c>
      <c r="L97" s="12" t="s">
        <v>1647</v>
      </c>
      <c r="M97" s="12" t="s">
        <v>1578</v>
      </c>
      <c r="N97" s="12" t="s">
        <v>132</v>
      </c>
      <c r="O97" s="34" t="str">
        <f>VLOOKUP(B97,'Lot Listing - Concise'!$3:$1002,6,FALSE)</f>
        <v>https://www.sothebys.com/en/buy/auction/2020/vine-the-park-b-smith-cellar-celebrating-california/sine-qua-non-into-the-dark-grenache-2004-2-bt</v>
      </c>
    </row>
    <row r="98" spans="1:15" ht="12.5" x14ac:dyDescent="0.25">
      <c r="A98" s="33"/>
      <c r="B98" s="9">
        <v>75</v>
      </c>
      <c r="C98" s="10" t="str">
        <f t="shared" si="0"/>
        <v>Sine Qua Non, Into The Dark, Grenache 2004 (9 BT)</v>
      </c>
      <c r="D98" s="41">
        <v>2600</v>
      </c>
      <c r="E98" s="41">
        <v>3500</v>
      </c>
      <c r="F98" s="12" t="s">
        <v>1646</v>
      </c>
      <c r="G98" s="12" t="s">
        <v>1574</v>
      </c>
      <c r="H98" s="12">
        <v>2004</v>
      </c>
      <c r="I98" s="12">
        <v>9</v>
      </c>
      <c r="J98" s="12" t="s">
        <v>1575</v>
      </c>
      <c r="K98" s="12" t="s">
        <v>1583</v>
      </c>
      <c r="L98" s="12" t="s">
        <v>1583</v>
      </c>
      <c r="M98" s="12" t="s">
        <v>1578</v>
      </c>
      <c r="N98" s="12" t="s">
        <v>134</v>
      </c>
      <c r="O98" s="34" t="str">
        <f>VLOOKUP(B98,'Lot Listing - Concise'!$3:$1002,6,FALSE)</f>
        <v>https://www.sothebys.com/en/buy/auction/2020/vine-the-park-b-smith-cellar-celebrating-california/sine-qua-non-into-the-dark-grenache-2004-9-bt</v>
      </c>
    </row>
    <row r="99" spans="1:15" ht="12.5" x14ac:dyDescent="0.25">
      <c r="A99" s="9" t="s">
        <v>1587</v>
      </c>
      <c r="B99" s="9">
        <v>76</v>
      </c>
      <c r="C99" s="10" t="str">
        <f t="shared" si="0"/>
        <v>Sine Qua Non, Poker Face, Syrah 2004 (1 MAG)</v>
      </c>
      <c r="D99" s="41">
        <v>2000</v>
      </c>
      <c r="E99" s="41">
        <v>3000</v>
      </c>
      <c r="F99" s="12" t="s">
        <v>1645</v>
      </c>
      <c r="G99" s="12" t="s">
        <v>1574</v>
      </c>
      <c r="H99" s="12">
        <v>2004</v>
      </c>
      <c r="I99" s="12">
        <v>1</v>
      </c>
      <c r="J99" s="12" t="s">
        <v>1588</v>
      </c>
      <c r="K99" s="12" t="s">
        <v>1589</v>
      </c>
      <c r="L99" s="12" t="s">
        <v>1589</v>
      </c>
      <c r="M99" s="12" t="s">
        <v>1578</v>
      </c>
      <c r="N99" s="12" t="s">
        <v>130</v>
      </c>
      <c r="O99" s="34" t="str">
        <f>VLOOKUP(B99,'Lot Listing - Concise'!$3:$1002,6,FALSE)</f>
        <v>https://www.sothebys.com/en/buy/auction/2020/vine-the-park-b-smith-cellar-celebrating-california/sine-qua-non-into-the-dark-grenache-2004-1-mag</v>
      </c>
    </row>
    <row r="100" spans="1:15" ht="12.5" x14ac:dyDescent="0.25">
      <c r="A100" s="9" t="s">
        <v>1587</v>
      </c>
      <c r="B100" s="9">
        <v>76</v>
      </c>
      <c r="C100" s="10" t="str">
        <f t="shared" si="0"/>
        <v>Sine Qua Non, Into The Dark, Grenache 2004 (1 MAG)</v>
      </c>
      <c r="D100" s="41">
        <v>2000</v>
      </c>
      <c r="E100" s="41">
        <v>3000</v>
      </c>
      <c r="F100" s="12" t="s">
        <v>1646</v>
      </c>
      <c r="G100" s="12" t="s">
        <v>1574</v>
      </c>
      <c r="H100" s="12">
        <v>2004</v>
      </c>
      <c r="I100" s="12">
        <v>1</v>
      </c>
      <c r="J100" s="12" t="s">
        <v>1588</v>
      </c>
      <c r="K100" s="12" t="s">
        <v>1589</v>
      </c>
      <c r="L100" s="12" t="s">
        <v>1589</v>
      </c>
      <c r="M100" s="12" t="s">
        <v>1578</v>
      </c>
      <c r="N100" s="12" t="s">
        <v>1648</v>
      </c>
      <c r="O100" s="34" t="str">
        <f>VLOOKUP(B100,'Lot Listing - Concise'!$3:$1002,6,FALSE)</f>
        <v>https://www.sothebys.com/en/buy/auction/2020/vine-the-park-b-smith-cellar-celebrating-california/sine-qua-non-into-the-dark-grenache-2004-1-mag</v>
      </c>
    </row>
    <row r="101" spans="1:15" ht="12.5" x14ac:dyDescent="0.25">
      <c r="A101" s="9" t="s">
        <v>1587</v>
      </c>
      <c r="B101" s="9">
        <v>77</v>
      </c>
      <c r="C101" s="10" t="str">
        <f t="shared" si="0"/>
        <v>Sine Qua Non, Poker Face, Syrah 2004 (1 MAG)</v>
      </c>
      <c r="D101" s="41">
        <v>2000</v>
      </c>
      <c r="E101" s="41">
        <v>3000</v>
      </c>
      <c r="F101" s="12" t="s">
        <v>1645</v>
      </c>
      <c r="G101" s="12" t="s">
        <v>1574</v>
      </c>
      <c r="H101" s="12">
        <v>2004</v>
      </c>
      <c r="I101" s="12">
        <v>1</v>
      </c>
      <c r="J101" s="12" t="s">
        <v>1588</v>
      </c>
      <c r="K101" s="12" t="s">
        <v>1589</v>
      </c>
      <c r="L101" s="12" t="s">
        <v>1589</v>
      </c>
      <c r="M101" s="12" t="s">
        <v>1578</v>
      </c>
      <c r="N101" s="12" t="s">
        <v>130</v>
      </c>
      <c r="O101" s="34" t="str">
        <f>VLOOKUP(B101,'Lot Listing - Concise'!$3:$1002,6,FALSE)</f>
        <v>https://www.sothebys.com/en/buy/auction/2020/vine-the-park-b-smith-cellar-celebrating-california/sine-qua-non-into-the-dark-grenache-2004-1-mag-2</v>
      </c>
    </row>
    <row r="102" spans="1:15" ht="12.5" x14ac:dyDescent="0.25">
      <c r="A102" s="9" t="s">
        <v>1587</v>
      </c>
      <c r="B102" s="9">
        <v>77</v>
      </c>
      <c r="C102" s="10" t="str">
        <f t="shared" si="0"/>
        <v>Sine Qua Non, Into The Dark, Grenache 2004 (1 MAG)</v>
      </c>
      <c r="D102" s="41">
        <v>2000</v>
      </c>
      <c r="E102" s="41">
        <v>3000</v>
      </c>
      <c r="F102" s="12" t="s">
        <v>1646</v>
      </c>
      <c r="G102" s="12" t="s">
        <v>1574</v>
      </c>
      <c r="H102" s="12">
        <v>2004</v>
      </c>
      <c r="I102" s="12">
        <v>1</v>
      </c>
      <c r="J102" s="12" t="s">
        <v>1588</v>
      </c>
      <c r="K102" s="12" t="s">
        <v>1589</v>
      </c>
      <c r="L102" s="12" t="s">
        <v>1589</v>
      </c>
      <c r="M102" s="12" t="s">
        <v>1578</v>
      </c>
      <c r="N102" s="12" t="s">
        <v>1648</v>
      </c>
      <c r="O102" s="34" t="str">
        <f>VLOOKUP(B102,'Lot Listing - Concise'!$3:$1002,6,FALSE)</f>
        <v>https://www.sothebys.com/en/buy/auction/2020/vine-the-park-b-smith-cellar-celebrating-california/sine-qua-non-into-the-dark-grenache-2004-1-mag-2</v>
      </c>
    </row>
    <row r="103" spans="1:15" ht="12.5" x14ac:dyDescent="0.25">
      <c r="A103" s="9" t="s">
        <v>1587</v>
      </c>
      <c r="B103" s="9">
        <v>78</v>
      </c>
      <c r="C103" s="10" t="str">
        <f t="shared" si="0"/>
        <v>Sine Qua Non, Poker Face, Syrah 2004 (1 MAG)</v>
      </c>
      <c r="D103" s="41">
        <v>2000</v>
      </c>
      <c r="E103" s="41">
        <v>3000</v>
      </c>
      <c r="F103" s="12" t="s">
        <v>1645</v>
      </c>
      <c r="G103" s="12" t="s">
        <v>1574</v>
      </c>
      <c r="H103" s="12">
        <v>2004</v>
      </c>
      <c r="I103" s="12">
        <v>1</v>
      </c>
      <c r="J103" s="12" t="s">
        <v>1588</v>
      </c>
      <c r="K103" s="12" t="s">
        <v>1589</v>
      </c>
      <c r="L103" s="12" t="s">
        <v>1589</v>
      </c>
      <c r="M103" s="12" t="s">
        <v>1578</v>
      </c>
      <c r="N103" s="12" t="s">
        <v>130</v>
      </c>
      <c r="O103" s="34" t="str">
        <f>VLOOKUP(B103,'Lot Listing - Concise'!$3:$1002,6,FALSE)</f>
        <v>https://www.sothebys.com/en/buy/auction/2020/vine-the-park-b-smith-cellar-celebrating-california/sine-qua-non-into-the-dark-grenache-2004-1-mag-3</v>
      </c>
    </row>
    <row r="104" spans="1:15" ht="12.5" x14ac:dyDescent="0.25">
      <c r="A104" s="9" t="s">
        <v>1587</v>
      </c>
      <c r="B104" s="9">
        <v>78</v>
      </c>
      <c r="C104" s="10" t="str">
        <f t="shared" si="0"/>
        <v>Sine Qua Non, Into The Dark, Grenache 2004 (1 MAG)</v>
      </c>
      <c r="D104" s="41">
        <v>2000</v>
      </c>
      <c r="E104" s="41">
        <v>3000</v>
      </c>
      <c r="F104" s="12" t="s">
        <v>1646</v>
      </c>
      <c r="G104" s="12" t="s">
        <v>1574</v>
      </c>
      <c r="H104" s="12">
        <v>2004</v>
      </c>
      <c r="I104" s="12">
        <v>1</v>
      </c>
      <c r="J104" s="12" t="s">
        <v>1588</v>
      </c>
      <c r="K104" s="12" t="s">
        <v>1589</v>
      </c>
      <c r="L104" s="12" t="s">
        <v>1589</v>
      </c>
      <c r="M104" s="12" t="s">
        <v>1578</v>
      </c>
      <c r="N104" s="12" t="s">
        <v>1648</v>
      </c>
      <c r="O104" s="34" t="str">
        <f>VLOOKUP(B104,'Lot Listing - Concise'!$3:$1002,6,FALSE)</f>
        <v>https://www.sothebys.com/en/buy/auction/2020/vine-the-park-b-smith-cellar-celebrating-california/sine-qua-non-into-the-dark-grenache-2004-1-mag-3</v>
      </c>
    </row>
    <row r="105" spans="1:15" ht="12.5" x14ac:dyDescent="0.25">
      <c r="A105" s="9" t="s">
        <v>1587</v>
      </c>
      <c r="B105" s="9">
        <v>79</v>
      </c>
      <c r="C105" s="10" t="str">
        <f t="shared" si="0"/>
        <v>Sine Qua Non, Into The Dark, Grenache 2004 (1 MAG)</v>
      </c>
      <c r="D105" s="41">
        <v>2000</v>
      </c>
      <c r="E105" s="41">
        <v>3000</v>
      </c>
      <c r="F105" s="12" t="s">
        <v>1646</v>
      </c>
      <c r="G105" s="12" t="s">
        <v>1574</v>
      </c>
      <c r="H105" s="12">
        <v>2004</v>
      </c>
      <c r="I105" s="12">
        <v>1</v>
      </c>
      <c r="J105" s="12" t="s">
        <v>1588</v>
      </c>
      <c r="K105" s="12" t="s">
        <v>1589</v>
      </c>
      <c r="L105" s="12" t="s">
        <v>1589</v>
      </c>
      <c r="M105" s="12" t="s">
        <v>1578</v>
      </c>
      <c r="N105" s="12" t="s">
        <v>1648</v>
      </c>
      <c r="O105" s="34" t="str">
        <f>VLOOKUP(B105,'Lot Listing - Concise'!$3:$1002,6,FALSE)</f>
        <v>https://www.sothebys.com/en/buy/auction/2020/vine-the-park-b-smith-cellar-celebrating-california/sine-qua-non-into-the-dark-grenache-2004-1-mag-4</v>
      </c>
    </row>
    <row r="106" spans="1:15" ht="12.5" x14ac:dyDescent="0.25">
      <c r="A106" s="9" t="s">
        <v>1587</v>
      </c>
      <c r="B106" s="9">
        <v>79</v>
      </c>
      <c r="C106" s="10" t="str">
        <f t="shared" si="0"/>
        <v>Sine Qua Non, Poker Face, Syrah 2004 (1 MAG)</v>
      </c>
      <c r="D106" s="41">
        <v>2000</v>
      </c>
      <c r="E106" s="41">
        <v>3000</v>
      </c>
      <c r="F106" s="12" t="s">
        <v>1645</v>
      </c>
      <c r="G106" s="12" t="s">
        <v>1574</v>
      </c>
      <c r="H106" s="12">
        <v>2004</v>
      </c>
      <c r="I106" s="12">
        <v>1</v>
      </c>
      <c r="J106" s="12" t="s">
        <v>1588</v>
      </c>
      <c r="K106" s="12" t="s">
        <v>1589</v>
      </c>
      <c r="L106" s="12" t="s">
        <v>1589</v>
      </c>
      <c r="M106" s="12" t="s">
        <v>1578</v>
      </c>
      <c r="N106" s="12" t="s">
        <v>130</v>
      </c>
      <c r="O106" s="34" t="str">
        <f>VLOOKUP(B106,'Lot Listing - Concise'!$3:$1002,6,FALSE)</f>
        <v>https://www.sothebys.com/en/buy/auction/2020/vine-the-park-b-smith-cellar-celebrating-california/sine-qua-non-into-the-dark-grenache-2004-1-mag-4</v>
      </c>
    </row>
    <row r="107" spans="1:15" ht="12.5" x14ac:dyDescent="0.25">
      <c r="A107" s="9" t="s">
        <v>1587</v>
      </c>
      <c r="B107" s="9">
        <v>80</v>
      </c>
      <c r="C107" s="10" t="str">
        <f t="shared" si="0"/>
        <v>Sine Qua Non, Poker Face, Syrah 2004 (1 DM)</v>
      </c>
      <c r="D107" s="41">
        <v>5000</v>
      </c>
      <c r="E107" s="41">
        <v>7000</v>
      </c>
      <c r="F107" s="12" t="s">
        <v>1645</v>
      </c>
      <c r="G107" s="12" t="s">
        <v>1574</v>
      </c>
      <c r="H107" s="12">
        <v>2004</v>
      </c>
      <c r="I107" s="12">
        <v>1</v>
      </c>
      <c r="J107" s="12" t="s">
        <v>1582</v>
      </c>
      <c r="K107" s="12" t="s">
        <v>1589</v>
      </c>
      <c r="L107" s="12" t="s">
        <v>1589</v>
      </c>
      <c r="M107" s="12" t="s">
        <v>1578</v>
      </c>
      <c r="N107" s="12" t="s">
        <v>1649</v>
      </c>
      <c r="O107" s="34" t="str">
        <f>VLOOKUP(B107,'Lot Listing - Concise'!$3:$1002,6,FALSE)</f>
        <v>https://www.sothebys.com/en/buy/auction/2020/vine-the-park-b-smith-cellar-celebrating-california/sine-qua-non-into-the-dark-grenache-2004-1-dm-sine</v>
      </c>
    </row>
    <row r="108" spans="1:15" ht="12.5" x14ac:dyDescent="0.25">
      <c r="A108" s="9" t="s">
        <v>1587</v>
      </c>
      <c r="B108" s="9">
        <v>80</v>
      </c>
      <c r="C108" s="10" t="str">
        <f t="shared" si="0"/>
        <v>Sine Qua Non, Into The Dark, Grenache 2004 (1 DM)</v>
      </c>
      <c r="D108" s="41">
        <v>5000</v>
      </c>
      <c r="E108" s="41">
        <v>7000</v>
      </c>
      <c r="F108" s="12" t="s">
        <v>1646</v>
      </c>
      <c r="G108" s="12" t="s">
        <v>1574</v>
      </c>
      <c r="H108" s="12">
        <v>2004</v>
      </c>
      <c r="I108" s="12">
        <v>1</v>
      </c>
      <c r="J108" s="12" t="s">
        <v>1582</v>
      </c>
      <c r="K108" s="12" t="s">
        <v>1589</v>
      </c>
      <c r="L108" s="12" t="s">
        <v>1589</v>
      </c>
      <c r="M108" s="12" t="s">
        <v>1578</v>
      </c>
      <c r="N108" s="12" t="s">
        <v>1650</v>
      </c>
      <c r="O108" s="34" t="str">
        <f>VLOOKUP(B108,'Lot Listing - Concise'!$3:$1002,6,FALSE)</f>
        <v>https://www.sothebys.com/en/buy/auction/2020/vine-the-park-b-smith-cellar-celebrating-california/sine-qua-non-into-the-dark-grenache-2004-1-dm-sine</v>
      </c>
    </row>
    <row r="109" spans="1:15" ht="12.5" x14ac:dyDescent="0.25">
      <c r="A109" s="9" t="s">
        <v>1587</v>
      </c>
      <c r="B109" s="9">
        <v>81</v>
      </c>
      <c r="C109" s="10" t="str">
        <f t="shared" si="0"/>
        <v>Sine Qua Non, Poker Face, Syrah 2004 (1 DM)</v>
      </c>
      <c r="D109" s="41">
        <v>5000</v>
      </c>
      <c r="E109" s="41">
        <v>7000</v>
      </c>
      <c r="F109" s="12" t="s">
        <v>1645</v>
      </c>
      <c r="G109" s="12" t="s">
        <v>1574</v>
      </c>
      <c r="H109" s="12">
        <v>2004</v>
      </c>
      <c r="I109" s="12">
        <v>1</v>
      </c>
      <c r="J109" s="12" t="s">
        <v>1582</v>
      </c>
      <c r="K109" s="12" t="s">
        <v>1589</v>
      </c>
      <c r="L109" s="12" t="s">
        <v>1589</v>
      </c>
      <c r="M109" s="12" t="s">
        <v>1578</v>
      </c>
      <c r="N109" s="12" t="s">
        <v>1649</v>
      </c>
      <c r="O109" s="34" t="str">
        <f>VLOOKUP(B109,'Lot Listing - Concise'!$3:$1002,6,FALSE)</f>
        <v>https://www.sothebys.com/en/buy/auction/2020/vine-the-park-b-smith-cellar-celebrating-california/sine-qua-non-into-the-dark-grenache-2004-1-dm-sine-2</v>
      </c>
    </row>
    <row r="110" spans="1:15" ht="12.5" x14ac:dyDescent="0.25">
      <c r="A110" s="9" t="s">
        <v>1587</v>
      </c>
      <c r="B110" s="9">
        <v>81</v>
      </c>
      <c r="C110" s="10" t="str">
        <f t="shared" si="0"/>
        <v>Sine Qua Non, Into The Dark, Grenache 2004 (1 DM)</v>
      </c>
      <c r="D110" s="41">
        <v>5000</v>
      </c>
      <c r="E110" s="41">
        <v>7000</v>
      </c>
      <c r="F110" s="12" t="s">
        <v>1646</v>
      </c>
      <c r="G110" s="12" t="s">
        <v>1574</v>
      </c>
      <c r="H110" s="12">
        <v>2004</v>
      </c>
      <c r="I110" s="12">
        <v>1</v>
      </c>
      <c r="J110" s="12" t="s">
        <v>1582</v>
      </c>
      <c r="K110" s="12" t="s">
        <v>1589</v>
      </c>
      <c r="L110" s="12" t="s">
        <v>1589</v>
      </c>
      <c r="M110" s="12" t="s">
        <v>1578</v>
      </c>
      <c r="N110" s="12" t="s">
        <v>1650</v>
      </c>
      <c r="O110" s="34" t="str">
        <f>VLOOKUP(B110,'Lot Listing - Concise'!$3:$1002,6,FALSE)</f>
        <v>https://www.sothebys.com/en/buy/auction/2020/vine-the-park-b-smith-cellar-celebrating-california/sine-qua-non-into-the-dark-grenache-2004-1-dm-sine-2</v>
      </c>
    </row>
    <row r="111" spans="1:15" ht="12.5" x14ac:dyDescent="0.25">
      <c r="A111" s="9" t="s">
        <v>1587</v>
      </c>
      <c r="B111" s="9">
        <v>82</v>
      </c>
      <c r="C111" s="10" t="str">
        <f t="shared" si="0"/>
        <v>Sine Qua Non, Poker Face, Syrah 2004 (1 DM)</v>
      </c>
      <c r="D111" s="41">
        <v>5000</v>
      </c>
      <c r="E111" s="41">
        <v>7000</v>
      </c>
      <c r="F111" s="12" t="s">
        <v>1645</v>
      </c>
      <c r="G111" s="12" t="s">
        <v>1574</v>
      </c>
      <c r="H111" s="12">
        <v>2004</v>
      </c>
      <c r="I111" s="12">
        <v>1</v>
      </c>
      <c r="J111" s="12" t="s">
        <v>1582</v>
      </c>
      <c r="K111" s="12" t="s">
        <v>1589</v>
      </c>
      <c r="L111" s="12" t="s">
        <v>1589</v>
      </c>
      <c r="M111" s="12" t="s">
        <v>1578</v>
      </c>
      <c r="N111" s="12" t="s">
        <v>1649</v>
      </c>
      <c r="O111" s="34" t="str">
        <f>VLOOKUP(B111,'Lot Listing - Concise'!$3:$1002,6,FALSE)</f>
        <v>https://www.sothebys.com/en/buy/auction/2020/vine-the-park-b-smith-cellar-celebrating-california/sine-qua-non-into-the-dark-grenache-2004-1-dm-sine-3</v>
      </c>
    </row>
    <row r="112" spans="1:15" ht="12.5" x14ac:dyDescent="0.25">
      <c r="A112" s="9" t="s">
        <v>1587</v>
      </c>
      <c r="B112" s="9">
        <v>82</v>
      </c>
      <c r="C112" s="10" t="str">
        <f t="shared" si="0"/>
        <v>Sine Qua Non, Into The Dark, Grenache 2004 (1 DM)</v>
      </c>
      <c r="D112" s="41">
        <v>5000</v>
      </c>
      <c r="E112" s="41">
        <v>7000</v>
      </c>
      <c r="F112" s="12" t="s">
        <v>1646</v>
      </c>
      <c r="G112" s="12" t="s">
        <v>1574</v>
      </c>
      <c r="H112" s="12">
        <v>2004</v>
      </c>
      <c r="I112" s="12">
        <v>1</v>
      </c>
      <c r="J112" s="12" t="s">
        <v>1582</v>
      </c>
      <c r="K112" s="12" t="s">
        <v>1589</v>
      </c>
      <c r="L112" s="12" t="s">
        <v>1589</v>
      </c>
      <c r="M112" s="12" t="s">
        <v>1578</v>
      </c>
      <c r="N112" s="12" t="s">
        <v>1650</v>
      </c>
      <c r="O112" s="34" t="str">
        <f>VLOOKUP(B112,'Lot Listing - Concise'!$3:$1002,6,FALSE)</f>
        <v>https://www.sothebys.com/en/buy/auction/2020/vine-the-park-b-smith-cellar-celebrating-california/sine-qua-non-into-the-dark-grenache-2004-1-dm-sine-3</v>
      </c>
    </row>
    <row r="113" spans="1:15" ht="12.5" x14ac:dyDescent="0.25">
      <c r="A113" s="33"/>
      <c r="B113" s="9">
        <v>83</v>
      </c>
      <c r="C113" s="10" t="str">
        <f t="shared" si="0"/>
        <v>Sine Qua Non, The 17th Nail In My Cranium, Eleven Confessions Vineyard, Syrah 2005 (1 MAG)</v>
      </c>
      <c r="D113" s="41">
        <v>1800</v>
      </c>
      <c r="E113" s="41">
        <v>2800</v>
      </c>
      <c r="F113" s="12" t="s">
        <v>1651</v>
      </c>
      <c r="G113" s="12" t="s">
        <v>1574</v>
      </c>
      <c r="H113" s="12">
        <v>2005</v>
      </c>
      <c r="I113" s="12">
        <v>1</v>
      </c>
      <c r="J113" s="12" t="s">
        <v>1588</v>
      </c>
      <c r="K113" s="12" t="s">
        <v>1583</v>
      </c>
      <c r="L113" s="12" t="s">
        <v>1583</v>
      </c>
      <c r="M113" s="12" t="s">
        <v>1578</v>
      </c>
      <c r="N113" s="12" t="s">
        <v>144</v>
      </c>
      <c r="O113" s="34" t="str">
        <f>VLOOKUP(B113,'Lot Listing - Concise'!$3:$1002,6,FALSE)</f>
        <v>https://www.sothebys.com/en/buy/auction/2020/vine-the-park-b-smith-cellar-celebrating-california/sine-qua-non-the-17th-nail-in-my-cranium-eleven</v>
      </c>
    </row>
    <row r="114" spans="1:15" ht="12.5" x14ac:dyDescent="0.25">
      <c r="A114" s="33"/>
      <c r="B114" s="9">
        <v>84</v>
      </c>
      <c r="C114" s="10" t="str">
        <f t="shared" si="0"/>
        <v>Sine Qua Non, The Naked Truth, Eleven Confessions Vineyard, Grenache 2005 (1 BT)</v>
      </c>
      <c r="D114" s="41">
        <v>400</v>
      </c>
      <c r="E114" s="41">
        <v>600</v>
      </c>
      <c r="F114" s="12" t="s">
        <v>1652</v>
      </c>
      <c r="G114" s="12" t="s">
        <v>1574</v>
      </c>
      <c r="H114" s="12">
        <v>2005</v>
      </c>
      <c r="I114" s="12">
        <v>1</v>
      </c>
      <c r="J114" s="12" t="s">
        <v>1575</v>
      </c>
      <c r="K114" s="12" t="s">
        <v>1576</v>
      </c>
      <c r="L114" s="12" t="s">
        <v>1653</v>
      </c>
      <c r="M114" s="12" t="s">
        <v>1578</v>
      </c>
      <c r="N114" s="12" t="s">
        <v>146</v>
      </c>
      <c r="O114" s="34" t="str">
        <f>VLOOKUP(B114,'Lot Listing - Concise'!$3:$1002,6,FALSE)</f>
        <v>https://www.sothebys.com/en/buy/auction/2020/vine-the-park-b-smith-cellar-celebrating-california/sine-qua-non-the-naked-truth-eleven-confessions</v>
      </c>
    </row>
    <row r="115" spans="1:15" ht="12.5" x14ac:dyDescent="0.25">
      <c r="A115" s="33"/>
      <c r="B115" s="9">
        <v>85</v>
      </c>
      <c r="C115" s="10" t="str">
        <f t="shared" si="0"/>
        <v>Sine Qua Non, The Naked Truth, Eleven Confessions Vineyard, Grenache 2005 (6 BT)</v>
      </c>
      <c r="D115" s="41">
        <v>2400</v>
      </c>
      <c r="E115" s="41">
        <v>3500</v>
      </c>
      <c r="F115" s="12" t="s">
        <v>1652</v>
      </c>
      <c r="G115" s="12" t="s">
        <v>1574</v>
      </c>
      <c r="H115" s="12">
        <v>2005</v>
      </c>
      <c r="I115" s="12">
        <v>6</v>
      </c>
      <c r="J115" s="12" t="s">
        <v>1575</v>
      </c>
      <c r="K115" s="12" t="s">
        <v>1576</v>
      </c>
      <c r="L115" s="12" t="s">
        <v>1576</v>
      </c>
      <c r="M115" s="12" t="s">
        <v>1578</v>
      </c>
      <c r="N115" s="12" t="s">
        <v>148</v>
      </c>
      <c r="O115" s="34" t="str">
        <f>VLOOKUP(B115,'Lot Listing - Concise'!$3:$1002,6,FALSE)</f>
        <v>https://www.sothebys.com/en/buy/auction/2020/vine-the-park-b-smith-cellar-celebrating-california/sine-qua-non-the-naked-truth-eleven-confessions-2</v>
      </c>
    </row>
    <row r="116" spans="1:15" ht="12.5" x14ac:dyDescent="0.25">
      <c r="A116" s="9" t="s">
        <v>1587</v>
      </c>
      <c r="B116" s="9">
        <v>86</v>
      </c>
      <c r="C116" s="10" t="str">
        <f t="shared" si="0"/>
        <v>Sine Qua Non, The Naked Truth, Eleven Confessions Vineyard, Grenache 2005 (2 BT)</v>
      </c>
      <c r="D116" s="41">
        <v>4000</v>
      </c>
      <c r="E116" s="41">
        <v>6000</v>
      </c>
      <c r="F116" s="12" t="s">
        <v>1652</v>
      </c>
      <c r="G116" s="12" t="s">
        <v>1574</v>
      </c>
      <c r="H116" s="12">
        <v>2005</v>
      </c>
      <c r="I116" s="12">
        <v>2</v>
      </c>
      <c r="J116" s="12" t="s">
        <v>1575</v>
      </c>
      <c r="K116" s="12" t="s">
        <v>1589</v>
      </c>
      <c r="L116" s="12" t="s">
        <v>1589</v>
      </c>
      <c r="M116" s="12" t="s">
        <v>1578</v>
      </c>
      <c r="N116" s="12" t="s">
        <v>1654</v>
      </c>
      <c r="O116" s="34" t="str">
        <f>VLOOKUP(B116,'Lot Listing - Concise'!$3:$1002,6,FALSE)</f>
        <v>https://www.sothebys.com/en/buy/auction/2020/vine-the-park-b-smith-cellar-celebrating-california/sine-qua-non-the-naked-truth-eleven-confessions-3</v>
      </c>
    </row>
    <row r="117" spans="1:15" ht="12.5" x14ac:dyDescent="0.25">
      <c r="A117" s="9" t="s">
        <v>1587</v>
      </c>
      <c r="B117" s="9">
        <v>86</v>
      </c>
      <c r="C117" s="10" t="str">
        <f t="shared" si="0"/>
        <v>Sine Qua Non, The 17th Nail In My Cranium, Eleven Confessions Vineyard, Syrah 2005 (4 BT)</v>
      </c>
      <c r="D117" s="41">
        <v>4000</v>
      </c>
      <c r="E117" s="41">
        <v>6000</v>
      </c>
      <c r="F117" s="12" t="s">
        <v>1651</v>
      </c>
      <c r="G117" s="12" t="s">
        <v>1574</v>
      </c>
      <c r="H117" s="12">
        <v>2005</v>
      </c>
      <c r="I117" s="12">
        <v>4</v>
      </c>
      <c r="J117" s="12" t="s">
        <v>1575</v>
      </c>
      <c r="K117" s="12" t="s">
        <v>1589</v>
      </c>
      <c r="L117" s="12" t="s">
        <v>1589</v>
      </c>
      <c r="M117" s="12" t="s">
        <v>1578</v>
      </c>
      <c r="N117" s="12" t="s">
        <v>1655</v>
      </c>
      <c r="O117" s="34" t="str">
        <f>VLOOKUP(B117,'Lot Listing - Concise'!$3:$1002,6,FALSE)</f>
        <v>https://www.sothebys.com/en/buy/auction/2020/vine-the-park-b-smith-cellar-celebrating-california/sine-qua-non-the-naked-truth-eleven-confessions-3</v>
      </c>
    </row>
    <row r="118" spans="1:15" ht="12.5" x14ac:dyDescent="0.25">
      <c r="A118" s="9" t="s">
        <v>1587</v>
      </c>
      <c r="B118" s="9">
        <v>87</v>
      </c>
      <c r="C118" s="10" t="str">
        <f t="shared" si="0"/>
        <v>Sine Qua Non, The Naked Truth, Eleven Confessions Vineyard, Grenache 2005 (2 BT)</v>
      </c>
      <c r="D118" s="41">
        <v>4000</v>
      </c>
      <c r="E118" s="41">
        <v>6000</v>
      </c>
      <c r="F118" s="12" t="s">
        <v>1652</v>
      </c>
      <c r="G118" s="12" t="s">
        <v>1574</v>
      </c>
      <c r="H118" s="12">
        <v>2005</v>
      </c>
      <c r="I118" s="12">
        <v>2</v>
      </c>
      <c r="J118" s="12" t="s">
        <v>1575</v>
      </c>
      <c r="K118" s="12" t="s">
        <v>1589</v>
      </c>
      <c r="L118" s="12" t="s">
        <v>1589</v>
      </c>
      <c r="M118" s="12" t="s">
        <v>1578</v>
      </c>
      <c r="N118" s="12" t="s">
        <v>1654</v>
      </c>
      <c r="O118" s="34" t="str">
        <f>VLOOKUP(B118,'Lot Listing - Concise'!$3:$1002,6,FALSE)</f>
        <v>https://www.sothebys.com/en/buy/auction/2020/vine-the-park-b-smith-cellar-celebrating-california/sine-qua-non-the-naked-truth-eleven-confessions-4</v>
      </c>
    </row>
    <row r="119" spans="1:15" ht="12.5" x14ac:dyDescent="0.25">
      <c r="A119" s="9" t="s">
        <v>1587</v>
      </c>
      <c r="B119" s="9">
        <v>87</v>
      </c>
      <c r="C119" s="10" t="str">
        <f t="shared" si="0"/>
        <v>Sine Qua Non, The 17th Nail In My Cranium, Eleven Confessions Vineyard, Syrah 2005 (4 BT)</v>
      </c>
      <c r="D119" s="41">
        <v>4000</v>
      </c>
      <c r="E119" s="41">
        <v>6000</v>
      </c>
      <c r="F119" s="12" t="s">
        <v>1651</v>
      </c>
      <c r="G119" s="12" t="s">
        <v>1574</v>
      </c>
      <c r="H119" s="12">
        <v>2005</v>
      </c>
      <c r="I119" s="12">
        <v>4</v>
      </c>
      <c r="J119" s="12" t="s">
        <v>1575</v>
      </c>
      <c r="K119" s="12" t="s">
        <v>1589</v>
      </c>
      <c r="L119" s="12" t="s">
        <v>1589</v>
      </c>
      <c r="M119" s="12" t="s">
        <v>1578</v>
      </c>
      <c r="N119" s="12" t="s">
        <v>1655</v>
      </c>
      <c r="O119" s="34" t="str">
        <f>VLOOKUP(B119,'Lot Listing - Concise'!$3:$1002,6,FALSE)</f>
        <v>https://www.sothebys.com/en/buy/auction/2020/vine-the-park-b-smith-cellar-celebrating-california/sine-qua-non-the-naked-truth-eleven-confessions-4</v>
      </c>
    </row>
    <row r="120" spans="1:15" ht="12.5" x14ac:dyDescent="0.25">
      <c r="A120" s="9" t="s">
        <v>1587</v>
      </c>
      <c r="B120" s="9">
        <v>88</v>
      </c>
      <c r="C120" s="10" t="str">
        <f t="shared" si="0"/>
        <v>Sine Qua Non, The Naked Truth, Eleven Confessions Vineyard, Grenache 2005 (2 BT)</v>
      </c>
      <c r="D120" s="41">
        <v>4000</v>
      </c>
      <c r="E120" s="41">
        <v>6000</v>
      </c>
      <c r="F120" s="12" t="s">
        <v>1652</v>
      </c>
      <c r="G120" s="12" t="s">
        <v>1574</v>
      </c>
      <c r="H120" s="12">
        <v>2005</v>
      </c>
      <c r="I120" s="12">
        <v>2</v>
      </c>
      <c r="J120" s="12" t="s">
        <v>1575</v>
      </c>
      <c r="K120" s="12" t="s">
        <v>1589</v>
      </c>
      <c r="L120" s="12" t="s">
        <v>1589</v>
      </c>
      <c r="M120" s="12" t="s">
        <v>1578</v>
      </c>
      <c r="N120" s="12" t="s">
        <v>1654</v>
      </c>
      <c r="O120" s="34" t="str">
        <f>VLOOKUP(B120,'Lot Listing - Concise'!$3:$1002,6,FALSE)</f>
        <v>https://www.sothebys.com/en/buy/auction/2020/vine-the-park-b-smith-cellar-celebrating-california/sine-qua-non-the-17th-nail-in-my-cranium-eleven-2</v>
      </c>
    </row>
    <row r="121" spans="1:15" ht="12.5" x14ac:dyDescent="0.25">
      <c r="A121" s="9" t="s">
        <v>1587</v>
      </c>
      <c r="B121" s="9">
        <v>88</v>
      </c>
      <c r="C121" s="10" t="str">
        <f t="shared" si="0"/>
        <v>Sine Qua Non, The 17th Nail In My Cranium, Eleven Confessions Vineyard, Syrah 2005 (4 BT)</v>
      </c>
      <c r="D121" s="41">
        <v>4000</v>
      </c>
      <c r="E121" s="41">
        <v>6000</v>
      </c>
      <c r="F121" s="12" t="s">
        <v>1651</v>
      </c>
      <c r="G121" s="12" t="s">
        <v>1574</v>
      </c>
      <c r="H121" s="12">
        <v>2005</v>
      </c>
      <c r="I121" s="12">
        <v>4</v>
      </c>
      <c r="J121" s="12" t="s">
        <v>1575</v>
      </c>
      <c r="K121" s="12" t="s">
        <v>1589</v>
      </c>
      <c r="L121" s="12" t="s">
        <v>1589</v>
      </c>
      <c r="M121" s="12" t="s">
        <v>1578</v>
      </c>
      <c r="N121" s="12" t="s">
        <v>1655</v>
      </c>
      <c r="O121" s="34" t="str">
        <f>VLOOKUP(B121,'Lot Listing - Concise'!$3:$1002,6,FALSE)</f>
        <v>https://www.sothebys.com/en/buy/auction/2020/vine-the-park-b-smith-cellar-celebrating-california/sine-qua-non-the-17th-nail-in-my-cranium-eleven-2</v>
      </c>
    </row>
    <row r="122" spans="1:15" ht="12.5" x14ac:dyDescent="0.25">
      <c r="A122" s="9" t="s">
        <v>1587</v>
      </c>
      <c r="B122" s="9">
        <v>89</v>
      </c>
      <c r="C122" s="10" t="str">
        <f t="shared" si="0"/>
        <v>Sine Qua Non, The Naked Truth, Eleven Confessions Vineyard, Grenache 2005 (1 MAG)</v>
      </c>
      <c r="D122" s="41">
        <v>3200</v>
      </c>
      <c r="E122" s="41">
        <v>4800</v>
      </c>
      <c r="F122" s="12" t="s">
        <v>1652</v>
      </c>
      <c r="G122" s="12" t="s">
        <v>1574</v>
      </c>
      <c r="H122" s="12">
        <v>2005</v>
      </c>
      <c r="I122" s="12">
        <v>1</v>
      </c>
      <c r="J122" s="12" t="s">
        <v>1588</v>
      </c>
      <c r="K122" s="12" t="s">
        <v>1589</v>
      </c>
      <c r="L122" s="12" t="s">
        <v>1589</v>
      </c>
      <c r="M122" s="12" t="s">
        <v>1578</v>
      </c>
      <c r="N122" s="12" t="s">
        <v>1656</v>
      </c>
      <c r="O122" s="34" t="str">
        <f>VLOOKUP(B122,'Lot Listing - Concise'!$3:$1002,6,FALSE)</f>
        <v>https://www.sothebys.com/en/buy/auction/2020/vine-the-park-b-smith-cellar-celebrating-california/sine-qua-non-body-and-soul-white-2007-1-mag-sine</v>
      </c>
    </row>
    <row r="123" spans="1:15" ht="12.5" x14ac:dyDescent="0.25">
      <c r="A123" s="9" t="s">
        <v>1587</v>
      </c>
      <c r="B123" s="9">
        <v>89</v>
      </c>
      <c r="C123" s="10" t="str">
        <f t="shared" si="0"/>
        <v>Sine Qua Non, Body and Soul, White 2007 (1 MAG)</v>
      </c>
      <c r="D123" s="41">
        <v>3200</v>
      </c>
      <c r="E123" s="41">
        <v>4800</v>
      </c>
      <c r="F123" s="12" t="s">
        <v>1657</v>
      </c>
      <c r="G123" s="12" t="s">
        <v>1574</v>
      </c>
      <c r="H123" s="12">
        <v>2007</v>
      </c>
      <c r="I123" s="12">
        <v>1</v>
      </c>
      <c r="J123" s="12" t="s">
        <v>1588</v>
      </c>
      <c r="K123" s="12" t="s">
        <v>1589</v>
      </c>
      <c r="L123" s="12" t="s">
        <v>1589</v>
      </c>
      <c r="M123" s="12" t="s">
        <v>1658</v>
      </c>
      <c r="N123" s="12" t="s">
        <v>1659</v>
      </c>
      <c r="O123" s="34" t="str">
        <f>VLOOKUP(B123,'Lot Listing - Concise'!$3:$1002,6,FALSE)</f>
        <v>https://www.sothebys.com/en/buy/auction/2020/vine-the-park-b-smith-cellar-celebrating-california/sine-qua-non-body-and-soul-white-2007-1-mag-sine</v>
      </c>
    </row>
    <row r="124" spans="1:15" ht="12.5" x14ac:dyDescent="0.25">
      <c r="A124" s="9" t="s">
        <v>1587</v>
      </c>
      <c r="B124" s="9">
        <v>89</v>
      </c>
      <c r="C124" s="10" t="str">
        <f t="shared" si="0"/>
        <v>Sine Qua Non, The 17th Nail In My Cranium, Eleven Confessions Vineyard, Syrah 2005 (1 MAG)</v>
      </c>
      <c r="D124" s="41">
        <v>3200</v>
      </c>
      <c r="E124" s="41">
        <v>4800</v>
      </c>
      <c r="F124" s="12" t="s">
        <v>1651</v>
      </c>
      <c r="G124" s="12" t="s">
        <v>1574</v>
      </c>
      <c r="H124" s="12">
        <v>2005</v>
      </c>
      <c r="I124" s="12">
        <v>1</v>
      </c>
      <c r="J124" s="12" t="s">
        <v>1588</v>
      </c>
      <c r="K124" s="12" t="s">
        <v>1589</v>
      </c>
      <c r="L124" s="12" t="s">
        <v>1589</v>
      </c>
      <c r="M124" s="12" t="s">
        <v>1578</v>
      </c>
      <c r="N124" s="12" t="s">
        <v>144</v>
      </c>
      <c r="O124" s="34" t="str">
        <f>VLOOKUP(B124,'Lot Listing - Concise'!$3:$1002,6,FALSE)</f>
        <v>https://www.sothebys.com/en/buy/auction/2020/vine-the-park-b-smith-cellar-celebrating-california/sine-qua-non-body-and-soul-white-2007-1-mag-sine</v>
      </c>
    </row>
    <row r="125" spans="1:15" ht="12.5" x14ac:dyDescent="0.25">
      <c r="A125" s="9" t="s">
        <v>1587</v>
      </c>
      <c r="B125" s="9">
        <v>90</v>
      </c>
      <c r="C125" s="10" t="str">
        <f t="shared" si="0"/>
        <v>Sine Qua Non, The Naked Truth, Eleven Confessions Vineyard, Grenache 2005 (1 MAG)</v>
      </c>
      <c r="D125" s="41">
        <v>3200</v>
      </c>
      <c r="E125" s="41">
        <v>4800</v>
      </c>
      <c r="F125" s="12" t="s">
        <v>1652</v>
      </c>
      <c r="G125" s="12" t="s">
        <v>1574</v>
      </c>
      <c r="H125" s="12">
        <v>2005</v>
      </c>
      <c r="I125" s="12">
        <v>1</v>
      </c>
      <c r="J125" s="12" t="s">
        <v>1588</v>
      </c>
      <c r="K125" s="12" t="s">
        <v>1589</v>
      </c>
      <c r="L125" s="12" t="s">
        <v>1589</v>
      </c>
      <c r="M125" s="12" t="s">
        <v>1578</v>
      </c>
      <c r="N125" s="12" t="s">
        <v>1656</v>
      </c>
      <c r="O125" s="34" t="str">
        <f>VLOOKUP(B125,'Lot Listing - Concise'!$3:$1002,6,FALSE)</f>
        <v>https://www.sothebys.com/en/buy/auction/2020/vine-the-park-b-smith-cellar-celebrating-california/sine-qua-non-body-and-soul-white-2007-1-mag-sine-2</v>
      </c>
    </row>
    <row r="126" spans="1:15" ht="12.5" x14ac:dyDescent="0.25">
      <c r="A126" s="9" t="s">
        <v>1587</v>
      </c>
      <c r="B126" s="9">
        <v>90</v>
      </c>
      <c r="C126" s="10" t="str">
        <f t="shared" si="0"/>
        <v>Sine Qua Non, Body and Soul, White 2007 (1 MAG)</v>
      </c>
      <c r="D126" s="41">
        <v>3200</v>
      </c>
      <c r="E126" s="41">
        <v>4800</v>
      </c>
      <c r="F126" s="12" t="s">
        <v>1657</v>
      </c>
      <c r="G126" s="12" t="s">
        <v>1574</v>
      </c>
      <c r="H126" s="12">
        <v>2007</v>
      </c>
      <c r="I126" s="12">
        <v>1</v>
      </c>
      <c r="J126" s="12" t="s">
        <v>1588</v>
      </c>
      <c r="K126" s="12" t="s">
        <v>1589</v>
      </c>
      <c r="L126" s="12" t="s">
        <v>1589</v>
      </c>
      <c r="M126" s="12" t="s">
        <v>1658</v>
      </c>
      <c r="N126" s="12" t="s">
        <v>1659</v>
      </c>
      <c r="O126" s="34" t="str">
        <f>VLOOKUP(B126,'Lot Listing - Concise'!$3:$1002,6,FALSE)</f>
        <v>https://www.sothebys.com/en/buy/auction/2020/vine-the-park-b-smith-cellar-celebrating-california/sine-qua-non-body-and-soul-white-2007-1-mag-sine-2</v>
      </c>
    </row>
    <row r="127" spans="1:15" ht="12.5" x14ac:dyDescent="0.25">
      <c r="A127" s="9" t="s">
        <v>1587</v>
      </c>
      <c r="B127" s="9">
        <v>90</v>
      </c>
      <c r="C127" s="10" t="str">
        <f t="shared" si="0"/>
        <v>Sine Qua Non, The 17th Nail In My Cranium, Eleven Confessions Vineyard, Syrah 2005 (1 MAG)</v>
      </c>
      <c r="D127" s="41">
        <v>3200</v>
      </c>
      <c r="E127" s="41">
        <v>4800</v>
      </c>
      <c r="F127" s="12" t="s">
        <v>1651</v>
      </c>
      <c r="G127" s="12" t="s">
        <v>1574</v>
      </c>
      <c r="H127" s="12">
        <v>2005</v>
      </c>
      <c r="I127" s="12">
        <v>1</v>
      </c>
      <c r="J127" s="12" t="s">
        <v>1588</v>
      </c>
      <c r="K127" s="12" t="s">
        <v>1589</v>
      </c>
      <c r="L127" s="12" t="s">
        <v>1589</v>
      </c>
      <c r="M127" s="12" t="s">
        <v>1578</v>
      </c>
      <c r="N127" s="12" t="s">
        <v>144</v>
      </c>
      <c r="O127" s="34" t="str">
        <f>VLOOKUP(B127,'Lot Listing - Concise'!$3:$1002,6,FALSE)</f>
        <v>https://www.sothebys.com/en/buy/auction/2020/vine-the-park-b-smith-cellar-celebrating-california/sine-qua-non-body-and-soul-white-2007-1-mag-sine-2</v>
      </c>
    </row>
    <row r="128" spans="1:15" ht="12.5" x14ac:dyDescent="0.25">
      <c r="A128" s="9" t="s">
        <v>1587</v>
      </c>
      <c r="B128" s="9">
        <v>91</v>
      </c>
      <c r="C128" s="10" t="str">
        <f t="shared" si="0"/>
        <v>Sine Qua Non, Body and Soul, White 2007 (1 MAG)</v>
      </c>
      <c r="D128" s="41">
        <v>3200</v>
      </c>
      <c r="E128" s="41">
        <v>4800</v>
      </c>
      <c r="F128" s="12" t="s">
        <v>1657</v>
      </c>
      <c r="G128" s="12" t="s">
        <v>1574</v>
      </c>
      <c r="H128" s="12">
        <v>2007</v>
      </c>
      <c r="I128" s="12">
        <v>1</v>
      </c>
      <c r="J128" s="12" t="s">
        <v>1588</v>
      </c>
      <c r="K128" s="12" t="s">
        <v>1589</v>
      </c>
      <c r="L128" s="12" t="s">
        <v>1589</v>
      </c>
      <c r="M128" s="12" t="s">
        <v>1658</v>
      </c>
      <c r="N128" s="12" t="s">
        <v>1659</v>
      </c>
      <c r="O128" s="34" t="str">
        <f>VLOOKUP(B128,'Lot Listing - Concise'!$3:$1002,6,FALSE)</f>
        <v>https://www.sothebys.com/en/buy/auction/2020/vine-the-park-b-smith-cellar-celebrating-california/sine-qua-non-body-and-soul-white-2007-1-mag-sine-3</v>
      </c>
    </row>
    <row r="129" spans="1:15" ht="12.5" x14ac:dyDescent="0.25">
      <c r="A129" s="9" t="s">
        <v>1587</v>
      </c>
      <c r="B129" s="9">
        <v>91</v>
      </c>
      <c r="C129" s="10" t="str">
        <f t="shared" si="0"/>
        <v>Sine Qua Non, The Naked Truth, Eleven Confessions Vineyard, Grenache 2005 (1 MAG)</v>
      </c>
      <c r="D129" s="41">
        <v>3200</v>
      </c>
      <c r="E129" s="41">
        <v>4800</v>
      </c>
      <c r="F129" s="12" t="s">
        <v>1652</v>
      </c>
      <c r="G129" s="12" t="s">
        <v>1574</v>
      </c>
      <c r="H129" s="12">
        <v>2005</v>
      </c>
      <c r="I129" s="12">
        <v>1</v>
      </c>
      <c r="J129" s="12" t="s">
        <v>1588</v>
      </c>
      <c r="K129" s="12" t="s">
        <v>1589</v>
      </c>
      <c r="L129" s="12" t="s">
        <v>1589</v>
      </c>
      <c r="M129" s="12" t="s">
        <v>1578</v>
      </c>
      <c r="N129" s="12" t="s">
        <v>1656</v>
      </c>
      <c r="O129" s="34" t="str">
        <f>VLOOKUP(B129,'Lot Listing - Concise'!$3:$1002,6,FALSE)</f>
        <v>https://www.sothebys.com/en/buy/auction/2020/vine-the-park-b-smith-cellar-celebrating-california/sine-qua-non-body-and-soul-white-2007-1-mag-sine-3</v>
      </c>
    </row>
    <row r="130" spans="1:15" ht="12.5" x14ac:dyDescent="0.25">
      <c r="A130" s="9" t="s">
        <v>1587</v>
      </c>
      <c r="B130" s="9">
        <v>91</v>
      </c>
      <c r="C130" s="10" t="str">
        <f t="shared" si="0"/>
        <v>Sine Qua Non, The 17th Nail In My Cranium, Eleven Confessions Vineyard, Syrah 2005 (1 MAG)</v>
      </c>
      <c r="D130" s="41">
        <v>3200</v>
      </c>
      <c r="E130" s="41">
        <v>4800</v>
      </c>
      <c r="F130" s="12" t="s">
        <v>1651</v>
      </c>
      <c r="G130" s="12" t="s">
        <v>1574</v>
      </c>
      <c r="H130" s="12">
        <v>2005</v>
      </c>
      <c r="I130" s="12">
        <v>1</v>
      </c>
      <c r="J130" s="12" t="s">
        <v>1588</v>
      </c>
      <c r="K130" s="12" t="s">
        <v>1589</v>
      </c>
      <c r="L130" s="12" t="s">
        <v>1589</v>
      </c>
      <c r="M130" s="12" t="s">
        <v>1578</v>
      </c>
      <c r="N130" s="12" t="s">
        <v>144</v>
      </c>
      <c r="O130" s="34" t="str">
        <f>VLOOKUP(B130,'Lot Listing - Concise'!$3:$1002,6,FALSE)</f>
        <v>https://www.sothebys.com/en/buy/auction/2020/vine-the-park-b-smith-cellar-celebrating-california/sine-qua-non-body-and-soul-white-2007-1-mag-sine-3</v>
      </c>
    </row>
    <row r="131" spans="1:15" ht="12.5" x14ac:dyDescent="0.25">
      <c r="A131" s="9" t="s">
        <v>1587</v>
      </c>
      <c r="B131" s="9">
        <v>92</v>
      </c>
      <c r="C131" s="10" t="str">
        <f t="shared" si="0"/>
        <v>Sine Qua Non, The 17th Nail In My Cranium, Eleven Confessions Vineyard, Syrah 2005 (1 MAG)</v>
      </c>
      <c r="D131" s="41">
        <v>3200</v>
      </c>
      <c r="E131" s="41">
        <v>4800</v>
      </c>
      <c r="F131" s="12" t="s">
        <v>1651</v>
      </c>
      <c r="G131" s="12" t="s">
        <v>1574</v>
      </c>
      <c r="H131" s="12">
        <v>2005</v>
      </c>
      <c r="I131" s="12">
        <v>1</v>
      </c>
      <c r="J131" s="12" t="s">
        <v>1588</v>
      </c>
      <c r="K131" s="12" t="s">
        <v>1589</v>
      </c>
      <c r="L131" s="12" t="s">
        <v>1589</v>
      </c>
      <c r="M131" s="12" t="s">
        <v>1578</v>
      </c>
      <c r="N131" s="12" t="s">
        <v>144</v>
      </c>
      <c r="O131" s="34" t="str">
        <f>VLOOKUP(B131,'Lot Listing - Concise'!$3:$1002,6,FALSE)</f>
        <v>https://www.sothebys.com/en/buy/auction/2020/vine-the-park-b-smith-cellar-celebrating-california/sine-qua-non-the-naked-truth-eleven-confessions-5</v>
      </c>
    </row>
    <row r="132" spans="1:15" ht="12.5" x14ac:dyDescent="0.25">
      <c r="A132" s="9" t="s">
        <v>1587</v>
      </c>
      <c r="B132" s="9">
        <v>92</v>
      </c>
      <c r="C132" s="10" t="str">
        <f t="shared" si="0"/>
        <v>Sine Qua Non, Body and Soul, White 2007 (1 MAG)</v>
      </c>
      <c r="D132" s="41">
        <v>3200</v>
      </c>
      <c r="E132" s="41">
        <v>4800</v>
      </c>
      <c r="F132" s="12" t="s">
        <v>1657</v>
      </c>
      <c r="G132" s="12" t="s">
        <v>1574</v>
      </c>
      <c r="H132" s="12">
        <v>2007</v>
      </c>
      <c r="I132" s="12">
        <v>1</v>
      </c>
      <c r="J132" s="12" t="s">
        <v>1588</v>
      </c>
      <c r="K132" s="12" t="s">
        <v>1589</v>
      </c>
      <c r="L132" s="12" t="s">
        <v>1589</v>
      </c>
      <c r="M132" s="12" t="s">
        <v>1658</v>
      </c>
      <c r="N132" s="12" t="s">
        <v>1659</v>
      </c>
      <c r="O132" s="34" t="str">
        <f>VLOOKUP(B132,'Lot Listing - Concise'!$3:$1002,6,FALSE)</f>
        <v>https://www.sothebys.com/en/buy/auction/2020/vine-the-park-b-smith-cellar-celebrating-california/sine-qua-non-the-naked-truth-eleven-confessions-5</v>
      </c>
    </row>
    <row r="133" spans="1:15" ht="12.5" x14ac:dyDescent="0.25">
      <c r="A133" s="9" t="s">
        <v>1587</v>
      </c>
      <c r="B133" s="9">
        <v>92</v>
      </c>
      <c r="C133" s="10" t="str">
        <f t="shared" si="0"/>
        <v>Sine Qua Non, The Naked Truth, Eleven Confessions Vineyard, Grenache 2005 (1 MAG)</v>
      </c>
      <c r="D133" s="41">
        <v>3200</v>
      </c>
      <c r="E133" s="41">
        <v>4800</v>
      </c>
      <c r="F133" s="12" t="s">
        <v>1652</v>
      </c>
      <c r="G133" s="12" t="s">
        <v>1574</v>
      </c>
      <c r="H133" s="12">
        <v>2005</v>
      </c>
      <c r="I133" s="12">
        <v>1</v>
      </c>
      <c r="J133" s="12" t="s">
        <v>1588</v>
      </c>
      <c r="K133" s="12" t="s">
        <v>1589</v>
      </c>
      <c r="L133" s="12" t="s">
        <v>1589</v>
      </c>
      <c r="M133" s="12" t="s">
        <v>1578</v>
      </c>
      <c r="N133" s="12" t="s">
        <v>1656</v>
      </c>
      <c r="O133" s="34" t="str">
        <f>VLOOKUP(B133,'Lot Listing - Concise'!$3:$1002,6,FALSE)</f>
        <v>https://www.sothebys.com/en/buy/auction/2020/vine-the-park-b-smith-cellar-celebrating-california/sine-qua-non-the-naked-truth-eleven-confessions-5</v>
      </c>
    </row>
    <row r="134" spans="1:15" ht="12.5" x14ac:dyDescent="0.25">
      <c r="A134" s="9" t="s">
        <v>1587</v>
      </c>
      <c r="B134" s="9">
        <v>93</v>
      </c>
      <c r="C134" s="10" t="str">
        <f t="shared" si="0"/>
        <v>Sine Qua Non, The Naked Truth, Eleven Confessions Vineyard, Grenache 2005 (1 MAG)</v>
      </c>
      <c r="D134" s="41">
        <v>3200</v>
      </c>
      <c r="E134" s="41">
        <v>4800</v>
      </c>
      <c r="F134" s="12" t="s">
        <v>1652</v>
      </c>
      <c r="G134" s="12" t="s">
        <v>1574</v>
      </c>
      <c r="H134" s="12">
        <v>2005</v>
      </c>
      <c r="I134" s="12">
        <v>1</v>
      </c>
      <c r="J134" s="12" t="s">
        <v>1588</v>
      </c>
      <c r="K134" s="12" t="s">
        <v>1589</v>
      </c>
      <c r="L134" s="12" t="s">
        <v>1589</v>
      </c>
      <c r="M134" s="12" t="s">
        <v>1578</v>
      </c>
      <c r="N134" s="12" t="s">
        <v>1656</v>
      </c>
      <c r="O134" s="34" t="str">
        <f>VLOOKUP(B134,'Lot Listing - Concise'!$3:$1002,6,FALSE)</f>
        <v>https://www.sothebys.com/en/buy/auction/2020/vine-the-park-b-smith-cellar-celebrating-california/sine-qua-non-the-naked-truth-eleven-confessions-6</v>
      </c>
    </row>
    <row r="135" spans="1:15" ht="12.5" x14ac:dyDescent="0.25">
      <c r="A135" s="9" t="s">
        <v>1587</v>
      </c>
      <c r="B135" s="9">
        <v>93</v>
      </c>
      <c r="C135" s="10" t="str">
        <f t="shared" si="0"/>
        <v>Sine Qua Non, Body and Soul, White 2007 (1 MAG)</v>
      </c>
      <c r="D135" s="41">
        <v>3200</v>
      </c>
      <c r="E135" s="41">
        <v>4800</v>
      </c>
      <c r="F135" s="12" t="s">
        <v>1657</v>
      </c>
      <c r="G135" s="12" t="s">
        <v>1574</v>
      </c>
      <c r="H135" s="12">
        <v>2007</v>
      </c>
      <c r="I135" s="12">
        <v>1</v>
      </c>
      <c r="J135" s="12" t="s">
        <v>1588</v>
      </c>
      <c r="K135" s="12" t="s">
        <v>1589</v>
      </c>
      <c r="L135" s="12" t="s">
        <v>1589</v>
      </c>
      <c r="M135" s="12" t="s">
        <v>1658</v>
      </c>
      <c r="N135" s="12" t="s">
        <v>1659</v>
      </c>
      <c r="O135" s="34" t="str">
        <f>VLOOKUP(B135,'Lot Listing - Concise'!$3:$1002,6,FALSE)</f>
        <v>https://www.sothebys.com/en/buy/auction/2020/vine-the-park-b-smith-cellar-celebrating-california/sine-qua-non-the-naked-truth-eleven-confessions-6</v>
      </c>
    </row>
    <row r="136" spans="1:15" ht="12.5" x14ac:dyDescent="0.25">
      <c r="A136" s="9" t="s">
        <v>1587</v>
      </c>
      <c r="B136" s="9">
        <v>93</v>
      </c>
      <c r="C136" s="10" t="str">
        <f t="shared" si="0"/>
        <v>Sine Qua Non, The 17th Nail In My Cranium, Eleven Confessions Vineyard, Syrah 2005 (1 MAG)</v>
      </c>
      <c r="D136" s="41">
        <v>3200</v>
      </c>
      <c r="E136" s="41">
        <v>4800</v>
      </c>
      <c r="F136" s="12" t="s">
        <v>1651</v>
      </c>
      <c r="G136" s="12" t="s">
        <v>1574</v>
      </c>
      <c r="H136" s="12">
        <v>2005</v>
      </c>
      <c r="I136" s="12">
        <v>1</v>
      </c>
      <c r="J136" s="12" t="s">
        <v>1588</v>
      </c>
      <c r="K136" s="12" t="s">
        <v>1589</v>
      </c>
      <c r="L136" s="12" t="s">
        <v>1589</v>
      </c>
      <c r="M136" s="12" t="s">
        <v>1578</v>
      </c>
      <c r="N136" s="12" t="s">
        <v>144</v>
      </c>
      <c r="O136" s="34" t="str">
        <f>VLOOKUP(B136,'Lot Listing - Concise'!$3:$1002,6,FALSE)</f>
        <v>https://www.sothebys.com/en/buy/auction/2020/vine-the-park-b-smith-cellar-celebrating-california/sine-qua-non-the-naked-truth-eleven-confessions-6</v>
      </c>
    </row>
    <row r="137" spans="1:15" ht="12.5" x14ac:dyDescent="0.25">
      <c r="A137" s="9" t="s">
        <v>1587</v>
      </c>
      <c r="B137" s="9">
        <v>94</v>
      </c>
      <c r="C137" s="10" t="str">
        <f t="shared" si="0"/>
        <v>Sine Qua Non, Atlantis Fe2 O3-1a, Syrah 2005 (3 BT)</v>
      </c>
      <c r="D137" s="41">
        <v>800</v>
      </c>
      <c r="E137" s="41">
        <v>1200</v>
      </c>
      <c r="F137" s="12" t="s">
        <v>1660</v>
      </c>
      <c r="G137" s="12" t="s">
        <v>1574</v>
      </c>
      <c r="H137" s="12">
        <v>2005</v>
      </c>
      <c r="I137" s="12">
        <v>3</v>
      </c>
      <c r="J137" s="12" t="s">
        <v>1575</v>
      </c>
      <c r="K137" s="12" t="s">
        <v>1576</v>
      </c>
      <c r="L137" s="12" t="s">
        <v>1576</v>
      </c>
      <c r="M137" s="12" t="s">
        <v>1578</v>
      </c>
      <c r="N137" s="12" t="s">
        <v>1661</v>
      </c>
      <c r="O137" s="34" t="str">
        <f>VLOOKUP(B137,'Lot Listing - Concise'!$3:$1002,6,FALSE)</f>
        <v>https://www.sothebys.com/en/buy/auction/2020/vine-the-park-b-smith-cellar-celebrating-california/sine-qua-non-atlantis-fe2-o3-1a-syrah-2005-3-bt</v>
      </c>
    </row>
    <row r="138" spans="1:15" ht="12.5" x14ac:dyDescent="0.25">
      <c r="A138" s="9" t="s">
        <v>1587</v>
      </c>
      <c r="B138" s="9">
        <v>94</v>
      </c>
      <c r="C138" s="10" t="str">
        <f t="shared" si="0"/>
        <v>Sine Qua Non, Atlantis Fe2 O3-1c, Syrah 2005 (1 BT)</v>
      </c>
      <c r="D138" s="41">
        <v>800</v>
      </c>
      <c r="E138" s="41">
        <v>1200</v>
      </c>
      <c r="F138" s="12" t="s">
        <v>1662</v>
      </c>
      <c r="G138" s="12" t="s">
        <v>1574</v>
      </c>
      <c r="H138" s="12">
        <v>2005</v>
      </c>
      <c r="I138" s="12">
        <v>1</v>
      </c>
      <c r="J138" s="12" t="s">
        <v>1575</v>
      </c>
      <c r="K138" s="12" t="s">
        <v>1576</v>
      </c>
      <c r="L138" s="12" t="s">
        <v>1576</v>
      </c>
      <c r="M138" s="12" t="s">
        <v>1578</v>
      </c>
      <c r="N138" s="12" t="s">
        <v>1663</v>
      </c>
      <c r="O138" s="34" t="str">
        <f>VLOOKUP(B138,'Lot Listing - Concise'!$3:$1002,6,FALSE)</f>
        <v>https://www.sothebys.com/en/buy/auction/2020/vine-the-park-b-smith-cellar-celebrating-california/sine-qua-non-atlantis-fe2-o3-1a-syrah-2005-3-bt</v>
      </c>
    </row>
    <row r="139" spans="1:15" ht="12.5" x14ac:dyDescent="0.25">
      <c r="A139" s="9" t="s">
        <v>1587</v>
      </c>
      <c r="B139" s="9">
        <v>95</v>
      </c>
      <c r="C139" s="10" t="str">
        <f t="shared" si="0"/>
        <v>Sine Qua Non, Atlantis Fe2 O3-1c, Syrah 2005 (2 BT)</v>
      </c>
      <c r="D139" s="41">
        <v>1200</v>
      </c>
      <c r="E139" s="41">
        <v>1800</v>
      </c>
      <c r="F139" s="12" t="s">
        <v>1662</v>
      </c>
      <c r="G139" s="12" t="s">
        <v>1574</v>
      </c>
      <c r="H139" s="12">
        <v>2005</v>
      </c>
      <c r="I139" s="12">
        <v>2</v>
      </c>
      <c r="J139" s="12" t="s">
        <v>1575</v>
      </c>
      <c r="K139" s="12" t="s">
        <v>1576</v>
      </c>
      <c r="L139" s="12" t="s">
        <v>1576</v>
      </c>
      <c r="M139" s="12" t="s">
        <v>1578</v>
      </c>
      <c r="N139" s="12" t="s">
        <v>1664</v>
      </c>
      <c r="O139" s="34" t="str">
        <f>VLOOKUP(B139,'Lot Listing - Concise'!$3:$1002,6,FALSE)</f>
        <v>https://www.sothebys.com/en/buy/auction/2020/vine-the-park-b-smith-cellar-celebrating-california/sine-qua-non-atlantis-fe2-o3-1c-syrah-2005-2-bt</v>
      </c>
    </row>
    <row r="140" spans="1:15" ht="12.5" x14ac:dyDescent="0.25">
      <c r="A140" s="9" t="s">
        <v>1587</v>
      </c>
      <c r="B140" s="9">
        <v>95</v>
      </c>
      <c r="C140" s="10" t="str">
        <f t="shared" si="0"/>
        <v>Sine Qua Non, Atlantis Fe2 O3-1a, Syrah 2005 (2 BT)</v>
      </c>
      <c r="D140" s="41">
        <v>1200</v>
      </c>
      <c r="E140" s="41">
        <v>1800</v>
      </c>
      <c r="F140" s="12" t="s">
        <v>1660</v>
      </c>
      <c r="G140" s="12" t="s">
        <v>1574</v>
      </c>
      <c r="H140" s="12">
        <v>2005</v>
      </c>
      <c r="I140" s="12">
        <v>2</v>
      </c>
      <c r="J140" s="12" t="s">
        <v>1575</v>
      </c>
      <c r="K140" s="12" t="s">
        <v>1576</v>
      </c>
      <c r="L140" s="12" t="s">
        <v>1576</v>
      </c>
      <c r="M140" s="12" t="s">
        <v>1578</v>
      </c>
      <c r="N140" s="12" t="s">
        <v>1665</v>
      </c>
      <c r="O140" s="34" t="str">
        <f>VLOOKUP(B140,'Lot Listing - Concise'!$3:$1002,6,FALSE)</f>
        <v>https://www.sothebys.com/en/buy/auction/2020/vine-the-park-b-smith-cellar-celebrating-california/sine-qua-non-atlantis-fe2-o3-1c-syrah-2005-2-bt</v>
      </c>
    </row>
    <row r="141" spans="1:15" ht="12.5" x14ac:dyDescent="0.25">
      <c r="A141" s="9" t="s">
        <v>1587</v>
      </c>
      <c r="B141" s="9">
        <v>95</v>
      </c>
      <c r="C141" s="10" t="str">
        <f t="shared" si="0"/>
        <v>Sine Qua Non, Atlantis Fe2 03-1b, Syrah 2005 (2 BT)</v>
      </c>
      <c r="D141" s="41">
        <v>1200</v>
      </c>
      <c r="E141" s="41">
        <v>1800</v>
      </c>
      <c r="F141" s="12" t="s">
        <v>1666</v>
      </c>
      <c r="G141" s="12" t="s">
        <v>1574</v>
      </c>
      <c r="H141" s="12">
        <v>2005</v>
      </c>
      <c r="I141" s="12">
        <v>2</v>
      </c>
      <c r="J141" s="12" t="s">
        <v>1575</v>
      </c>
      <c r="K141" s="12" t="s">
        <v>1576</v>
      </c>
      <c r="L141" s="12" t="s">
        <v>1576</v>
      </c>
      <c r="M141" s="12" t="s">
        <v>1578</v>
      </c>
      <c r="N141" s="12" t="s">
        <v>1667</v>
      </c>
      <c r="O141" s="34" t="str">
        <f>VLOOKUP(B141,'Lot Listing - Concise'!$3:$1002,6,FALSE)</f>
        <v>https://www.sothebys.com/en/buy/auction/2020/vine-the-park-b-smith-cellar-celebrating-california/sine-qua-non-atlantis-fe2-o3-1c-syrah-2005-2-bt</v>
      </c>
    </row>
    <row r="142" spans="1:15" ht="12.5" x14ac:dyDescent="0.25">
      <c r="A142" s="9" t="s">
        <v>1587</v>
      </c>
      <c r="B142" s="9">
        <v>96</v>
      </c>
      <c r="C142" s="10" t="str">
        <f t="shared" si="0"/>
        <v>Sine Qua Non, Atlantis Fe2 03-2c, Grenache 2005 (3 BT)</v>
      </c>
      <c r="D142" s="41">
        <v>1000</v>
      </c>
      <c r="E142" s="41">
        <v>1500</v>
      </c>
      <c r="F142" s="12" t="s">
        <v>1668</v>
      </c>
      <c r="G142" s="12" t="s">
        <v>1574</v>
      </c>
      <c r="H142" s="12">
        <v>2005</v>
      </c>
      <c r="I142" s="12">
        <v>3</v>
      </c>
      <c r="J142" s="12" t="s">
        <v>1575</v>
      </c>
      <c r="K142" s="12" t="s">
        <v>1576</v>
      </c>
      <c r="L142" s="12" t="s">
        <v>1669</v>
      </c>
      <c r="M142" s="12" t="s">
        <v>1578</v>
      </c>
      <c r="N142" s="12" t="s">
        <v>1670</v>
      </c>
      <c r="O142" s="34" t="str">
        <f>VLOOKUP(B142,'Lot Listing - Concise'!$3:$1002,6,FALSE)</f>
        <v>https://www.sothebys.com/en/buy/auction/2020/vine-the-park-b-smith-cellar-celebrating-california/sine-qua-non-atlantis-fe2-o3-2a-grenache-2005-1-bt</v>
      </c>
    </row>
    <row r="143" spans="1:15" ht="12.5" x14ac:dyDescent="0.25">
      <c r="A143" s="9" t="s">
        <v>1587</v>
      </c>
      <c r="B143" s="9">
        <v>96</v>
      </c>
      <c r="C143" s="10" t="str">
        <f t="shared" si="0"/>
        <v>Sine Qua Non, Atlantis Fe2 O3-2b, Grenache 2005 (1 BT)</v>
      </c>
      <c r="D143" s="41">
        <v>1000</v>
      </c>
      <c r="E143" s="41">
        <v>1500</v>
      </c>
      <c r="F143" s="12" t="s">
        <v>1671</v>
      </c>
      <c r="G143" s="12" t="s">
        <v>1574</v>
      </c>
      <c r="H143" s="12">
        <v>2005</v>
      </c>
      <c r="I143" s="12">
        <v>1</v>
      </c>
      <c r="J143" s="12" t="s">
        <v>1575</v>
      </c>
      <c r="K143" s="12" t="s">
        <v>1576</v>
      </c>
      <c r="L143" s="12" t="s">
        <v>1672</v>
      </c>
      <c r="M143" s="12" t="s">
        <v>1578</v>
      </c>
      <c r="N143" s="12" t="s">
        <v>1673</v>
      </c>
      <c r="O143" s="34" t="str">
        <f>VLOOKUP(B143,'Lot Listing - Concise'!$3:$1002,6,FALSE)</f>
        <v>https://www.sothebys.com/en/buy/auction/2020/vine-the-park-b-smith-cellar-celebrating-california/sine-qua-non-atlantis-fe2-o3-2a-grenache-2005-1-bt</v>
      </c>
    </row>
    <row r="144" spans="1:15" ht="12.5" x14ac:dyDescent="0.25">
      <c r="A144" s="9" t="s">
        <v>1587</v>
      </c>
      <c r="B144" s="9">
        <v>96</v>
      </c>
      <c r="C144" s="10" t="str">
        <f t="shared" si="0"/>
        <v>Sine Qua Non, Atlantis Fe2 O3-2a, Grenache 2005 (1 BT)</v>
      </c>
      <c r="D144" s="41">
        <v>1000</v>
      </c>
      <c r="E144" s="41">
        <v>1500</v>
      </c>
      <c r="F144" s="12" t="s">
        <v>1674</v>
      </c>
      <c r="G144" s="12" t="s">
        <v>1574</v>
      </c>
      <c r="H144" s="12">
        <v>2005</v>
      </c>
      <c r="I144" s="12">
        <v>1</v>
      </c>
      <c r="J144" s="12" t="s">
        <v>1575</v>
      </c>
      <c r="K144" s="12" t="s">
        <v>1576</v>
      </c>
      <c r="L144" s="12" t="s">
        <v>1672</v>
      </c>
      <c r="M144" s="12" t="s">
        <v>1578</v>
      </c>
      <c r="N144" s="12" t="s">
        <v>1675</v>
      </c>
      <c r="O144" s="34" t="str">
        <f>VLOOKUP(B144,'Lot Listing - Concise'!$3:$1002,6,FALSE)</f>
        <v>https://www.sothebys.com/en/buy/auction/2020/vine-the-park-b-smith-cellar-celebrating-california/sine-qua-non-atlantis-fe2-o3-2a-grenache-2005-1-bt</v>
      </c>
    </row>
    <row r="145" spans="1:15" ht="12.5" x14ac:dyDescent="0.25">
      <c r="A145" s="9" t="s">
        <v>1587</v>
      </c>
      <c r="B145" s="9">
        <v>97</v>
      </c>
      <c r="C145" s="10" t="str">
        <f t="shared" si="0"/>
        <v>Sine Qua Non, Atlantis Fe2 03-2c, Grenache 2005 (2 BT)</v>
      </c>
      <c r="D145" s="41">
        <v>1200</v>
      </c>
      <c r="E145" s="41">
        <v>1800</v>
      </c>
      <c r="F145" s="12" t="s">
        <v>1668</v>
      </c>
      <c r="G145" s="12" t="s">
        <v>1574</v>
      </c>
      <c r="H145" s="12">
        <v>2005</v>
      </c>
      <c r="I145" s="12">
        <v>2</v>
      </c>
      <c r="J145" s="12" t="s">
        <v>1575</v>
      </c>
      <c r="K145" s="12" t="s">
        <v>1576</v>
      </c>
      <c r="L145" s="12" t="s">
        <v>1576</v>
      </c>
      <c r="M145" s="12" t="s">
        <v>1578</v>
      </c>
      <c r="N145" s="12" t="s">
        <v>1676</v>
      </c>
      <c r="O145" s="34" t="str">
        <f>VLOOKUP(B145,'Lot Listing - Concise'!$3:$1002,6,FALSE)</f>
        <v>https://www.sothebys.com/en/buy/auction/2020/vine-the-park-b-smith-cellar-celebrating-california/sine-qua-non-atlantis-fe2-o3-2a-grenache-2005-2-bt</v>
      </c>
    </row>
    <row r="146" spans="1:15" ht="12.5" x14ac:dyDescent="0.25">
      <c r="A146" s="9" t="s">
        <v>1587</v>
      </c>
      <c r="B146" s="9">
        <v>97</v>
      </c>
      <c r="C146" s="10" t="str">
        <f t="shared" si="0"/>
        <v>Sine Qua Non, Atlantis Fe2 O3-2a, Grenache 2005 (2 BT)</v>
      </c>
      <c r="D146" s="41">
        <v>1200</v>
      </c>
      <c r="E146" s="41">
        <v>1800</v>
      </c>
      <c r="F146" s="12" t="s">
        <v>1674</v>
      </c>
      <c r="G146" s="12" t="s">
        <v>1574</v>
      </c>
      <c r="H146" s="12">
        <v>2005</v>
      </c>
      <c r="I146" s="12">
        <v>2</v>
      </c>
      <c r="J146" s="12" t="s">
        <v>1575</v>
      </c>
      <c r="K146" s="12" t="s">
        <v>1576</v>
      </c>
      <c r="L146" s="12" t="s">
        <v>1576</v>
      </c>
      <c r="M146" s="12" t="s">
        <v>1578</v>
      </c>
      <c r="N146" s="12" t="s">
        <v>1677</v>
      </c>
      <c r="O146" s="34" t="str">
        <f>VLOOKUP(B146,'Lot Listing - Concise'!$3:$1002,6,FALSE)</f>
        <v>https://www.sothebys.com/en/buy/auction/2020/vine-the-park-b-smith-cellar-celebrating-california/sine-qua-non-atlantis-fe2-o3-2a-grenache-2005-2-bt</v>
      </c>
    </row>
    <row r="147" spans="1:15" ht="12.5" x14ac:dyDescent="0.25">
      <c r="A147" s="9" t="s">
        <v>1587</v>
      </c>
      <c r="B147" s="9">
        <v>97</v>
      </c>
      <c r="C147" s="10" t="str">
        <f t="shared" si="0"/>
        <v>Sine Qua Non, Atlantis Fe2 O3-2b, Grenache 2005 (2 BT)</v>
      </c>
      <c r="D147" s="41">
        <v>1200</v>
      </c>
      <c r="E147" s="41">
        <v>1800</v>
      </c>
      <c r="F147" s="12" t="s">
        <v>1671</v>
      </c>
      <c r="G147" s="12" t="s">
        <v>1574</v>
      </c>
      <c r="H147" s="12">
        <v>2005</v>
      </c>
      <c r="I147" s="12">
        <v>2</v>
      </c>
      <c r="J147" s="12" t="s">
        <v>1575</v>
      </c>
      <c r="K147" s="12" t="s">
        <v>1576</v>
      </c>
      <c r="L147" s="12" t="s">
        <v>1576</v>
      </c>
      <c r="M147" s="12" t="s">
        <v>1578</v>
      </c>
      <c r="N147" s="12" t="s">
        <v>1678</v>
      </c>
      <c r="O147" s="34" t="str">
        <f>VLOOKUP(B147,'Lot Listing - Concise'!$3:$1002,6,FALSE)</f>
        <v>https://www.sothebys.com/en/buy/auction/2020/vine-the-park-b-smith-cellar-celebrating-california/sine-qua-non-atlantis-fe2-o3-2a-grenache-2005-2-bt</v>
      </c>
    </row>
    <row r="148" spans="1:15" ht="12.5" x14ac:dyDescent="0.25">
      <c r="A148" s="9" t="s">
        <v>1587</v>
      </c>
      <c r="B148" s="9">
        <v>98</v>
      </c>
      <c r="C148" s="10" t="str">
        <f t="shared" si="0"/>
        <v>Sine Qua Non, Atlantis Fe2 O3-2b, Grenache 2005 (2 BT)</v>
      </c>
      <c r="D148" s="41">
        <v>1200</v>
      </c>
      <c r="E148" s="41">
        <v>1800</v>
      </c>
      <c r="F148" s="12" t="s">
        <v>1671</v>
      </c>
      <c r="G148" s="12" t="s">
        <v>1574</v>
      </c>
      <c r="H148" s="12">
        <v>2005</v>
      </c>
      <c r="I148" s="12">
        <v>2</v>
      </c>
      <c r="J148" s="12" t="s">
        <v>1575</v>
      </c>
      <c r="K148" s="12" t="s">
        <v>1576</v>
      </c>
      <c r="L148" s="12" t="s">
        <v>1576</v>
      </c>
      <c r="M148" s="12" t="s">
        <v>1578</v>
      </c>
      <c r="N148" s="12" t="s">
        <v>1678</v>
      </c>
      <c r="O148" s="34" t="str">
        <f>VLOOKUP(B148,'Lot Listing - Concise'!$3:$1002,6,FALSE)</f>
        <v>https://www.sothebys.com/en/buy/auction/2020/vine-the-park-b-smith-cellar-celebrating-california/sine-qua-non-atlantis-fe2-03-2c-grenache-2005-2-bt</v>
      </c>
    </row>
    <row r="149" spans="1:15" ht="12.5" x14ac:dyDescent="0.25">
      <c r="A149" s="9" t="s">
        <v>1587</v>
      </c>
      <c r="B149" s="9">
        <v>98</v>
      </c>
      <c r="C149" s="10" t="str">
        <f t="shared" si="0"/>
        <v>Sine Qua Non, Atlantis Fe2 03-2c, Grenache 2005 (2 BT)</v>
      </c>
      <c r="D149" s="41">
        <v>1200</v>
      </c>
      <c r="E149" s="41">
        <v>1800</v>
      </c>
      <c r="F149" s="12" t="s">
        <v>1668</v>
      </c>
      <c r="G149" s="12" t="s">
        <v>1574</v>
      </c>
      <c r="H149" s="12">
        <v>2005</v>
      </c>
      <c r="I149" s="12">
        <v>2</v>
      </c>
      <c r="J149" s="12" t="s">
        <v>1575</v>
      </c>
      <c r="K149" s="12" t="s">
        <v>1576</v>
      </c>
      <c r="L149" s="12" t="s">
        <v>1576</v>
      </c>
      <c r="M149" s="12" t="s">
        <v>1578</v>
      </c>
      <c r="N149" s="12" t="s">
        <v>1676</v>
      </c>
      <c r="O149" s="34" t="str">
        <f>VLOOKUP(B149,'Lot Listing - Concise'!$3:$1002,6,FALSE)</f>
        <v>https://www.sothebys.com/en/buy/auction/2020/vine-the-park-b-smith-cellar-celebrating-california/sine-qua-non-atlantis-fe2-03-2c-grenache-2005-2-bt</v>
      </c>
    </row>
    <row r="150" spans="1:15" ht="12.5" x14ac:dyDescent="0.25">
      <c r="A150" s="9" t="s">
        <v>1587</v>
      </c>
      <c r="B150" s="9">
        <v>98</v>
      </c>
      <c r="C150" s="10" t="str">
        <f t="shared" si="0"/>
        <v>Sine Qua Non, Atlantis Fe2 O3-2a, Grenache 2005 (2 BT)</v>
      </c>
      <c r="D150" s="41">
        <v>1200</v>
      </c>
      <c r="E150" s="41">
        <v>1800</v>
      </c>
      <c r="F150" s="12" t="s">
        <v>1674</v>
      </c>
      <c r="G150" s="12" t="s">
        <v>1574</v>
      </c>
      <c r="H150" s="12">
        <v>2005</v>
      </c>
      <c r="I150" s="12">
        <v>2</v>
      </c>
      <c r="J150" s="12" t="s">
        <v>1575</v>
      </c>
      <c r="K150" s="12" t="s">
        <v>1576</v>
      </c>
      <c r="L150" s="12" t="s">
        <v>1576</v>
      </c>
      <c r="M150" s="12" t="s">
        <v>1578</v>
      </c>
      <c r="N150" s="12" t="s">
        <v>1677</v>
      </c>
      <c r="O150" s="34" t="str">
        <f>VLOOKUP(B150,'Lot Listing - Concise'!$3:$1002,6,FALSE)</f>
        <v>https://www.sothebys.com/en/buy/auction/2020/vine-the-park-b-smith-cellar-celebrating-california/sine-qua-non-atlantis-fe2-03-2c-grenache-2005-2-bt</v>
      </c>
    </row>
    <row r="151" spans="1:15" ht="12.5" x14ac:dyDescent="0.25">
      <c r="A151" s="33"/>
      <c r="B151" s="9">
        <v>99</v>
      </c>
      <c r="C151" s="10" t="str">
        <f t="shared" si="0"/>
        <v>Sine Qua Non, Atlantis Fe2 O3-1a, Syrah 2005 (2 MAG)</v>
      </c>
      <c r="D151" s="41">
        <v>1200</v>
      </c>
      <c r="E151" s="41">
        <v>1800</v>
      </c>
      <c r="F151" s="12" t="s">
        <v>1660</v>
      </c>
      <c r="G151" s="12" t="s">
        <v>1574</v>
      </c>
      <c r="H151" s="12">
        <v>2005</v>
      </c>
      <c r="I151" s="12">
        <v>2</v>
      </c>
      <c r="J151" s="12" t="s">
        <v>1588</v>
      </c>
      <c r="K151" s="12" t="s">
        <v>1583</v>
      </c>
      <c r="L151" s="12" t="s">
        <v>1583</v>
      </c>
      <c r="M151" s="12" t="s">
        <v>1578</v>
      </c>
      <c r="N151" s="12" t="s">
        <v>166</v>
      </c>
      <c r="O151" s="34" t="str">
        <f>VLOOKUP(B151,'Lot Listing - Concise'!$3:$1002,6,FALSE)</f>
        <v>https://www.sothebys.com/en/buy/auction/2020/vine-the-park-b-smith-cellar-celebrating-california/sine-qua-non-atlantis-fe2-o3-1a-syrah-2005-2-mag</v>
      </c>
    </row>
    <row r="152" spans="1:15" ht="12.5" x14ac:dyDescent="0.25">
      <c r="A152" s="9" t="s">
        <v>1587</v>
      </c>
      <c r="B152" s="9">
        <v>100</v>
      </c>
      <c r="C152" s="10" t="str">
        <f t="shared" si="0"/>
        <v>Sine Qua Non, Atlantis Fe2 O3-1a, Syrah 2005 (1 MAG)</v>
      </c>
      <c r="D152" s="41">
        <v>1200</v>
      </c>
      <c r="E152" s="41">
        <v>1800</v>
      </c>
      <c r="F152" s="12" t="s">
        <v>1660</v>
      </c>
      <c r="G152" s="12" t="s">
        <v>1574</v>
      </c>
      <c r="H152" s="12">
        <v>2005</v>
      </c>
      <c r="I152" s="12">
        <v>1</v>
      </c>
      <c r="J152" s="12" t="s">
        <v>1588</v>
      </c>
      <c r="K152" s="12" t="s">
        <v>1583</v>
      </c>
      <c r="L152" s="12" t="s">
        <v>1583</v>
      </c>
      <c r="M152" s="12" t="s">
        <v>1578</v>
      </c>
      <c r="N152" s="12" t="s">
        <v>1679</v>
      </c>
      <c r="O152" s="34" t="str">
        <f>VLOOKUP(B152,'Lot Listing - Concise'!$3:$1002,6,FALSE)</f>
        <v>https://www.sothebys.com/en/buy/auction/2020/vine-the-park-b-smith-cellar-celebrating-california/sine-qua-non-atlantis-fe2-o3-2a-grenache-2005-1</v>
      </c>
    </row>
    <row r="153" spans="1:15" ht="12.5" x14ac:dyDescent="0.25">
      <c r="A153" s="9" t="s">
        <v>1587</v>
      </c>
      <c r="B153" s="9">
        <v>100</v>
      </c>
      <c r="C153" s="10" t="str">
        <f t="shared" si="0"/>
        <v>Sine Qua Non, Atlantis Fe2 O3-2a, Grenache 2005 (1 MAG)</v>
      </c>
      <c r="D153" s="41">
        <v>1200</v>
      </c>
      <c r="E153" s="41">
        <v>1800</v>
      </c>
      <c r="F153" s="12" t="s">
        <v>1674</v>
      </c>
      <c r="G153" s="12" t="s">
        <v>1574</v>
      </c>
      <c r="H153" s="12">
        <v>2005</v>
      </c>
      <c r="I153" s="12">
        <v>1</v>
      </c>
      <c r="J153" s="12" t="s">
        <v>1588</v>
      </c>
      <c r="K153" s="12" t="s">
        <v>1583</v>
      </c>
      <c r="L153" s="12" t="s">
        <v>1583</v>
      </c>
      <c r="M153" s="12" t="s">
        <v>1578</v>
      </c>
      <c r="N153" s="12" t="s">
        <v>1680</v>
      </c>
      <c r="O153" s="34" t="str">
        <f>VLOOKUP(B153,'Lot Listing - Concise'!$3:$1002,6,FALSE)</f>
        <v>https://www.sothebys.com/en/buy/auction/2020/vine-the-park-b-smith-cellar-celebrating-california/sine-qua-non-atlantis-fe2-o3-2a-grenache-2005-1</v>
      </c>
    </row>
    <row r="154" spans="1:15" ht="12.5" x14ac:dyDescent="0.25">
      <c r="A154" s="9" t="s">
        <v>1587</v>
      </c>
      <c r="B154" s="9">
        <v>101</v>
      </c>
      <c r="C154" s="10" t="str">
        <f t="shared" si="0"/>
        <v>Sine Qua Non, Atlantis Fe2 O3-1a, Syrah 2005 (1 MAG)</v>
      </c>
      <c r="D154" s="41">
        <v>1200</v>
      </c>
      <c r="E154" s="41">
        <v>1800</v>
      </c>
      <c r="F154" s="12" t="s">
        <v>1660</v>
      </c>
      <c r="G154" s="12" t="s">
        <v>1574</v>
      </c>
      <c r="H154" s="12">
        <v>2005</v>
      </c>
      <c r="I154" s="12">
        <v>1</v>
      </c>
      <c r="J154" s="12" t="s">
        <v>1588</v>
      </c>
      <c r="K154" s="12" t="s">
        <v>1589</v>
      </c>
      <c r="L154" s="12" t="s">
        <v>1681</v>
      </c>
      <c r="M154" s="12" t="s">
        <v>1578</v>
      </c>
      <c r="N154" s="12" t="s">
        <v>1679</v>
      </c>
      <c r="O154" s="34" t="str">
        <f>VLOOKUP(B154,'Lot Listing - Concise'!$3:$1002,6,FALSE)</f>
        <v>https://www.sothebys.com/en/buy/auction/2020/vine-the-park-b-smith-cellar-celebrating-california/sine-qua-non-atlantis-fe2-o3-1a-syrah-2005-1-mag</v>
      </c>
    </row>
    <row r="155" spans="1:15" ht="12.5" x14ac:dyDescent="0.25">
      <c r="A155" s="9" t="s">
        <v>1587</v>
      </c>
      <c r="B155" s="9">
        <v>101</v>
      </c>
      <c r="C155" s="10" t="str">
        <f t="shared" si="0"/>
        <v>Sine Qua Non, Atlantis Fe2 O3-2a, Grenache 2005 (1 MAG)</v>
      </c>
      <c r="D155" s="41">
        <v>1200</v>
      </c>
      <c r="E155" s="41">
        <v>1800</v>
      </c>
      <c r="F155" s="12" t="s">
        <v>1674</v>
      </c>
      <c r="G155" s="12" t="s">
        <v>1574</v>
      </c>
      <c r="H155" s="12">
        <v>2005</v>
      </c>
      <c r="I155" s="12">
        <v>1</v>
      </c>
      <c r="J155" s="12" t="s">
        <v>1588</v>
      </c>
      <c r="K155" s="12" t="s">
        <v>1589</v>
      </c>
      <c r="L155" s="12" t="s">
        <v>1589</v>
      </c>
      <c r="M155" s="12" t="s">
        <v>1578</v>
      </c>
      <c r="N155" s="12" t="s">
        <v>1680</v>
      </c>
      <c r="O155" s="34" t="str">
        <f>VLOOKUP(B155,'Lot Listing - Concise'!$3:$1002,6,FALSE)</f>
        <v>https://www.sothebys.com/en/buy/auction/2020/vine-the-park-b-smith-cellar-celebrating-california/sine-qua-non-atlantis-fe2-o3-1a-syrah-2005-1-mag</v>
      </c>
    </row>
    <row r="156" spans="1:15" ht="12.5" x14ac:dyDescent="0.25">
      <c r="A156" s="9" t="s">
        <v>1587</v>
      </c>
      <c r="B156" s="9">
        <v>102</v>
      </c>
      <c r="C156" s="10" t="str">
        <f t="shared" si="0"/>
        <v>Sine Qua Non, Atlantis Fe2 O3-2a, Grenache 2005 (1 MAG)</v>
      </c>
      <c r="D156" s="41">
        <v>1200</v>
      </c>
      <c r="E156" s="41">
        <v>1800</v>
      </c>
      <c r="F156" s="12" t="s">
        <v>1674</v>
      </c>
      <c r="G156" s="12" t="s">
        <v>1574</v>
      </c>
      <c r="H156" s="12">
        <v>2005</v>
      </c>
      <c r="I156" s="12">
        <v>1</v>
      </c>
      <c r="J156" s="12" t="s">
        <v>1588</v>
      </c>
      <c r="K156" s="12" t="s">
        <v>1589</v>
      </c>
      <c r="L156" s="12" t="s">
        <v>1589</v>
      </c>
      <c r="M156" s="12" t="s">
        <v>1578</v>
      </c>
      <c r="N156" s="12" t="s">
        <v>1680</v>
      </c>
      <c r="O156" s="34" t="str">
        <f>VLOOKUP(B156,'Lot Listing - Concise'!$3:$1002,6,FALSE)</f>
        <v>https://www.sothebys.com/en/buy/auction/2020/vine-the-park-b-smith-cellar-celebrating-california/sine-qua-non-atlantis-fe2-o3-2a-grenache-2005-1-2</v>
      </c>
    </row>
    <row r="157" spans="1:15" ht="12.5" x14ac:dyDescent="0.25">
      <c r="A157" s="9" t="s">
        <v>1587</v>
      </c>
      <c r="B157" s="9">
        <v>102</v>
      </c>
      <c r="C157" s="10" t="str">
        <f t="shared" si="0"/>
        <v>Sine Qua Non, Atlantis Fe2 O3-1a, Syrah 2005 (1 MAG)</v>
      </c>
      <c r="D157" s="41">
        <v>1200</v>
      </c>
      <c r="E157" s="41">
        <v>1800</v>
      </c>
      <c r="F157" s="12" t="s">
        <v>1660</v>
      </c>
      <c r="G157" s="12" t="s">
        <v>1574</v>
      </c>
      <c r="H157" s="12">
        <v>2005</v>
      </c>
      <c r="I157" s="12">
        <v>1</v>
      </c>
      <c r="J157" s="12" t="s">
        <v>1588</v>
      </c>
      <c r="K157" s="12" t="s">
        <v>1589</v>
      </c>
      <c r="L157" s="12" t="s">
        <v>1681</v>
      </c>
      <c r="M157" s="12" t="s">
        <v>1578</v>
      </c>
      <c r="N157" s="12" t="s">
        <v>1679</v>
      </c>
      <c r="O157" s="34" t="str">
        <f>VLOOKUP(B157,'Lot Listing - Concise'!$3:$1002,6,FALSE)</f>
        <v>https://www.sothebys.com/en/buy/auction/2020/vine-the-park-b-smith-cellar-celebrating-california/sine-qua-non-atlantis-fe2-o3-2a-grenache-2005-1-2</v>
      </c>
    </row>
    <row r="158" spans="1:15" ht="12.5" x14ac:dyDescent="0.25">
      <c r="A158" s="9" t="s">
        <v>1587</v>
      </c>
      <c r="B158" s="9">
        <v>103</v>
      </c>
      <c r="C158" s="10" t="str">
        <f t="shared" si="0"/>
        <v>Sine Qua Non, Atlantis Fe2 O3-1a, Syrah 2005 (1 DM)</v>
      </c>
      <c r="D158" s="41">
        <v>3000</v>
      </c>
      <c r="E158" s="41">
        <v>4000</v>
      </c>
      <c r="F158" s="12" t="s">
        <v>1660</v>
      </c>
      <c r="G158" s="12" t="s">
        <v>1574</v>
      </c>
      <c r="H158" s="12">
        <v>2005</v>
      </c>
      <c r="I158" s="12">
        <v>1</v>
      </c>
      <c r="J158" s="12" t="s">
        <v>1582</v>
      </c>
      <c r="K158" s="12" t="s">
        <v>1589</v>
      </c>
      <c r="L158" s="12" t="s">
        <v>1589</v>
      </c>
      <c r="M158" s="12" t="s">
        <v>1578</v>
      </c>
      <c r="N158" s="12" t="s">
        <v>1682</v>
      </c>
      <c r="O158" s="34" t="str">
        <f>VLOOKUP(B158,'Lot Listing - Concise'!$3:$1002,6,FALSE)</f>
        <v>https://www.sothebys.com/en/buy/auction/2020/vine-the-park-b-smith-cellar-celebrating-california/sine-qua-non-atlantis-fe2-o3-1a-syrah-2005-1-dm</v>
      </c>
    </row>
    <row r="159" spans="1:15" ht="12.5" x14ac:dyDescent="0.25">
      <c r="A159" s="9" t="s">
        <v>1587</v>
      </c>
      <c r="B159" s="9">
        <v>103</v>
      </c>
      <c r="C159" s="10" t="str">
        <f t="shared" si="0"/>
        <v>Sine Qua Non, Atlantis Fe2 O3-2a, Grenache 2005 (1 DM)</v>
      </c>
      <c r="D159" s="41">
        <v>3000</v>
      </c>
      <c r="E159" s="41">
        <v>4000</v>
      </c>
      <c r="F159" s="12" t="s">
        <v>1674</v>
      </c>
      <c r="G159" s="12" t="s">
        <v>1574</v>
      </c>
      <c r="H159" s="12">
        <v>2005</v>
      </c>
      <c r="I159" s="12">
        <v>1</v>
      </c>
      <c r="J159" s="12" t="s">
        <v>1582</v>
      </c>
      <c r="K159" s="12" t="s">
        <v>1589</v>
      </c>
      <c r="L159" s="12" t="s">
        <v>1589</v>
      </c>
      <c r="M159" s="12" t="s">
        <v>1578</v>
      </c>
      <c r="N159" s="12" t="s">
        <v>1683</v>
      </c>
      <c r="O159" s="34" t="str">
        <f>VLOOKUP(B159,'Lot Listing - Concise'!$3:$1002,6,FALSE)</f>
        <v>https://www.sothebys.com/en/buy/auction/2020/vine-the-park-b-smith-cellar-celebrating-california/sine-qua-non-atlantis-fe2-o3-1a-syrah-2005-1-dm</v>
      </c>
    </row>
    <row r="160" spans="1:15" ht="12.5" x14ac:dyDescent="0.25">
      <c r="A160" s="9" t="s">
        <v>1587</v>
      </c>
      <c r="B160" s="9">
        <v>104</v>
      </c>
      <c r="C160" s="10" t="str">
        <f t="shared" si="0"/>
        <v>Sine Qua Non, A Shot In The Dark, Eleven Confessions Vineyard, Syrah 2006 (4 BT)</v>
      </c>
      <c r="D160" s="41">
        <v>3200</v>
      </c>
      <c r="E160" s="41">
        <v>4200</v>
      </c>
      <c r="F160" s="12" t="s">
        <v>1684</v>
      </c>
      <c r="G160" s="12" t="s">
        <v>1574</v>
      </c>
      <c r="H160" s="12">
        <v>2006</v>
      </c>
      <c r="I160" s="12">
        <v>4</v>
      </c>
      <c r="J160" s="12" t="s">
        <v>1575</v>
      </c>
      <c r="K160" s="12" t="s">
        <v>1589</v>
      </c>
      <c r="L160" s="12" t="s">
        <v>1589</v>
      </c>
      <c r="M160" s="12" t="s">
        <v>1578</v>
      </c>
      <c r="N160" s="12" t="s">
        <v>1685</v>
      </c>
      <c r="O160" s="34" t="str">
        <f>VLOOKUP(B160,'Lot Listing - Concise'!$3:$1002,6,FALSE)</f>
        <v>https://www.sothebys.com/en/buy/auction/2020/vine-the-park-b-smith-cellar-celebrating-california/sine-qua-non-in-the-crosshairs-eleven-confessions</v>
      </c>
    </row>
    <row r="161" spans="1:15" ht="12.5" x14ac:dyDescent="0.25">
      <c r="A161" s="9" t="s">
        <v>1587</v>
      </c>
      <c r="B161" s="9">
        <v>104</v>
      </c>
      <c r="C161" s="10" t="str">
        <f t="shared" si="0"/>
        <v>Sine Qua Non, In The Crosshairs, Eleven Confessions Vineyard, Grenache 2006 (2 BT)</v>
      </c>
      <c r="D161" s="41">
        <v>3200</v>
      </c>
      <c r="E161" s="41">
        <v>4200</v>
      </c>
      <c r="F161" s="12" t="s">
        <v>1686</v>
      </c>
      <c r="G161" s="12" t="s">
        <v>1574</v>
      </c>
      <c r="H161" s="12">
        <v>2006</v>
      </c>
      <c r="I161" s="12">
        <v>2</v>
      </c>
      <c r="J161" s="12" t="s">
        <v>1575</v>
      </c>
      <c r="K161" s="12" t="s">
        <v>1589</v>
      </c>
      <c r="L161" s="12" t="s">
        <v>1589</v>
      </c>
      <c r="M161" s="12" t="s">
        <v>1578</v>
      </c>
      <c r="N161" s="12" t="s">
        <v>1687</v>
      </c>
      <c r="O161" s="34" t="str">
        <f>VLOOKUP(B161,'Lot Listing - Concise'!$3:$1002,6,FALSE)</f>
        <v>https://www.sothebys.com/en/buy/auction/2020/vine-the-park-b-smith-cellar-celebrating-california/sine-qua-non-in-the-crosshairs-eleven-confessions</v>
      </c>
    </row>
    <row r="162" spans="1:15" ht="12.5" x14ac:dyDescent="0.25">
      <c r="A162" s="9" t="s">
        <v>1587</v>
      </c>
      <c r="B162" s="9">
        <v>105</v>
      </c>
      <c r="C162" s="10" t="str">
        <f t="shared" si="0"/>
        <v>Sine Qua Non, A Shot In The Dark, Eleven Confessions Vineyard, Syrah 2006 (2 BT)</v>
      </c>
      <c r="D162" s="41">
        <v>1600</v>
      </c>
      <c r="E162" s="41">
        <v>2200</v>
      </c>
      <c r="F162" s="12" t="s">
        <v>1684</v>
      </c>
      <c r="G162" s="12" t="s">
        <v>1574</v>
      </c>
      <c r="H162" s="12">
        <v>2006</v>
      </c>
      <c r="I162" s="12">
        <v>2</v>
      </c>
      <c r="J162" s="12" t="s">
        <v>1575</v>
      </c>
      <c r="K162" s="12" t="s">
        <v>1576</v>
      </c>
      <c r="L162" s="12" t="s">
        <v>1576</v>
      </c>
      <c r="M162" s="12" t="s">
        <v>1578</v>
      </c>
      <c r="N162" s="12" t="s">
        <v>1688</v>
      </c>
      <c r="O162" s="34" t="str">
        <f>VLOOKUP(B162,'Lot Listing - Concise'!$3:$1002,6,FALSE)</f>
        <v>https://www.sothebys.com/en/buy/auction/2020/vine-the-park-b-smith-cellar-celebrating-california/sine-qua-non-in-the-crosshairs-eleven-confessions-2</v>
      </c>
    </row>
    <row r="163" spans="1:15" ht="12.5" x14ac:dyDescent="0.25">
      <c r="A163" s="9" t="s">
        <v>1587</v>
      </c>
      <c r="B163" s="9">
        <v>105</v>
      </c>
      <c r="C163" s="10" t="str">
        <f t="shared" si="0"/>
        <v>Sine Qua Non, In The Crosshairs, Eleven Confessions Vineyard, Grenache 2006 (1 BT)</v>
      </c>
      <c r="D163" s="41">
        <v>1600</v>
      </c>
      <c r="E163" s="41">
        <v>2200</v>
      </c>
      <c r="F163" s="12" t="s">
        <v>1686</v>
      </c>
      <c r="G163" s="12" t="s">
        <v>1574</v>
      </c>
      <c r="H163" s="12">
        <v>2006</v>
      </c>
      <c r="I163" s="12">
        <v>1</v>
      </c>
      <c r="J163" s="12" t="s">
        <v>1575</v>
      </c>
      <c r="K163" s="12" t="s">
        <v>1576</v>
      </c>
      <c r="L163" s="12" t="s">
        <v>1576</v>
      </c>
      <c r="M163" s="12" t="s">
        <v>1578</v>
      </c>
      <c r="N163" s="12" t="s">
        <v>1689</v>
      </c>
      <c r="O163" s="34" t="str">
        <f>VLOOKUP(B163,'Lot Listing - Concise'!$3:$1002,6,FALSE)</f>
        <v>https://www.sothebys.com/en/buy/auction/2020/vine-the-park-b-smith-cellar-celebrating-california/sine-qua-non-in-the-crosshairs-eleven-confessions-2</v>
      </c>
    </row>
    <row r="164" spans="1:15" ht="12.5" x14ac:dyDescent="0.25">
      <c r="A164" s="9" t="s">
        <v>1587</v>
      </c>
      <c r="B164" s="9">
        <v>106</v>
      </c>
      <c r="C164" s="10" t="str">
        <f t="shared" si="0"/>
        <v>Sine Qua Non, In The Crosshairs, Eleven Confessions Vineyard, Grenache 2006 (1 MAG)</v>
      </c>
      <c r="D164" s="41">
        <v>2800</v>
      </c>
      <c r="E164" s="41">
        <v>3800</v>
      </c>
      <c r="F164" s="12" t="s">
        <v>1686</v>
      </c>
      <c r="G164" s="12" t="s">
        <v>1574</v>
      </c>
      <c r="H164" s="12">
        <v>2006</v>
      </c>
      <c r="I164" s="12">
        <v>1</v>
      </c>
      <c r="J164" s="12" t="s">
        <v>1588</v>
      </c>
      <c r="K164" s="12" t="s">
        <v>1589</v>
      </c>
      <c r="L164" s="12" t="s">
        <v>1690</v>
      </c>
      <c r="M164" s="12" t="s">
        <v>1578</v>
      </c>
      <c r="N164" s="12" t="s">
        <v>1691</v>
      </c>
      <c r="O164" s="34" t="str">
        <f>VLOOKUP(B164,'Lot Listing - Concise'!$3:$1002,6,FALSE)</f>
        <v>https://www.sothebys.com/en/buy/auction/2020/vine-the-park-b-smith-cellar-celebrating-california/sine-qua-non-in-the-crosshairs-eleven-confessions-3</v>
      </c>
    </row>
    <row r="165" spans="1:15" ht="12.5" x14ac:dyDescent="0.25">
      <c r="A165" s="9" t="s">
        <v>1587</v>
      </c>
      <c r="B165" s="9">
        <v>106</v>
      </c>
      <c r="C165" s="10" t="str">
        <f t="shared" si="0"/>
        <v>Sine Qua Non, A Shot In The Dark, Eleven Confessions Vineyard, Syrah 2006 (1 MAG)</v>
      </c>
      <c r="D165" s="41">
        <v>2800</v>
      </c>
      <c r="E165" s="41">
        <v>3800</v>
      </c>
      <c r="F165" s="12" t="s">
        <v>1684</v>
      </c>
      <c r="G165" s="12" t="s">
        <v>1574</v>
      </c>
      <c r="H165" s="12">
        <v>2006</v>
      </c>
      <c r="I165" s="12">
        <v>1</v>
      </c>
      <c r="J165" s="12" t="s">
        <v>1588</v>
      </c>
      <c r="K165" s="12" t="s">
        <v>1589</v>
      </c>
      <c r="L165" s="12" t="s">
        <v>1589</v>
      </c>
      <c r="M165" s="12" t="s">
        <v>1578</v>
      </c>
      <c r="N165" s="12" t="s">
        <v>1692</v>
      </c>
      <c r="O165" s="34" t="str">
        <f>VLOOKUP(B165,'Lot Listing - Concise'!$3:$1002,6,FALSE)</f>
        <v>https://www.sothebys.com/en/buy/auction/2020/vine-the-park-b-smith-cellar-celebrating-california/sine-qua-non-in-the-crosshairs-eleven-confessions-3</v>
      </c>
    </row>
    <row r="166" spans="1:15" ht="12.5" x14ac:dyDescent="0.25">
      <c r="A166" s="9" t="s">
        <v>1587</v>
      </c>
      <c r="B166" s="9">
        <v>107</v>
      </c>
      <c r="C166" s="10" t="str">
        <f t="shared" si="0"/>
        <v>Sine Qua Non, In The Crosshairs, Eleven Confessions Vineyard, Grenache 2006 (1 MAG)</v>
      </c>
      <c r="D166" s="41">
        <v>2800</v>
      </c>
      <c r="E166" s="41">
        <v>3800</v>
      </c>
      <c r="F166" s="12" t="s">
        <v>1686</v>
      </c>
      <c r="G166" s="12" t="s">
        <v>1574</v>
      </c>
      <c r="H166" s="12">
        <v>2006</v>
      </c>
      <c r="I166" s="12">
        <v>1</v>
      </c>
      <c r="J166" s="12" t="s">
        <v>1588</v>
      </c>
      <c r="K166" s="12" t="s">
        <v>1589</v>
      </c>
      <c r="L166" s="12" t="s">
        <v>1693</v>
      </c>
      <c r="M166" s="12" t="s">
        <v>1578</v>
      </c>
      <c r="N166" s="12" t="s">
        <v>1691</v>
      </c>
      <c r="O166" s="34" t="str">
        <f>VLOOKUP(B166,'Lot Listing - Concise'!$3:$1002,6,FALSE)</f>
        <v>https://www.sothebys.com/en/buy/auction/2020/vine-the-park-b-smith-cellar-celebrating-california/sine-qua-non-a-shot-in-the-dark-eleven-confessions</v>
      </c>
    </row>
    <row r="167" spans="1:15" ht="12.5" x14ac:dyDescent="0.25">
      <c r="A167" s="9" t="s">
        <v>1587</v>
      </c>
      <c r="B167" s="9">
        <v>107</v>
      </c>
      <c r="C167" s="10" t="str">
        <f t="shared" si="0"/>
        <v>Sine Qua Non, A Shot In The Dark, Eleven Confessions Vineyard, Syrah 2006 (1 MAG)</v>
      </c>
      <c r="D167" s="41">
        <v>2800</v>
      </c>
      <c r="E167" s="41">
        <v>3800</v>
      </c>
      <c r="F167" s="12" t="s">
        <v>1684</v>
      </c>
      <c r="G167" s="12" t="s">
        <v>1574</v>
      </c>
      <c r="H167" s="12">
        <v>2006</v>
      </c>
      <c r="I167" s="12">
        <v>1</v>
      </c>
      <c r="J167" s="12" t="s">
        <v>1588</v>
      </c>
      <c r="K167" s="12" t="s">
        <v>1589</v>
      </c>
      <c r="L167" s="12" t="s">
        <v>1589</v>
      </c>
      <c r="M167" s="12" t="s">
        <v>1578</v>
      </c>
      <c r="N167" s="12" t="s">
        <v>1692</v>
      </c>
      <c r="O167" s="34" t="str">
        <f>VLOOKUP(B167,'Lot Listing - Concise'!$3:$1002,6,FALSE)</f>
        <v>https://www.sothebys.com/en/buy/auction/2020/vine-the-park-b-smith-cellar-celebrating-california/sine-qua-non-a-shot-in-the-dark-eleven-confessions</v>
      </c>
    </row>
    <row r="168" spans="1:15" ht="12.5" x14ac:dyDescent="0.25">
      <c r="A168" s="9" t="s">
        <v>1587</v>
      </c>
      <c r="B168" s="9">
        <v>108</v>
      </c>
      <c r="C168" s="10" t="str">
        <f t="shared" si="0"/>
        <v>Sine Qua Non, In The Crosshairs, Eleven Confessions Vineyard, Grenache 2006 (1 MAG)</v>
      </c>
      <c r="D168" s="41">
        <v>2800</v>
      </c>
      <c r="E168" s="41">
        <v>3800</v>
      </c>
      <c r="F168" s="12" t="s">
        <v>1686</v>
      </c>
      <c r="G168" s="12" t="s">
        <v>1574</v>
      </c>
      <c r="H168" s="12">
        <v>2006</v>
      </c>
      <c r="I168" s="12">
        <v>1</v>
      </c>
      <c r="J168" s="12" t="s">
        <v>1588</v>
      </c>
      <c r="K168" s="12" t="s">
        <v>1589</v>
      </c>
      <c r="L168" s="12" t="s">
        <v>1694</v>
      </c>
      <c r="M168" s="12" t="s">
        <v>1578</v>
      </c>
      <c r="N168" s="12" t="s">
        <v>1691</v>
      </c>
      <c r="O168" s="34" t="str">
        <f>VLOOKUP(B168,'Lot Listing - Concise'!$3:$1002,6,FALSE)</f>
        <v>https://www.sothebys.com/en/buy/auction/2020/vine-the-park-b-smith-cellar-celebrating-california/sine-qua-non-in-the-crosshairs-eleven-confessions-4</v>
      </c>
    </row>
    <row r="169" spans="1:15" ht="12.5" x14ac:dyDescent="0.25">
      <c r="A169" s="9" t="s">
        <v>1587</v>
      </c>
      <c r="B169" s="9">
        <v>108</v>
      </c>
      <c r="C169" s="10" t="str">
        <f t="shared" si="0"/>
        <v>Sine Qua Non, A Shot In The Dark, Eleven Confessions Vineyard, Syrah 2006 (1 MAG)</v>
      </c>
      <c r="D169" s="41">
        <v>2800</v>
      </c>
      <c r="E169" s="41">
        <v>3800</v>
      </c>
      <c r="F169" s="12" t="s">
        <v>1684</v>
      </c>
      <c r="G169" s="12" t="s">
        <v>1574</v>
      </c>
      <c r="H169" s="12">
        <v>2006</v>
      </c>
      <c r="I169" s="12">
        <v>1</v>
      </c>
      <c r="J169" s="12" t="s">
        <v>1588</v>
      </c>
      <c r="K169" s="12" t="s">
        <v>1589</v>
      </c>
      <c r="L169" s="12" t="s">
        <v>1589</v>
      </c>
      <c r="M169" s="12" t="s">
        <v>1578</v>
      </c>
      <c r="N169" s="12" t="s">
        <v>1692</v>
      </c>
      <c r="O169" s="34" t="str">
        <f>VLOOKUP(B169,'Lot Listing - Concise'!$3:$1002,6,FALSE)</f>
        <v>https://www.sothebys.com/en/buy/auction/2020/vine-the-park-b-smith-cellar-celebrating-california/sine-qua-non-in-the-crosshairs-eleven-confessions-4</v>
      </c>
    </row>
    <row r="170" spans="1:15" ht="12.5" x14ac:dyDescent="0.25">
      <c r="A170" s="9" t="s">
        <v>1587</v>
      </c>
      <c r="B170" s="9">
        <v>109</v>
      </c>
      <c r="C170" s="10" t="str">
        <f t="shared" si="0"/>
        <v>Sine Qua Non, A Shot In The Dark, Eleven Confessions Vineyard, Syrah 2006 (1 MAG)</v>
      </c>
      <c r="D170" s="41">
        <v>2800</v>
      </c>
      <c r="E170" s="41">
        <v>3800</v>
      </c>
      <c r="F170" s="12" t="s">
        <v>1684</v>
      </c>
      <c r="G170" s="12" t="s">
        <v>1574</v>
      </c>
      <c r="H170" s="12">
        <v>2006</v>
      </c>
      <c r="I170" s="12">
        <v>1</v>
      </c>
      <c r="J170" s="12" t="s">
        <v>1588</v>
      </c>
      <c r="K170" s="12" t="s">
        <v>1589</v>
      </c>
      <c r="L170" s="12" t="s">
        <v>1589</v>
      </c>
      <c r="M170" s="12" t="s">
        <v>1578</v>
      </c>
      <c r="N170" s="12" t="s">
        <v>1692</v>
      </c>
      <c r="O170" s="34" t="str">
        <f>VLOOKUP(B170,'Lot Listing - Concise'!$3:$1002,6,FALSE)</f>
        <v>https://www.sothebys.com/en/buy/auction/2020/vine-the-park-b-smith-cellar-celebrating-california/sine-qua-non-in-the-crosshairs-eleven-confessions-5</v>
      </c>
    </row>
    <row r="171" spans="1:15" ht="12.5" x14ac:dyDescent="0.25">
      <c r="A171" s="9" t="s">
        <v>1587</v>
      </c>
      <c r="B171" s="9">
        <v>109</v>
      </c>
      <c r="C171" s="10" t="str">
        <f t="shared" si="0"/>
        <v>Sine Qua Non, In The Crosshairs, Eleven Confessions Vineyard, Grenache 2006 (1 MAG)</v>
      </c>
      <c r="D171" s="41">
        <v>2800</v>
      </c>
      <c r="E171" s="41">
        <v>3800</v>
      </c>
      <c r="F171" s="12" t="s">
        <v>1686</v>
      </c>
      <c r="G171" s="12" t="s">
        <v>1574</v>
      </c>
      <c r="H171" s="12">
        <v>2006</v>
      </c>
      <c r="I171" s="12">
        <v>1</v>
      </c>
      <c r="J171" s="12" t="s">
        <v>1588</v>
      </c>
      <c r="K171" s="12" t="s">
        <v>1589</v>
      </c>
      <c r="L171" s="12" t="s">
        <v>1589</v>
      </c>
      <c r="M171" s="12" t="s">
        <v>1578</v>
      </c>
      <c r="N171" s="12" t="s">
        <v>1691</v>
      </c>
      <c r="O171" s="34" t="str">
        <f>VLOOKUP(B171,'Lot Listing - Concise'!$3:$1002,6,FALSE)</f>
        <v>https://www.sothebys.com/en/buy/auction/2020/vine-the-park-b-smith-cellar-celebrating-california/sine-qua-non-in-the-crosshairs-eleven-confessions-5</v>
      </c>
    </row>
    <row r="172" spans="1:15" ht="12.5" x14ac:dyDescent="0.25">
      <c r="A172" s="9" t="s">
        <v>1587</v>
      </c>
      <c r="B172" s="9">
        <v>110</v>
      </c>
      <c r="C172" s="10" t="str">
        <f t="shared" si="0"/>
        <v>Sine Qua Non, A Shot In The Dark, Eleven Confessions Vineyard, Syrah 2006 (1 MAG)</v>
      </c>
      <c r="D172" s="41">
        <v>2800</v>
      </c>
      <c r="E172" s="41">
        <v>3800</v>
      </c>
      <c r="F172" s="12" t="s">
        <v>1684</v>
      </c>
      <c r="G172" s="12" t="s">
        <v>1574</v>
      </c>
      <c r="H172" s="12">
        <v>2006</v>
      </c>
      <c r="I172" s="12">
        <v>1</v>
      </c>
      <c r="J172" s="12" t="s">
        <v>1588</v>
      </c>
      <c r="K172" s="12" t="s">
        <v>1589</v>
      </c>
      <c r="L172" s="12" t="s">
        <v>1589</v>
      </c>
      <c r="M172" s="12" t="s">
        <v>1578</v>
      </c>
      <c r="N172" s="12" t="s">
        <v>1692</v>
      </c>
      <c r="O172" s="34" t="str">
        <f>VLOOKUP(B172,'Lot Listing - Concise'!$3:$1002,6,FALSE)</f>
        <v>https://www.sothebys.com/en/buy/auction/2020/vine-the-park-b-smith-cellar-celebrating-california/sine-qua-non-a-shot-in-the-dark-eleven-confessions-2</v>
      </c>
    </row>
    <row r="173" spans="1:15" ht="12.5" x14ac:dyDescent="0.25">
      <c r="A173" s="9" t="s">
        <v>1587</v>
      </c>
      <c r="B173" s="9">
        <v>110</v>
      </c>
      <c r="C173" s="10" t="str">
        <f t="shared" si="0"/>
        <v>Sine Qua Non, In The Crosshairs, Eleven Confessions Vineyard, Grenache 2006 (1 MAG)</v>
      </c>
      <c r="D173" s="41">
        <v>2800</v>
      </c>
      <c r="E173" s="41">
        <v>3800</v>
      </c>
      <c r="F173" s="12" t="s">
        <v>1686</v>
      </c>
      <c r="G173" s="12" t="s">
        <v>1574</v>
      </c>
      <c r="H173" s="12">
        <v>2006</v>
      </c>
      <c r="I173" s="12">
        <v>1</v>
      </c>
      <c r="J173" s="12" t="s">
        <v>1588</v>
      </c>
      <c r="K173" s="12" t="s">
        <v>1589</v>
      </c>
      <c r="L173" s="12" t="s">
        <v>1695</v>
      </c>
      <c r="M173" s="12" t="s">
        <v>1578</v>
      </c>
      <c r="N173" s="12" t="s">
        <v>1691</v>
      </c>
      <c r="O173" s="34" t="str">
        <f>VLOOKUP(B173,'Lot Listing - Concise'!$3:$1002,6,FALSE)</f>
        <v>https://www.sothebys.com/en/buy/auction/2020/vine-the-park-b-smith-cellar-celebrating-california/sine-qua-non-a-shot-in-the-dark-eleven-confessions-2</v>
      </c>
    </row>
    <row r="174" spans="1:15" ht="12.5" x14ac:dyDescent="0.25">
      <c r="A174" s="9" t="s">
        <v>1587</v>
      </c>
      <c r="B174" s="9">
        <v>111</v>
      </c>
      <c r="C174" s="10" t="str">
        <f t="shared" si="0"/>
        <v>Sine Qua Non, In The Crosshairs, Eleven Confessions Vineyard, Grenache 2006 (1 DM)</v>
      </c>
      <c r="D174" s="41">
        <v>5500</v>
      </c>
      <c r="E174" s="41">
        <v>7500</v>
      </c>
      <c r="F174" s="12" t="s">
        <v>1686</v>
      </c>
      <c r="G174" s="12" t="s">
        <v>1574</v>
      </c>
      <c r="H174" s="12">
        <v>2006</v>
      </c>
      <c r="I174" s="12">
        <v>1</v>
      </c>
      <c r="J174" s="12" t="s">
        <v>1582</v>
      </c>
      <c r="K174" s="12" t="s">
        <v>1589</v>
      </c>
      <c r="L174" s="12" t="s">
        <v>1696</v>
      </c>
      <c r="M174" s="12" t="s">
        <v>1578</v>
      </c>
      <c r="N174" s="12" t="s">
        <v>1697</v>
      </c>
      <c r="O174" s="34" t="str">
        <f>VLOOKUP(B174,'Lot Listing - Concise'!$3:$1002,6,FALSE)</f>
        <v>https://www.sothebys.com/en/buy/auction/2020/vine-the-park-b-smith-cellar-celebrating-california/sine-qua-non-a-shot-in-the-dark-eleven-confessions-3</v>
      </c>
    </row>
    <row r="175" spans="1:15" ht="12.5" x14ac:dyDescent="0.25">
      <c r="A175" s="9" t="s">
        <v>1587</v>
      </c>
      <c r="B175" s="9">
        <v>111</v>
      </c>
      <c r="C175" s="10" t="str">
        <f t="shared" si="0"/>
        <v>Sine Qua Non, A Shot In The Dark, Eleven Confessions Vineyard, Syrah 2006 (1 DM)</v>
      </c>
      <c r="D175" s="41">
        <v>5500</v>
      </c>
      <c r="E175" s="41">
        <v>7500</v>
      </c>
      <c r="F175" s="12" t="s">
        <v>1684</v>
      </c>
      <c r="G175" s="12" t="s">
        <v>1574</v>
      </c>
      <c r="H175" s="12">
        <v>2006</v>
      </c>
      <c r="I175" s="12">
        <v>1</v>
      </c>
      <c r="J175" s="12" t="s">
        <v>1582</v>
      </c>
      <c r="K175" s="12" t="s">
        <v>1589</v>
      </c>
      <c r="L175" s="12" t="s">
        <v>1589</v>
      </c>
      <c r="M175" s="12" t="s">
        <v>1578</v>
      </c>
      <c r="N175" s="12" t="s">
        <v>1698</v>
      </c>
      <c r="O175" s="34" t="str">
        <f>VLOOKUP(B175,'Lot Listing - Concise'!$3:$1002,6,FALSE)</f>
        <v>https://www.sothebys.com/en/buy/auction/2020/vine-the-park-b-smith-cellar-celebrating-california/sine-qua-non-a-shot-in-the-dark-eleven-confessions-3</v>
      </c>
    </row>
    <row r="176" spans="1:15" ht="12.5" x14ac:dyDescent="0.25">
      <c r="A176" s="9" t="s">
        <v>1587</v>
      </c>
      <c r="B176" s="9">
        <v>112</v>
      </c>
      <c r="C176" s="10" t="str">
        <f t="shared" si="0"/>
        <v>Sine Qua Non, In The Crosshairs, Eleven Confessions Vineyard, Grenache 2006 (1 DM)</v>
      </c>
      <c r="D176" s="41">
        <v>5500</v>
      </c>
      <c r="E176" s="41">
        <v>7500</v>
      </c>
      <c r="F176" s="12" t="s">
        <v>1686</v>
      </c>
      <c r="G176" s="12" t="s">
        <v>1574</v>
      </c>
      <c r="H176" s="12">
        <v>2006</v>
      </c>
      <c r="I176" s="12">
        <v>1</v>
      </c>
      <c r="J176" s="12" t="s">
        <v>1582</v>
      </c>
      <c r="K176" s="12" t="s">
        <v>1589</v>
      </c>
      <c r="L176" s="12" t="s">
        <v>1589</v>
      </c>
      <c r="M176" s="12" t="s">
        <v>1578</v>
      </c>
      <c r="N176" s="12" t="s">
        <v>1697</v>
      </c>
      <c r="O176" s="34" t="str">
        <f>VLOOKUP(B176,'Lot Listing - Concise'!$3:$1002,6,FALSE)</f>
        <v>https://www.sothebys.com/en/buy/auction/2020/vine-the-park-b-smith-cellar-celebrating-california/sine-qua-non-a-shot-in-the-dark-eleven-confessions-4</v>
      </c>
    </row>
    <row r="177" spans="1:15" ht="12.5" x14ac:dyDescent="0.25">
      <c r="A177" s="9" t="s">
        <v>1587</v>
      </c>
      <c r="B177" s="9">
        <v>112</v>
      </c>
      <c r="C177" s="10" t="str">
        <f t="shared" si="0"/>
        <v>Sine Qua Non, A Shot In The Dark, Eleven Confessions Vineyard, Syrah 2006 (1 DM)</v>
      </c>
      <c r="D177" s="41">
        <v>5500</v>
      </c>
      <c r="E177" s="41">
        <v>7500</v>
      </c>
      <c r="F177" s="12" t="s">
        <v>1684</v>
      </c>
      <c r="G177" s="12" t="s">
        <v>1574</v>
      </c>
      <c r="H177" s="12">
        <v>2006</v>
      </c>
      <c r="I177" s="12">
        <v>1</v>
      </c>
      <c r="J177" s="12" t="s">
        <v>1582</v>
      </c>
      <c r="K177" s="12" t="s">
        <v>1589</v>
      </c>
      <c r="L177" s="12" t="s">
        <v>1699</v>
      </c>
      <c r="M177" s="12" t="s">
        <v>1578</v>
      </c>
      <c r="N177" s="12" t="s">
        <v>1698</v>
      </c>
      <c r="O177" s="34" t="str">
        <f>VLOOKUP(B177,'Lot Listing - Concise'!$3:$1002,6,FALSE)</f>
        <v>https://www.sothebys.com/en/buy/auction/2020/vine-the-park-b-smith-cellar-celebrating-california/sine-qua-non-a-shot-in-the-dark-eleven-confessions-4</v>
      </c>
    </row>
    <row r="178" spans="1:15" ht="12.5" x14ac:dyDescent="0.25">
      <c r="A178" s="33"/>
      <c r="B178" s="9">
        <v>113</v>
      </c>
      <c r="C178" s="10" t="str">
        <f t="shared" si="0"/>
        <v>Sine Qua Non, The Raven No. 3, Syrah 2006 (3 BT)</v>
      </c>
      <c r="D178" s="41">
        <v>600</v>
      </c>
      <c r="E178" s="41">
        <v>900</v>
      </c>
      <c r="F178" s="12" t="s">
        <v>1700</v>
      </c>
      <c r="G178" s="12" t="s">
        <v>1574</v>
      </c>
      <c r="H178" s="12">
        <v>2006</v>
      </c>
      <c r="I178" s="12">
        <v>3</v>
      </c>
      <c r="J178" s="12" t="s">
        <v>1575</v>
      </c>
      <c r="K178" s="12" t="s">
        <v>1576</v>
      </c>
      <c r="L178" s="12" t="s">
        <v>1576</v>
      </c>
      <c r="M178" s="12" t="s">
        <v>1578</v>
      </c>
      <c r="N178" s="12" t="s">
        <v>182</v>
      </c>
      <c r="O178" s="34" t="str">
        <f>VLOOKUP(B178,'Lot Listing - Concise'!$3:$1002,6,FALSE)</f>
        <v>https://www.sothebys.com/en/buy/auction/2020/vine-the-park-b-smith-cellar-celebrating-california/sine-qua-non-the-raven-no-3-syrah-2006-3-bt</v>
      </c>
    </row>
    <row r="179" spans="1:15" ht="12.5" x14ac:dyDescent="0.25">
      <c r="A179" s="33"/>
      <c r="B179" s="9">
        <v>114</v>
      </c>
      <c r="C179" s="10" t="str">
        <f t="shared" si="0"/>
        <v>Sine Qua Non, The Raven No. 4, Syrah 2006 (3 BT)</v>
      </c>
      <c r="D179" s="41">
        <v>600</v>
      </c>
      <c r="E179" s="41">
        <v>900</v>
      </c>
      <c r="F179" s="12" t="s">
        <v>1701</v>
      </c>
      <c r="G179" s="12" t="s">
        <v>1574</v>
      </c>
      <c r="H179" s="12">
        <v>2006</v>
      </c>
      <c r="I179" s="12">
        <v>3</v>
      </c>
      <c r="J179" s="12" t="s">
        <v>1575</v>
      </c>
      <c r="K179" s="12" t="s">
        <v>1576</v>
      </c>
      <c r="L179" s="12" t="s">
        <v>1576</v>
      </c>
      <c r="M179" s="12" t="s">
        <v>1578</v>
      </c>
      <c r="N179" s="12" t="s">
        <v>184</v>
      </c>
      <c r="O179" s="34" t="str">
        <f>VLOOKUP(B179,'Lot Listing - Concise'!$3:$1002,6,FALSE)</f>
        <v>https://www.sothebys.com/en/buy/auction/2020/vine-the-park-b-smith-cellar-celebrating-california/sine-qua-non-the-raven-no-4-syrah-2006-3-bt</v>
      </c>
    </row>
    <row r="180" spans="1:15" ht="12.5" x14ac:dyDescent="0.25">
      <c r="A180" s="33"/>
      <c r="B180" s="9">
        <v>115</v>
      </c>
      <c r="C180" s="10" t="str">
        <f t="shared" si="0"/>
        <v>Sine Qua Non, The Raven No. 1, Grenache 2006 (8 BT)</v>
      </c>
      <c r="D180" s="41">
        <v>1600</v>
      </c>
      <c r="E180" s="41">
        <v>2400</v>
      </c>
      <c r="F180" s="12" t="s">
        <v>1702</v>
      </c>
      <c r="G180" s="12" t="s">
        <v>1574</v>
      </c>
      <c r="H180" s="12">
        <v>2006</v>
      </c>
      <c r="I180" s="12">
        <v>8</v>
      </c>
      <c r="J180" s="12" t="s">
        <v>1575</v>
      </c>
      <c r="K180" s="12" t="s">
        <v>1576</v>
      </c>
      <c r="L180" s="12" t="s">
        <v>1576</v>
      </c>
      <c r="M180" s="12" t="s">
        <v>1578</v>
      </c>
      <c r="N180" s="12" t="s">
        <v>186</v>
      </c>
      <c r="O180" s="34" t="str">
        <f>VLOOKUP(B180,'Lot Listing - Concise'!$3:$1002,6,FALSE)</f>
        <v>https://www.sothebys.com/en/buy/auction/2020/vine-the-park-b-smith-cellar-celebrating-california/sine-qua-non-the-raven-no-1-grenache-2006-8-bt</v>
      </c>
    </row>
    <row r="181" spans="1:15" ht="12.5" x14ac:dyDescent="0.25">
      <c r="A181" s="33"/>
      <c r="B181" s="9">
        <v>116</v>
      </c>
      <c r="C181" s="10" t="str">
        <f t="shared" si="0"/>
        <v>Sine Qua Non, The Raven No. 9, Grenache 2006 (5 BT)</v>
      </c>
      <c r="D181" s="41">
        <v>1000</v>
      </c>
      <c r="E181" s="41">
        <v>1500</v>
      </c>
      <c r="F181" s="12" t="s">
        <v>1703</v>
      </c>
      <c r="G181" s="12" t="s">
        <v>1574</v>
      </c>
      <c r="H181" s="12">
        <v>2006</v>
      </c>
      <c r="I181" s="12">
        <v>5</v>
      </c>
      <c r="J181" s="12" t="s">
        <v>1575</v>
      </c>
      <c r="K181" s="12" t="s">
        <v>1576</v>
      </c>
      <c r="L181" s="12" t="s">
        <v>1576</v>
      </c>
      <c r="M181" s="12" t="s">
        <v>1578</v>
      </c>
      <c r="N181" s="12" t="s">
        <v>188</v>
      </c>
      <c r="O181" s="34" t="str">
        <f>VLOOKUP(B181,'Lot Listing - Concise'!$3:$1002,6,FALSE)</f>
        <v>https://www.sothebys.com/en/buy/auction/2020/vine-the-park-b-smith-cellar-celebrating-california/sine-qua-non-the-raven-no-9-grenache-2006-5-bt</v>
      </c>
    </row>
    <row r="182" spans="1:15" ht="12.5" x14ac:dyDescent="0.25">
      <c r="A182" s="33"/>
      <c r="B182" s="9">
        <v>117</v>
      </c>
      <c r="C182" s="10" t="str">
        <f t="shared" si="0"/>
        <v>Sine Qua Non, The Raven Nos. 6+7, Grenache 2006 (5 BT)</v>
      </c>
      <c r="D182" s="41">
        <v>1000</v>
      </c>
      <c r="E182" s="41">
        <v>1500</v>
      </c>
      <c r="F182" s="12" t="s">
        <v>1704</v>
      </c>
      <c r="G182" s="12" t="s">
        <v>1574</v>
      </c>
      <c r="H182" s="12">
        <v>2006</v>
      </c>
      <c r="I182" s="12">
        <v>5</v>
      </c>
      <c r="J182" s="12" t="s">
        <v>1575</v>
      </c>
      <c r="K182" s="12" t="s">
        <v>1576</v>
      </c>
      <c r="L182" s="12" t="s">
        <v>1576</v>
      </c>
      <c r="M182" s="12" t="s">
        <v>1578</v>
      </c>
      <c r="N182" s="12" t="s">
        <v>190</v>
      </c>
      <c r="O182" s="34" t="str">
        <f>VLOOKUP(B182,'Lot Listing - Concise'!$3:$1002,6,FALSE)</f>
        <v>https://www.sothebys.com/en/buy/auction/2020/vine-the-park-b-smith-cellar-celebrating-california/sine-qua-non-the-raven-nos-6-7-grenache-2006-5-bt</v>
      </c>
    </row>
    <row r="183" spans="1:15" ht="12.5" x14ac:dyDescent="0.25">
      <c r="A183" s="9" t="s">
        <v>1587</v>
      </c>
      <c r="B183" s="9">
        <v>118</v>
      </c>
      <c r="C183" s="10" t="str">
        <f t="shared" si="0"/>
        <v>Sine Qua Non, The Raven Nos. 6+7, Grenache 2006 (1 BT)</v>
      </c>
      <c r="D183" s="41">
        <v>1200</v>
      </c>
      <c r="E183" s="41">
        <v>1800</v>
      </c>
      <c r="F183" s="12" t="s">
        <v>1704</v>
      </c>
      <c r="G183" s="12" t="s">
        <v>1574</v>
      </c>
      <c r="H183" s="12">
        <v>2006</v>
      </c>
      <c r="I183" s="12">
        <v>1</v>
      </c>
      <c r="J183" s="12" t="s">
        <v>1575</v>
      </c>
      <c r="K183" s="12" t="s">
        <v>1576</v>
      </c>
      <c r="L183" s="12" t="s">
        <v>1576</v>
      </c>
      <c r="M183" s="12" t="s">
        <v>1578</v>
      </c>
      <c r="N183" s="12" t="s">
        <v>1705</v>
      </c>
      <c r="O183" s="34" t="str">
        <f>VLOOKUP(B183,'Lot Listing - Concise'!$3:$1002,6,FALSE)</f>
        <v>https://www.sothebys.com/en/buy/auction/2020/vine-the-park-b-smith-cellar-celebrating-california/sine-qua-non-the-raven-no-5-syrah-2006-1-bt-sine</v>
      </c>
    </row>
    <row r="184" spans="1:15" ht="12.5" x14ac:dyDescent="0.25">
      <c r="A184" s="9" t="s">
        <v>1587</v>
      </c>
      <c r="B184" s="9">
        <v>118</v>
      </c>
      <c r="C184" s="10" t="str">
        <f t="shared" si="0"/>
        <v>Sine Qua Non, The Raven No. 1, Grenache 2006 (1 BT)</v>
      </c>
      <c r="D184" s="41">
        <v>1200</v>
      </c>
      <c r="E184" s="41">
        <v>1800</v>
      </c>
      <c r="F184" s="12" t="s">
        <v>1702</v>
      </c>
      <c r="G184" s="12" t="s">
        <v>1574</v>
      </c>
      <c r="H184" s="12">
        <v>2006</v>
      </c>
      <c r="I184" s="12">
        <v>1</v>
      </c>
      <c r="J184" s="12" t="s">
        <v>1575</v>
      </c>
      <c r="K184" s="12" t="s">
        <v>1576</v>
      </c>
      <c r="L184" s="12" t="s">
        <v>1576</v>
      </c>
      <c r="M184" s="12" t="s">
        <v>1578</v>
      </c>
      <c r="N184" s="12" t="s">
        <v>1706</v>
      </c>
      <c r="O184" s="34" t="str">
        <f>VLOOKUP(B184,'Lot Listing - Concise'!$3:$1002,6,FALSE)</f>
        <v>https://www.sothebys.com/en/buy/auction/2020/vine-the-park-b-smith-cellar-celebrating-california/sine-qua-non-the-raven-no-5-syrah-2006-1-bt-sine</v>
      </c>
    </row>
    <row r="185" spans="1:15" ht="12.5" x14ac:dyDescent="0.25">
      <c r="A185" s="9" t="s">
        <v>1587</v>
      </c>
      <c r="B185" s="9">
        <v>118</v>
      </c>
      <c r="C185" s="10" t="str">
        <f t="shared" si="0"/>
        <v>Sine Qua Non, The Raven No. 4, Syrah 2006 (1 BT)</v>
      </c>
      <c r="D185" s="41">
        <v>1200</v>
      </c>
      <c r="E185" s="41">
        <v>1800</v>
      </c>
      <c r="F185" s="12" t="s">
        <v>1701</v>
      </c>
      <c r="G185" s="12" t="s">
        <v>1574</v>
      </c>
      <c r="H185" s="12">
        <v>2006</v>
      </c>
      <c r="I185" s="12">
        <v>1</v>
      </c>
      <c r="J185" s="12" t="s">
        <v>1575</v>
      </c>
      <c r="K185" s="12" t="s">
        <v>1576</v>
      </c>
      <c r="L185" s="12" t="s">
        <v>1576</v>
      </c>
      <c r="M185" s="12" t="s">
        <v>1578</v>
      </c>
      <c r="N185" s="12" t="s">
        <v>1707</v>
      </c>
      <c r="O185" s="34" t="str">
        <f>VLOOKUP(B185,'Lot Listing - Concise'!$3:$1002,6,FALSE)</f>
        <v>https://www.sothebys.com/en/buy/auction/2020/vine-the-park-b-smith-cellar-celebrating-california/sine-qua-non-the-raven-no-5-syrah-2006-1-bt-sine</v>
      </c>
    </row>
    <row r="186" spans="1:15" ht="12.5" x14ac:dyDescent="0.25">
      <c r="A186" s="9" t="s">
        <v>1587</v>
      </c>
      <c r="B186" s="9">
        <v>118</v>
      </c>
      <c r="C186" s="10" t="str">
        <f t="shared" si="0"/>
        <v>Sine Qua Non, The Raven No. 5, Syrah 2006 (1 BT)</v>
      </c>
      <c r="D186" s="41">
        <v>1200</v>
      </c>
      <c r="E186" s="41">
        <v>1800</v>
      </c>
      <c r="F186" s="12" t="s">
        <v>1708</v>
      </c>
      <c r="G186" s="12" t="s">
        <v>1574</v>
      </c>
      <c r="H186" s="12">
        <v>2006</v>
      </c>
      <c r="I186" s="12">
        <v>1</v>
      </c>
      <c r="J186" s="12" t="s">
        <v>1575</v>
      </c>
      <c r="K186" s="12" t="s">
        <v>1576</v>
      </c>
      <c r="L186" s="12" t="s">
        <v>1576</v>
      </c>
      <c r="M186" s="12" t="s">
        <v>1578</v>
      </c>
      <c r="N186" s="12" t="s">
        <v>1709</v>
      </c>
      <c r="O186" s="34" t="str">
        <f>VLOOKUP(B186,'Lot Listing - Concise'!$3:$1002,6,FALSE)</f>
        <v>https://www.sothebys.com/en/buy/auction/2020/vine-the-park-b-smith-cellar-celebrating-california/sine-qua-non-the-raven-no-5-syrah-2006-1-bt-sine</v>
      </c>
    </row>
    <row r="187" spans="1:15" ht="12.5" x14ac:dyDescent="0.25">
      <c r="A187" s="9" t="s">
        <v>1587</v>
      </c>
      <c r="B187" s="9">
        <v>118</v>
      </c>
      <c r="C187" s="10" t="str">
        <f t="shared" si="0"/>
        <v>Sine Qua Non, The Raven No. 3, Syrah 2006 (1 BT)</v>
      </c>
      <c r="D187" s="41">
        <v>1200</v>
      </c>
      <c r="E187" s="41">
        <v>1800</v>
      </c>
      <c r="F187" s="12" t="s">
        <v>1700</v>
      </c>
      <c r="G187" s="12" t="s">
        <v>1574</v>
      </c>
      <c r="H187" s="12">
        <v>2006</v>
      </c>
      <c r="I187" s="12">
        <v>1</v>
      </c>
      <c r="J187" s="12" t="s">
        <v>1575</v>
      </c>
      <c r="K187" s="12" t="s">
        <v>1576</v>
      </c>
      <c r="L187" s="12" t="s">
        <v>1576</v>
      </c>
      <c r="M187" s="12" t="s">
        <v>1578</v>
      </c>
      <c r="N187" s="12" t="s">
        <v>1710</v>
      </c>
      <c r="O187" s="34" t="str">
        <f>VLOOKUP(B187,'Lot Listing - Concise'!$3:$1002,6,FALSE)</f>
        <v>https://www.sothebys.com/en/buy/auction/2020/vine-the-park-b-smith-cellar-celebrating-california/sine-qua-non-the-raven-no-5-syrah-2006-1-bt-sine</v>
      </c>
    </row>
    <row r="188" spans="1:15" ht="12.5" x14ac:dyDescent="0.25">
      <c r="A188" s="9" t="s">
        <v>1587</v>
      </c>
      <c r="B188" s="9">
        <v>118</v>
      </c>
      <c r="C188" s="10" t="str">
        <f t="shared" si="0"/>
        <v>Sine Qua Non, The Raven No. 9, Grenache 2006 (1 BT)</v>
      </c>
      <c r="D188" s="41">
        <v>1200</v>
      </c>
      <c r="E188" s="41">
        <v>1800</v>
      </c>
      <c r="F188" s="12" t="s">
        <v>1703</v>
      </c>
      <c r="G188" s="12" t="s">
        <v>1574</v>
      </c>
      <c r="H188" s="12">
        <v>2006</v>
      </c>
      <c r="I188" s="12">
        <v>1</v>
      </c>
      <c r="J188" s="12" t="s">
        <v>1575</v>
      </c>
      <c r="K188" s="12" t="s">
        <v>1576</v>
      </c>
      <c r="L188" s="12" t="s">
        <v>1576</v>
      </c>
      <c r="M188" s="12" t="s">
        <v>1578</v>
      </c>
      <c r="N188" s="12" t="s">
        <v>1711</v>
      </c>
      <c r="O188" s="34" t="str">
        <f>VLOOKUP(B188,'Lot Listing - Concise'!$3:$1002,6,FALSE)</f>
        <v>https://www.sothebys.com/en/buy/auction/2020/vine-the-park-b-smith-cellar-celebrating-california/sine-qua-non-the-raven-no-5-syrah-2006-1-bt-sine</v>
      </c>
    </row>
    <row r="189" spans="1:15" ht="12.5" x14ac:dyDescent="0.25">
      <c r="A189" s="9" t="s">
        <v>1587</v>
      </c>
      <c r="B189" s="9">
        <v>119</v>
      </c>
      <c r="C189" s="10" t="str">
        <f t="shared" si="0"/>
        <v>Sine Qua Non, The Raven Nos. 6+7, Grenache 2006 (1 BT)</v>
      </c>
      <c r="D189" s="41">
        <v>1200</v>
      </c>
      <c r="E189" s="41">
        <v>1800</v>
      </c>
      <c r="F189" s="12" t="s">
        <v>1704</v>
      </c>
      <c r="G189" s="12" t="s">
        <v>1574</v>
      </c>
      <c r="H189" s="12">
        <v>2006</v>
      </c>
      <c r="I189" s="12">
        <v>1</v>
      </c>
      <c r="J189" s="12" t="s">
        <v>1575</v>
      </c>
      <c r="K189" s="12" t="s">
        <v>1576</v>
      </c>
      <c r="L189" s="12" t="s">
        <v>1576</v>
      </c>
      <c r="M189" s="12" t="s">
        <v>1578</v>
      </c>
      <c r="N189" s="12" t="s">
        <v>1705</v>
      </c>
      <c r="O189" s="34" t="str">
        <f>VLOOKUP(B189,'Lot Listing - Concise'!$3:$1002,6,FALSE)</f>
        <v>https://www.sothebys.com/en/buy/auction/2020/vine-the-park-b-smith-cellar-celebrating-california/sine-qua-non-the-raven-nos-6-7-grenache-2006-1-bt</v>
      </c>
    </row>
    <row r="190" spans="1:15" ht="12.5" x14ac:dyDescent="0.25">
      <c r="A190" s="9" t="s">
        <v>1587</v>
      </c>
      <c r="B190" s="9">
        <v>119</v>
      </c>
      <c r="C190" s="10" t="str">
        <f t="shared" si="0"/>
        <v>Sine Qua Non, The Raven No. 1, Grenache 2006 (1 BT)</v>
      </c>
      <c r="D190" s="41">
        <v>1200</v>
      </c>
      <c r="E190" s="41">
        <v>1800</v>
      </c>
      <c r="F190" s="12" t="s">
        <v>1702</v>
      </c>
      <c r="G190" s="12" t="s">
        <v>1574</v>
      </c>
      <c r="H190" s="12">
        <v>2006</v>
      </c>
      <c r="I190" s="12">
        <v>1</v>
      </c>
      <c r="J190" s="12" t="s">
        <v>1575</v>
      </c>
      <c r="K190" s="12" t="s">
        <v>1576</v>
      </c>
      <c r="L190" s="12" t="s">
        <v>1576</v>
      </c>
      <c r="M190" s="12" t="s">
        <v>1578</v>
      </c>
      <c r="N190" s="12" t="s">
        <v>1706</v>
      </c>
      <c r="O190" s="34" t="str">
        <f>VLOOKUP(B190,'Lot Listing - Concise'!$3:$1002,6,FALSE)</f>
        <v>https://www.sothebys.com/en/buy/auction/2020/vine-the-park-b-smith-cellar-celebrating-california/sine-qua-non-the-raven-nos-6-7-grenache-2006-1-bt</v>
      </c>
    </row>
    <row r="191" spans="1:15" ht="12.5" x14ac:dyDescent="0.25">
      <c r="A191" s="9" t="s">
        <v>1587</v>
      </c>
      <c r="B191" s="9">
        <v>119</v>
      </c>
      <c r="C191" s="10" t="str">
        <f t="shared" si="0"/>
        <v>Sine Qua Non, The Raven No. 9, Grenache 2006 (1 BT)</v>
      </c>
      <c r="D191" s="41">
        <v>1200</v>
      </c>
      <c r="E191" s="41">
        <v>1800</v>
      </c>
      <c r="F191" s="12" t="s">
        <v>1703</v>
      </c>
      <c r="G191" s="12" t="s">
        <v>1574</v>
      </c>
      <c r="H191" s="12">
        <v>2006</v>
      </c>
      <c r="I191" s="12">
        <v>1</v>
      </c>
      <c r="J191" s="12" t="s">
        <v>1575</v>
      </c>
      <c r="K191" s="12" t="s">
        <v>1576</v>
      </c>
      <c r="L191" s="12" t="s">
        <v>1576</v>
      </c>
      <c r="M191" s="12" t="s">
        <v>1578</v>
      </c>
      <c r="N191" s="12" t="s">
        <v>1711</v>
      </c>
      <c r="O191" s="34" t="str">
        <f>VLOOKUP(B191,'Lot Listing - Concise'!$3:$1002,6,FALSE)</f>
        <v>https://www.sothebys.com/en/buy/auction/2020/vine-the-park-b-smith-cellar-celebrating-california/sine-qua-non-the-raven-nos-6-7-grenache-2006-1-bt</v>
      </c>
    </row>
    <row r="192" spans="1:15" ht="12.5" x14ac:dyDescent="0.25">
      <c r="A192" s="9" t="s">
        <v>1587</v>
      </c>
      <c r="B192" s="9">
        <v>119</v>
      </c>
      <c r="C192" s="10" t="str">
        <f t="shared" si="0"/>
        <v>Sine Qua Non, The Raven No. 5, Syrah 2006 (1 BT)</v>
      </c>
      <c r="D192" s="41">
        <v>1200</v>
      </c>
      <c r="E192" s="41">
        <v>1800</v>
      </c>
      <c r="F192" s="12" t="s">
        <v>1708</v>
      </c>
      <c r="G192" s="12" t="s">
        <v>1574</v>
      </c>
      <c r="H192" s="12">
        <v>2006</v>
      </c>
      <c r="I192" s="12">
        <v>1</v>
      </c>
      <c r="J192" s="12" t="s">
        <v>1575</v>
      </c>
      <c r="K192" s="12" t="s">
        <v>1576</v>
      </c>
      <c r="L192" s="12" t="s">
        <v>1576</v>
      </c>
      <c r="M192" s="12" t="s">
        <v>1578</v>
      </c>
      <c r="N192" s="12" t="s">
        <v>1709</v>
      </c>
      <c r="O192" s="34" t="str">
        <f>VLOOKUP(B192,'Lot Listing - Concise'!$3:$1002,6,FALSE)</f>
        <v>https://www.sothebys.com/en/buy/auction/2020/vine-the-park-b-smith-cellar-celebrating-california/sine-qua-non-the-raven-nos-6-7-grenache-2006-1-bt</v>
      </c>
    </row>
    <row r="193" spans="1:15" ht="12.5" x14ac:dyDescent="0.25">
      <c r="A193" s="9" t="s">
        <v>1587</v>
      </c>
      <c r="B193" s="9">
        <v>119</v>
      </c>
      <c r="C193" s="10" t="str">
        <f t="shared" si="0"/>
        <v>Sine Qua Non, The Raven No. 4, Syrah 2006 (1 BT)</v>
      </c>
      <c r="D193" s="41">
        <v>1200</v>
      </c>
      <c r="E193" s="41">
        <v>1800</v>
      </c>
      <c r="F193" s="12" t="s">
        <v>1701</v>
      </c>
      <c r="G193" s="12" t="s">
        <v>1574</v>
      </c>
      <c r="H193" s="12">
        <v>2006</v>
      </c>
      <c r="I193" s="12">
        <v>1</v>
      </c>
      <c r="J193" s="12" t="s">
        <v>1575</v>
      </c>
      <c r="K193" s="12" t="s">
        <v>1576</v>
      </c>
      <c r="L193" s="12" t="s">
        <v>1576</v>
      </c>
      <c r="M193" s="12" t="s">
        <v>1578</v>
      </c>
      <c r="N193" s="12" t="s">
        <v>1707</v>
      </c>
      <c r="O193" s="34" t="str">
        <f>VLOOKUP(B193,'Lot Listing - Concise'!$3:$1002,6,FALSE)</f>
        <v>https://www.sothebys.com/en/buy/auction/2020/vine-the-park-b-smith-cellar-celebrating-california/sine-qua-non-the-raven-nos-6-7-grenache-2006-1-bt</v>
      </c>
    </row>
    <row r="194" spans="1:15" ht="12.5" x14ac:dyDescent="0.25">
      <c r="A194" s="9" t="s">
        <v>1587</v>
      </c>
      <c r="B194" s="9">
        <v>119</v>
      </c>
      <c r="C194" s="10" t="str">
        <f t="shared" si="0"/>
        <v>Sine Qua Non, The Raven No. 3, Syrah 2006 (1 BT)</v>
      </c>
      <c r="D194" s="41">
        <v>1200</v>
      </c>
      <c r="E194" s="41">
        <v>1800</v>
      </c>
      <c r="F194" s="12" t="s">
        <v>1700</v>
      </c>
      <c r="G194" s="12" t="s">
        <v>1574</v>
      </c>
      <c r="H194" s="12">
        <v>2006</v>
      </c>
      <c r="I194" s="12">
        <v>1</v>
      </c>
      <c r="J194" s="12" t="s">
        <v>1575</v>
      </c>
      <c r="K194" s="12" t="s">
        <v>1576</v>
      </c>
      <c r="L194" s="12" t="s">
        <v>1576</v>
      </c>
      <c r="M194" s="12" t="s">
        <v>1578</v>
      </c>
      <c r="N194" s="12" t="s">
        <v>1710</v>
      </c>
      <c r="O194" s="34" t="str">
        <f>VLOOKUP(B194,'Lot Listing - Concise'!$3:$1002,6,FALSE)</f>
        <v>https://www.sothebys.com/en/buy/auction/2020/vine-the-park-b-smith-cellar-celebrating-california/sine-qua-non-the-raven-nos-6-7-grenache-2006-1-bt</v>
      </c>
    </row>
    <row r="195" spans="1:15" ht="12.5" x14ac:dyDescent="0.25">
      <c r="A195" s="9" t="s">
        <v>1587</v>
      </c>
      <c r="B195" s="9">
        <v>120</v>
      </c>
      <c r="C195" s="10" t="str">
        <f t="shared" si="0"/>
        <v>Sine Qua Non, The Raven Nos. 6+7, Grenache 2006 (3 BT)</v>
      </c>
      <c r="D195" s="41">
        <v>1000</v>
      </c>
      <c r="E195" s="41">
        <v>1500</v>
      </c>
      <c r="F195" s="12" t="s">
        <v>1704</v>
      </c>
      <c r="G195" s="12" t="s">
        <v>1574</v>
      </c>
      <c r="H195" s="12">
        <v>2006</v>
      </c>
      <c r="I195" s="12">
        <v>3</v>
      </c>
      <c r="J195" s="12" t="s">
        <v>1575</v>
      </c>
      <c r="K195" s="12" t="s">
        <v>1576</v>
      </c>
      <c r="L195" s="12" t="s">
        <v>1712</v>
      </c>
      <c r="M195" s="12" t="s">
        <v>1578</v>
      </c>
      <c r="N195" s="12" t="s">
        <v>1713</v>
      </c>
      <c r="O195" s="34" t="str">
        <f>VLOOKUP(B195,'Lot Listing - Concise'!$3:$1002,6,FALSE)</f>
        <v>https://www.sothebys.com/en/buy/auction/2020/vine-the-park-b-smith-cellar-celebrating-california/sine-qua-non-the-raven-nos-6-7-grenache-2006-3-bt</v>
      </c>
    </row>
    <row r="196" spans="1:15" ht="12.5" x14ac:dyDescent="0.25">
      <c r="A196" s="9" t="s">
        <v>1587</v>
      </c>
      <c r="B196" s="9">
        <v>120</v>
      </c>
      <c r="C196" s="10" t="str">
        <f t="shared" si="0"/>
        <v>Sine Qua Non, The Raven No. 1, Grenache 2006 (1 BT)</v>
      </c>
      <c r="D196" s="41">
        <v>1000</v>
      </c>
      <c r="E196" s="41">
        <v>1500</v>
      </c>
      <c r="F196" s="12" t="s">
        <v>1702</v>
      </c>
      <c r="G196" s="12" t="s">
        <v>1574</v>
      </c>
      <c r="H196" s="12">
        <v>2006</v>
      </c>
      <c r="I196" s="12">
        <v>1</v>
      </c>
      <c r="J196" s="12" t="s">
        <v>1575</v>
      </c>
      <c r="K196" s="12" t="s">
        <v>1576</v>
      </c>
      <c r="L196" s="12" t="s">
        <v>1714</v>
      </c>
      <c r="M196" s="12" t="s">
        <v>1578</v>
      </c>
      <c r="N196" s="12" t="s">
        <v>1706</v>
      </c>
      <c r="O196" s="34" t="str">
        <f>VLOOKUP(B196,'Lot Listing - Concise'!$3:$1002,6,FALSE)</f>
        <v>https://www.sothebys.com/en/buy/auction/2020/vine-the-park-b-smith-cellar-celebrating-california/sine-qua-non-the-raven-nos-6-7-grenache-2006-3-bt</v>
      </c>
    </row>
    <row r="197" spans="1:15" ht="12.5" x14ac:dyDescent="0.25">
      <c r="A197" s="9" t="s">
        <v>1587</v>
      </c>
      <c r="B197" s="9">
        <v>120</v>
      </c>
      <c r="C197" s="10" t="str">
        <f t="shared" si="0"/>
        <v>Sine Qua Non, The Raven No. 9, Grenache 2006 (2 BT)</v>
      </c>
      <c r="D197" s="41">
        <v>1000</v>
      </c>
      <c r="E197" s="41">
        <v>1500</v>
      </c>
      <c r="F197" s="12" t="s">
        <v>1703</v>
      </c>
      <c r="G197" s="12" t="s">
        <v>1574</v>
      </c>
      <c r="H197" s="12">
        <v>2006</v>
      </c>
      <c r="I197" s="12">
        <v>2</v>
      </c>
      <c r="J197" s="12" t="s">
        <v>1575</v>
      </c>
      <c r="K197" s="12" t="s">
        <v>1576</v>
      </c>
      <c r="L197" s="12" t="s">
        <v>1715</v>
      </c>
      <c r="M197" s="12" t="s">
        <v>1578</v>
      </c>
      <c r="N197" s="12" t="s">
        <v>1716</v>
      </c>
      <c r="O197" s="34" t="str">
        <f>VLOOKUP(B197,'Lot Listing - Concise'!$3:$1002,6,FALSE)</f>
        <v>https://www.sothebys.com/en/buy/auction/2020/vine-the-park-b-smith-cellar-celebrating-california/sine-qua-non-the-raven-nos-6-7-grenache-2006-3-bt</v>
      </c>
    </row>
    <row r="198" spans="1:15" ht="12.5" x14ac:dyDescent="0.25">
      <c r="A198" s="9" t="s">
        <v>1587</v>
      </c>
      <c r="B198" s="9">
        <v>121</v>
      </c>
      <c r="C198" s="10" t="str">
        <f t="shared" si="0"/>
        <v>Sine Qua Non, The Raven Nos. 6+7, Grenache 2006 (1 BT)</v>
      </c>
      <c r="D198" s="41">
        <v>1200</v>
      </c>
      <c r="E198" s="41">
        <v>1800</v>
      </c>
      <c r="F198" s="12" t="s">
        <v>1704</v>
      </c>
      <c r="G198" s="12" t="s">
        <v>1574</v>
      </c>
      <c r="H198" s="12">
        <v>2006</v>
      </c>
      <c r="I198" s="12">
        <v>1</v>
      </c>
      <c r="J198" s="12" t="s">
        <v>1575</v>
      </c>
      <c r="K198" s="12" t="s">
        <v>1576</v>
      </c>
      <c r="L198" s="12" t="s">
        <v>1576</v>
      </c>
      <c r="M198" s="12" t="s">
        <v>1578</v>
      </c>
      <c r="N198" s="12" t="s">
        <v>1705</v>
      </c>
      <c r="O198" s="34" t="str">
        <f>VLOOKUP(B198,'Lot Listing - Concise'!$3:$1002,6,FALSE)</f>
        <v>https://www.sothebys.com/en/buy/auction/2020/vine-the-park-b-smith-cellar-celebrating-california/sine-qua-non-the-raven-nos-6-7-grenache-2006-1-bt-2</v>
      </c>
    </row>
    <row r="199" spans="1:15" ht="12.5" x14ac:dyDescent="0.25">
      <c r="A199" s="9" t="s">
        <v>1587</v>
      </c>
      <c r="B199" s="9">
        <v>121</v>
      </c>
      <c r="C199" s="10" t="str">
        <f t="shared" si="0"/>
        <v>Sine Qua Non, The Raven No. 1, Grenache 2006 (1 BT)</v>
      </c>
      <c r="D199" s="41">
        <v>1200</v>
      </c>
      <c r="E199" s="41">
        <v>1800</v>
      </c>
      <c r="F199" s="12" t="s">
        <v>1702</v>
      </c>
      <c r="G199" s="12" t="s">
        <v>1574</v>
      </c>
      <c r="H199" s="12">
        <v>2006</v>
      </c>
      <c r="I199" s="12">
        <v>1</v>
      </c>
      <c r="J199" s="12" t="s">
        <v>1575</v>
      </c>
      <c r="K199" s="12" t="s">
        <v>1576</v>
      </c>
      <c r="L199" s="12" t="s">
        <v>1576</v>
      </c>
      <c r="M199" s="12" t="s">
        <v>1578</v>
      </c>
      <c r="N199" s="12" t="s">
        <v>1706</v>
      </c>
      <c r="O199" s="34" t="str">
        <f>VLOOKUP(B199,'Lot Listing - Concise'!$3:$1002,6,FALSE)</f>
        <v>https://www.sothebys.com/en/buy/auction/2020/vine-the-park-b-smith-cellar-celebrating-california/sine-qua-non-the-raven-nos-6-7-grenache-2006-1-bt-2</v>
      </c>
    </row>
    <row r="200" spans="1:15" ht="12.5" x14ac:dyDescent="0.25">
      <c r="A200" s="9" t="s">
        <v>1587</v>
      </c>
      <c r="B200" s="9">
        <v>121</v>
      </c>
      <c r="C200" s="10" t="str">
        <f t="shared" si="0"/>
        <v>Sine Qua Non, The Raven No. 3, Syrah 2006 (1 BT)</v>
      </c>
      <c r="D200" s="41">
        <v>1200</v>
      </c>
      <c r="E200" s="41">
        <v>1800</v>
      </c>
      <c r="F200" s="12" t="s">
        <v>1700</v>
      </c>
      <c r="G200" s="12" t="s">
        <v>1574</v>
      </c>
      <c r="H200" s="12">
        <v>2006</v>
      </c>
      <c r="I200" s="12">
        <v>1</v>
      </c>
      <c r="J200" s="12" t="s">
        <v>1575</v>
      </c>
      <c r="K200" s="12" t="s">
        <v>1576</v>
      </c>
      <c r="L200" s="12" t="s">
        <v>1576</v>
      </c>
      <c r="M200" s="12" t="s">
        <v>1578</v>
      </c>
      <c r="N200" s="12" t="s">
        <v>1710</v>
      </c>
      <c r="O200" s="34" t="str">
        <f>VLOOKUP(B200,'Lot Listing - Concise'!$3:$1002,6,FALSE)</f>
        <v>https://www.sothebys.com/en/buy/auction/2020/vine-the-park-b-smith-cellar-celebrating-california/sine-qua-non-the-raven-nos-6-7-grenache-2006-1-bt-2</v>
      </c>
    </row>
    <row r="201" spans="1:15" ht="12.5" x14ac:dyDescent="0.25">
      <c r="A201" s="9" t="s">
        <v>1587</v>
      </c>
      <c r="B201" s="9">
        <v>121</v>
      </c>
      <c r="C201" s="10" t="str">
        <f t="shared" si="0"/>
        <v>Sine Qua Non, The Raven No. 4, Syrah 2006 (1 BT)</v>
      </c>
      <c r="D201" s="41">
        <v>1200</v>
      </c>
      <c r="E201" s="41">
        <v>1800</v>
      </c>
      <c r="F201" s="12" t="s">
        <v>1701</v>
      </c>
      <c r="G201" s="12" t="s">
        <v>1574</v>
      </c>
      <c r="H201" s="12">
        <v>2006</v>
      </c>
      <c r="I201" s="12">
        <v>1</v>
      </c>
      <c r="J201" s="12" t="s">
        <v>1575</v>
      </c>
      <c r="K201" s="12" t="s">
        <v>1576</v>
      </c>
      <c r="L201" s="12" t="s">
        <v>1576</v>
      </c>
      <c r="M201" s="12" t="s">
        <v>1578</v>
      </c>
      <c r="N201" s="12" t="s">
        <v>1707</v>
      </c>
      <c r="O201" s="34" t="str">
        <f>VLOOKUP(B201,'Lot Listing - Concise'!$3:$1002,6,FALSE)</f>
        <v>https://www.sothebys.com/en/buy/auction/2020/vine-the-park-b-smith-cellar-celebrating-california/sine-qua-non-the-raven-nos-6-7-grenache-2006-1-bt-2</v>
      </c>
    </row>
    <row r="202" spans="1:15" ht="12.5" x14ac:dyDescent="0.25">
      <c r="A202" s="9" t="s">
        <v>1587</v>
      </c>
      <c r="B202" s="9">
        <v>121</v>
      </c>
      <c r="C202" s="10" t="str">
        <f t="shared" si="0"/>
        <v>Sine Qua Non, The Raven No. 5, Syrah 2006 (1 BT)</v>
      </c>
      <c r="D202" s="41">
        <v>1200</v>
      </c>
      <c r="E202" s="41">
        <v>1800</v>
      </c>
      <c r="F202" s="12" t="s">
        <v>1708</v>
      </c>
      <c r="G202" s="12" t="s">
        <v>1574</v>
      </c>
      <c r="H202" s="12">
        <v>2006</v>
      </c>
      <c r="I202" s="12">
        <v>1</v>
      </c>
      <c r="J202" s="12" t="s">
        <v>1575</v>
      </c>
      <c r="K202" s="12" t="s">
        <v>1576</v>
      </c>
      <c r="L202" s="12" t="s">
        <v>1576</v>
      </c>
      <c r="M202" s="12" t="s">
        <v>1578</v>
      </c>
      <c r="N202" s="12" t="s">
        <v>1709</v>
      </c>
      <c r="O202" s="34" t="str">
        <f>VLOOKUP(B202,'Lot Listing - Concise'!$3:$1002,6,FALSE)</f>
        <v>https://www.sothebys.com/en/buy/auction/2020/vine-the-park-b-smith-cellar-celebrating-california/sine-qua-non-the-raven-nos-6-7-grenache-2006-1-bt-2</v>
      </c>
    </row>
    <row r="203" spans="1:15" ht="12.5" x14ac:dyDescent="0.25">
      <c r="A203" s="9" t="s">
        <v>1587</v>
      </c>
      <c r="B203" s="9">
        <v>121</v>
      </c>
      <c r="C203" s="10" t="str">
        <f t="shared" si="0"/>
        <v>Sine Qua Non, The Raven No. 9, Grenache 2006 (1 BT)</v>
      </c>
      <c r="D203" s="41">
        <v>1200</v>
      </c>
      <c r="E203" s="41">
        <v>1800</v>
      </c>
      <c r="F203" s="12" t="s">
        <v>1703</v>
      </c>
      <c r="G203" s="12" t="s">
        <v>1574</v>
      </c>
      <c r="H203" s="12">
        <v>2006</v>
      </c>
      <c r="I203" s="12">
        <v>1</v>
      </c>
      <c r="J203" s="12" t="s">
        <v>1575</v>
      </c>
      <c r="K203" s="12" t="s">
        <v>1576</v>
      </c>
      <c r="L203" s="12" t="s">
        <v>1576</v>
      </c>
      <c r="M203" s="12" t="s">
        <v>1578</v>
      </c>
      <c r="N203" s="12" t="s">
        <v>1711</v>
      </c>
      <c r="O203" s="34" t="str">
        <f>VLOOKUP(B203,'Lot Listing - Concise'!$3:$1002,6,FALSE)</f>
        <v>https://www.sothebys.com/en/buy/auction/2020/vine-the-park-b-smith-cellar-celebrating-california/sine-qua-non-the-raven-nos-6-7-grenache-2006-1-bt-2</v>
      </c>
    </row>
    <row r="204" spans="1:15" ht="12.5" x14ac:dyDescent="0.25">
      <c r="A204" s="9" t="s">
        <v>1587</v>
      </c>
      <c r="B204" s="9">
        <v>122</v>
      </c>
      <c r="C204" s="10" t="str">
        <f t="shared" si="0"/>
        <v>Sine Qua Non, The Raven No. 10, Syrah 2006 (1 MAG)</v>
      </c>
      <c r="D204" s="41">
        <v>1000</v>
      </c>
      <c r="E204" s="41">
        <v>1500</v>
      </c>
      <c r="F204" s="12" t="s">
        <v>1717</v>
      </c>
      <c r="G204" s="12" t="s">
        <v>1574</v>
      </c>
      <c r="H204" s="12">
        <v>2006</v>
      </c>
      <c r="I204" s="12">
        <v>1</v>
      </c>
      <c r="J204" s="12" t="s">
        <v>1588</v>
      </c>
      <c r="K204" s="12" t="s">
        <v>1589</v>
      </c>
      <c r="L204" s="12" t="s">
        <v>1589</v>
      </c>
      <c r="M204" s="12" t="s">
        <v>1578</v>
      </c>
      <c r="N204" s="12" t="s">
        <v>1718</v>
      </c>
      <c r="O204" s="34" t="str">
        <f>VLOOKUP(B204,'Lot Listing - Concise'!$3:$1002,6,FALSE)</f>
        <v>https://www.sothebys.com/en/buy/auction/2020/vine-the-park-b-smith-cellar-celebrating-california/sine-qua-non-the-raven-no-8-grenache-2006-1-mag</v>
      </c>
    </row>
    <row r="205" spans="1:15" ht="12.5" x14ac:dyDescent="0.25">
      <c r="A205" s="9" t="s">
        <v>1587</v>
      </c>
      <c r="B205" s="9">
        <v>122</v>
      </c>
      <c r="C205" s="10" t="str">
        <f t="shared" si="0"/>
        <v>Sine Qua Non, The Raven No. 8, Grenache 2006 (1 MAG)</v>
      </c>
      <c r="D205" s="41">
        <v>1000</v>
      </c>
      <c r="E205" s="41">
        <v>1500</v>
      </c>
      <c r="F205" s="12" t="s">
        <v>1719</v>
      </c>
      <c r="G205" s="12" t="s">
        <v>1574</v>
      </c>
      <c r="H205" s="12">
        <v>2006</v>
      </c>
      <c r="I205" s="12">
        <v>1</v>
      </c>
      <c r="J205" s="12" t="s">
        <v>1588</v>
      </c>
      <c r="K205" s="12" t="s">
        <v>1589</v>
      </c>
      <c r="L205" s="12" t="s">
        <v>1589</v>
      </c>
      <c r="M205" s="12" t="s">
        <v>1578</v>
      </c>
      <c r="N205" s="12" t="s">
        <v>1720</v>
      </c>
      <c r="O205" s="34" t="str">
        <f>VLOOKUP(B205,'Lot Listing - Concise'!$3:$1002,6,FALSE)</f>
        <v>https://www.sothebys.com/en/buy/auction/2020/vine-the-park-b-smith-cellar-celebrating-california/sine-qua-non-the-raven-no-8-grenache-2006-1-mag</v>
      </c>
    </row>
    <row r="206" spans="1:15" ht="12.5" x14ac:dyDescent="0.25">
      <c r="A206" s="9" t="s">
        <v>1587</v>
      </c>
      <c r="B206" s="9">
        <v>123</v>
      </c>
      <c r="C206" s="10" t="str">
        <f t="shared" si="0"/>
        <v>Sine Qua Non, The Raven No. 11, Grenache 2006 (1 DM)</v>
      </c>
      <c r="D206" s="41">
        <v>2400</v>
      </c>
      <c r="E206" s="41">
        <v>3200</v>
      </c>
      <c r="F206" s="12" t="s">
        <v>1721</v>
      </c>
      <c r="G206" s="12" t="s">
        <v>1574</v>
      </c>
      <c r="H206" s="12">
        <v>2006</v>
      </c>
      <c r="I206" s="12">
        <v>1</v>
      </c>
      <c r="J206" s="12" t="s">
        <v>1582</v>
      </c>
      <c r="K206" s="12" t="s">
        <v>1589</v>
      </c>
      <c r="L206" s="12" t="s">
        <v>1589</v>
      </c>
      <c r="M206" s="12" t="s">
        <v>1578</v>
      </c>
      <c r="N206" s="12" t="s">
        <v>1722</v>
      </c>
      <c r="O206" s="34" t="str">
        <f>VLOOKUP(B206,'Lot Listing - Concise'!$3:$1002,6,FALSE)</f>
        <v>https://www.sothebys.com/en/buy/auction/2020/vine-the-park-b-smith-cellar-celebrating-california/sine-qua-non-the-raven-no-2-syrah-2006-1-dm-sine</v>
      </c>
    </row>
    <row r="207" spans="1:15" ht="12.5" x14ac:dyDescent="0.25">
      <c r="A207" s="9" t="s">
        <v>1587</v>
      </c>
      <c r="B207" s="9">
        <v>123</v>
      </c>
      <c r="C207" s="10" t="str">
        <f t="shared" si="0"/>
        <v>Sine Qua Non, The Raven No. 2, Syrah 2006 (1 DM)</v>
      </c>
      <c r="D207" s="41">
        <v>2400</v>
      </c>
      <c r="E207" s="41">
        <v>3200</v>
      </c>
      <c r="F207" s="12" t="s">
        <v>1723</v>
      </c>
      <c r="G207" s="12" t="s">
        <v>1574</v>
      </c>
      <c r="H207" s="12">
        <v>2006</v>
      </c>
      <c r="I207" s="12">
        <v>1</v>
      </c>
      <c r="J207" s="12" t="s">
        <v>1582</v>
      </c>
      <c r="K207" s="12" t="s">
        <v>1589</v>
      </c>
      <c r="L207" s="12" t="s">
        <v>1589</v>
      </c>
      <c r="M207" s="12" t="s">
        <v>1578</v>
      </c>
      <c r="N207" s="12" t="s">
        <v>1724</v>
      </c>
      <c r="O207" s="34" t="str">
        <f>VLOOKUP(B207,'Lot Listing - Concise'!$3:$1002,6,FALSE)</f>
        <v>https://www.sothebys.com/en/buy/auction/2020/vine-the-park-b-smith-cellar-celebrating-california/sine-qua-non-the-raven-no-2-syrah-2006-1-dm-sine</v>
      </c>
    </row>
    <row r="208" spans="1:15" ht="12.5" x14ac:dyDescent="0.25">
      <c r="A208" s="33"/>
      <c r="B208" s="9">
        <v>124</v>
      </c>
      <c r="C208" s="10" t="str">
        <f t="shared" si="0"/>
        <v>Sine Qua Non, Dangerous Birds, Eleven Confessions Syrah 2007 (2 BT)</v>
      </c>
      <c r="D208" s="41">
        <v>700</v>
      </c>
      <c r="E208" s="41">
        <v>1000</v>
      </c>
      <c r="F208" s="12" t="s">
        <v>1725</v>
      </c>
      <c r="G208" s="12" t="s">
        <v>1574</v>
      </c>
      <c r="H208" s="12">
        <v>2007</v>
      </c>
      <c r="I208" s="12">
        <v>2</v>
      </c>
      <c r="J208" s="12" t="s">
        <v>1575</v>
      </c>
      <c r="K208" s="12" t="s">
        <v>1576</v>
      </c>
      <c r="L208" s="12" t="s">
        <v>1576</v>
      </c>
      <c r="M208" s="12" t="s">
        <v>1578</v>
      </c>
      <c r="N208" s="12" t="s">
        <v>198</v>
      </c>
      <c r="O208" s="34" t="str">
        <f>VLOOKUP(B208,'Lot Listing - Concise'!$3:$1002,6,FALSE)</f>
        <v>https://www.sothebys.com/en/buy/auction/2020/vine-the-park-b-smith-cellar-celebrating-california/sine-qua-non-dangerous-birds-eleven-confessions-2</v>
      </c>
    </row>
    <row r="209" spans="1:15" ht="12.5" x14ac:dyDescent="0.25">
      <c r="A209" s="9" t="s">
        <v>1587</v>
      </c>
      <c r="B209" s="9">
        <v>125</v>
      </c>
      <c r="C209" s="10" t="str">
        <f t="shared" si="0"/>
        <v>Sine Qua Non, Dangerous Birds, Eleven Confessions Grenache 2007 (2 BT)</v>
      </c>
      <c r="D209" s="41">
        <v>2000</v>
      </c>
      <c r="E209" s="41">
        <v>3000</v>
      </c>
      <c r="F209" s="12" t="s">
        <v>1726</v>
      </c>
      <c r="G209" s="12" t="s">
        <v>1574</v>
      </c>
      <c r="H209" s="12">
        <v>2007</v>
      </c>
      <c r="I209" s="12">
        <v>2</v>
      </c>
      <c r="J209" s="12" t="s">
        <v>1575</v>
      </c>
      <c r="K209" s="12" t="s">
        <v>1589</v>
      </c>
      <c r="L209" s="12" t="s">
        <v>1589</v>
      </c>
      <c r="M209" s="12" t="s">
        <v>1578</v>
      </c>
      <c r="N209" s="12" t="s">
        <v>1727</v>
      </c>
      <c r="O209" s="34" t="str">
        <f>VLOOKUP(B209,'Lot Listing - Concise'!$3:$1002,6,FALSE)</f>
        <v>https://www.sothebys.com/en/buy/auction/2020/vine-the-park-b-smith-cellar-celebrating-california/sine-qua-non-dangerous-birds-eleven-confessions</v>
      </c>
    </row>
    <row r="210" spans="1:15" ht="12.5" x14ac:dyDescent="0.25">
      <c r="A210" s="9" t="s">
        <v>1587</v>
      </c>
      <c r="B210" s="9">
        <v>125</v>
      </c>
      <c r="C210" s="10" t="str">
        <f t="shared" si="0"/>
        <v>Sine Qua Non, Dangerous Birds, Eleven Confessions Syrah 2007 (4 BT)</v>
      </c>
      <c r="D210" s="41">
        <v>2000</v>
      </c>
      <c r="E210" s="41">
        <v>3000</v>
      </c>
      <c r="F210" s="12" t="s">
        <v>1725</v>
      </c>
      <c r="G210" s="12" t="s">
        <v>1574</v>
      </c>
      <c r="H210" s="12">
        <v>2007</v>
      </c>
      <c r="I210" s="12">
        <v>4</v>
      </c>
      <c r="J210" s="12" t="s">
        <v>1575</v>
      </c>
      <c r="K210" s="12" t="s">
        <v>1589</v>
      </c>
      <c r="L210" s="12" t="s">
        <v>1589</v>
      </c>
      <c r="M210" s="12" t="s">
        <v>1578</v>
      </c>
      <c r="N210" s="12" t="s">
        <v>1728</v>
      </c>
      <c r="O210" s="34" t="str">
        <f>VLOOKUP(B210,'Lot Listing - Concise'!$3:$1002,6,FALSE)</f>
        <v>https://www.sothebys.com/en/buy/auction/2020/vine-the-park-b-smith-cellar-celebrating-california/sine-qua-non-dangerous-birds-eleven-confessions</v>
      </c>
    </row>
    <row r="211" spans="1:15" ht="12.5" x14ac:dyDescent="0.25">
      <c r="A211" s="9" t="s">
        <v>1587</v>
      </c>
      <c r="B211" s="9">
        <v>126</v>
      </c>
      <c r="C211" s="10" t="str">
        <f t="shared" si="0"/>
        <v>Sine Qua Non, Dangerous Birds, Eleven Confessions Grenache 2007 (2 BT)</v>
      </c>
      <c r="D211" s="41">
        <v>2000</v>
      </c>
      <c r="E211" s="41">
        <v>3000</v>
      </c>
      <c r="F211" s="12" t="s">
        <v>1726</v>
      </c>
      <c r="G211" s="12" t="s">
        <v>1574</v>
      </c>
      <c r="H211" s="12">
        <v>2007</v>
      </c>
      <c r="I211" s="12">
        <v>2</v>
      </c>
      <c r="J211" s="12" t="s">
        <v>1575</v>
      </c>
      <c r="K211" s="12" t="s">
        <v>1589</v>
      </c>
      <c r="L211" s="12" t="s">
        <v>1589</v>
      </c>
      <c r="M211" s="12" t="s">
        <v>1578</v>
      </c>
      <c r="N211" s="12" t="s">
        <v>1727</v>
      </c>
      <c r="O211" s="34" t="str">
        <f>VLOOKUP(B211,'Lot Listing - Concise'!$3:$1002,6,FALSE)</f>
        <v>https://www.sothebys.com/en/buy/auction/2020/vine-the-park-b-smith-cellar-celebrating-california/sine-qua-non-dangerous-birds-eleven-confessions-3</v>
      </c>
    </row>
    <row r="212" spans="1:15" ht="12.5" x14ac:dyDescent="0.25">
      <c r="A212" s="9" t="s">
        <v>1587</v>
      </c>
      <c r="B212" s="9">
        <v>126</v>
      </c>
      <c r="C212" s="10" t="str">
        <f t="shared" si="0"/>
        <v>Sine Qua Non, Dangerous Birds, Eleven Confessions Syrah 2007 (4 BT)</v>
      </c>
      <c r="D212" s="41">
        <v>2000</v>
      </c>
      <c r="E212" s="41">
        <v>3000</v>
      </c>
      <c r="F212" s="12" t="s">
        <v>1725</v>
      </c>
      <c r="G212" s="12" t="s">
        <v>1574</v>
      </c>
      <c r="H212" s="12">
        <v>2007</v>
      </c>
      <c r="I212" s="12">
        <v>4</v>
      </c>
      <c r="J212" s="12" t="s">
        <v>1575</v>
      </c>
      <c r="K212" s="12" t="s">
        <v>1589</v>
      </c>
      <c r="L212" s="12" t="s">
        <v>1589</v>
      </c>
      <c r="M212" s="12" t="s">
        <v>1578</v>
      </c>
      <c r="N212" s="12" t="s">
        <v>1728</v>
      </c>
      <c r="O212" s="34" t="str">
        <f>VLOOKUP(B212,'Lot Listing - Concise'!$3:$1002,6,FALSE)</f>
        <v>https://www.sothebys.com/en/buy/auction/2020/vine-the-park-b-smith-cellar-celebrating-california/sine-qua-non-dangerous-birds-eleven-confessions-3</v>
      </c>
    </row>
    <row r="213" spans="1:15" ht="12.5" x14ac:dyDescent="0.25">
      <c r="A213" s="9" t="s">
        <v>1587</v>
      </c>
      <c r="B213" s="9">
        <v>127</v>
      </c>
      <c r="C213" s="10" t="str">
        <f t="shared" si="0"/>
        <v>Sine Qua Non, Dangerous Birds, Eleven Confessions Grenache 2007 (2 BT)</v>
      </c>
      <c r="D213" s="41">
        <v>2000</v>
      </c>
      <c r="E213" s="41">
        <v>3000</v>
      </c>
      <c r="F213" s="12" t="s">
        <v>1726</v>
      </c>
      <c r="G213" s="12" t="s">
        <v>1574</v>
      </c>
      <c r="H213" s="12">
        <v>2007</v>
      </c>
      <c r="I213" s="12">
        <v>2</v>
      </c>
      <c r="J213" s="12" t="s">
        <v>1575</v>
      </c>
      <c r="K213" s="12" t="s">
        <v>1589</v>
      </c>
      <c r="L213" s="12" t="s">
        <v>1589</v>
      </c>
      <c r="M213" s="12" t="s">
        <v>1578</v>
      </c>
      <c r="N213" s="12" t="s">
        <v>1727</v>
      </c>
      <c r="O213" s="34" t="str">
        <f>VLOOKUP(B213,'Lot Listing - Concise'!$3:$1002,6,FALSE)</f>
        <v>https://www.sothebys.com/en/buy/auction/2020/vine-the-park-b-smith-cellar-celebrating-california/sine-qua-non-dangerous-birds-eleven-confessions-4</v>
      </c>
    </row>
    <row r="214" spans="1:15" ht="12.5" x14ac:dyDescent="0.25">
      <c r="A214" s="9" t="s">
        <v>1587</v>
      </c>
      <c r="B214" s="9">
        <v>127</v>
      </c>
      <c r="C214" s="10" t="str">
        <f t="shared" si="0"/>
        <v>Sine Qua Non, Dangerous Birds, Eleven Confessions Syrah 2007 (4 BT)</v>
      </c>
      <c r="D214" s="41">
        <v>2000</v>
      </c>
      <c r="E214" s="41">
        <v>3000</v>
      </c>
      <c r="F214" s="12" t="s">
        <v>1725</v>
      </c>
      <c r="G214" s="12" t="s">
        <v>1574</v>
      </c>
      <c r="H214" s="12">
        <v>2007</v>
      </c>
      <c r="I214" s="12">
        <v>4</v>
      </c>
      <c r="J214" s="12" t="s">
        <v>1575</v>
      </c>
      <c r="K214" s="12" t="s">
        <v>1589</v>
      </c>
      <c r="L214" s="12" t="s">
        <v>1589</v>
      </c>
      <c r="M214" s="12" t="s">
        <v>1578</v>
      </c>
      <c r="N214" s="12" t="s">
        <v>1728</v>
      </c>
      <c r="O214" s="34" t="str">
        <f>VLOOKUP(B214,'Lot Listing - Concise'!$3:$1002,6,FALSE)</f>
        <v>https://www.sothebys.com/en/buy/auction/2020/vine-the-park-b-smith-cellar-celebrating-california/sine-qua-non-dangerous-birds-eleven-confessions-4</v>
      </c>
    </row>
    <row r="215" spans="1:15" ht="12.5" x14ac:dyDescent="0.25">
      <c r="A215" s="9" t="s">
        <v>1587</v>
      </c>
      <c r="B215" s="9">
        <v>128</v>
      </c>
      <c r="C215" s="10" t="str">
        <f t="shared" si="0"/>
        <v>Sine Qua Non, Dangerous Birds, Eleven Confessions Grenache 2007 (1 MAG)</v>
      </c>
      <c r="D215" s="41">
        <v>1800</v>
      </c>
      <c r="E215" s="41">
        <v>2400</v>
      </c>
      <c r="F215" s="12" t="s">
        <v>1726</v>
      </c>
      <c r="G215" s="12" t="s">
        <v>1574</v>
      </c>
      <c r="H215" s="12">
        <v>2007</v>
      </c>
      <c r="I215" s="12">
        <v>1</v>
      </c>
      <c r="J215" s="12" t="s">
        <v>1588</v>
      </c>
      <c r="K215" s="12" t="s">
        <v>1589</v>
      </c>
      <c r="L215" s="12" t="s">
        <v>1589</v>
      </c>
      <c r="M215" s="12" t="s">
        <v>1578</v>
      </c>
      <c r="N215" s="12" t="s">
        <v>1729</v>
      </c>
      <c r="O215" s="34" t="str">
        <f>VLOOKUP(B215,'Lot Listing - Concise'!$3:$1002,6,FALSE)</f>
        <v>https://www.sothebys.com/en/buy/auction/2020/vine-the-park-b-smith-cellar-celebrating-california/sine-qua-non-dangerous-birds-eleven-confessions-5</v>
      </c>
    </row>
    <row r="216" spans="1:15" ht="12.5" x14ac:dyDescent="0.25">
      <c r="A216" s="9" t="s">
        <v>1587</v>
      </c>
      <c r="B216" s="9">
        <v>128</v>
      </c>
      <c r="C216" s="10" t="str">
        <f t="shared" si="0"/>
        <v>Sine Qua Non, Dangerous Birds, Eleven Confessions Syrah 2007 (1 MAG)</v>
      </c>
      <c r="D216" s="41">
        <v>1800</v>
      </c>
      <c r="E216" s="41">
        <v>2400</v>
      </c>
      <c r="F216" s="12" t="s">
        <v>1725</v>
      </c>
      <c r="G216" s="12" t="s">
        <v>1574</v>
      </c>
      <c r="H216" s="12">
        <v>2007</v>
      </c>
      <c r="I216" s="12">
        <v>1</v>
      </c>
      <c r="J216" s="12" t="s">
        <v>1588</v>
      </c>
      <c r="K216" s="12" t="s">
        <v>1589</v>
      </c>
      <c r="L216" s="12" t="s">
        <v>1589</v>
      </c>
      <c r="M216" s="12" t="s">
        <v>1578</v>
      </c>
      <c r="N216" s="12" t="s">
        <v>1730</v>
      </c>
      <c r="O216" s="34" t="str">
        <f>VLOOKUP(B216,'Lot Listing - Concise'!$3:$1002,6,FALSE)</f>
        <v>https://www.sothebys.com/en/buy/auction/2020/vine-the-park-b-smith-cellar-celebrating-california/sine-qua-non-dangerous-birds-eleven-confessions-5</v>
      </c>
    </row>
    <row r="217" spans="1:15" ht="12.5" x14ac:dyDescent="0.25">
      <c r="A217" s="9" t="s">
        <v>1587</v>
      </c>
      <c r="B217" s="9">
        <v>129</v>
      </c>
      <c r="C217" s="10" t="str">
        <f t="shared" si="0"/>
        <v>Sine Qua Non, Dangerous Birds, Eleven Confessions Grenache 2007 (1 MAG)</v>
      </c>
      <c r="D217" s="41">
        <v>1800</v>
      </c>
      <c r="E217" s="41">
        <v>2400</v>
      </c>
      <c r="F217" s="12" t="s">
        <v>1726</v>
      </c>
      <c r="G217" s="12" t="s">
        <v>1574</v>
      </c>
      <c r="H217" s="12">
        <v>2007</v>
      </c>
      <c r="I217" s="12">
        <v>1</v>
      </c>
      <c r="J217" s="12" t="s">
        <v>1588</v>
      </c>
      <c r="K217" s="12" t="s">
        <v>1589</v>
      </c>
      <c r="L217" s="12" t="s">
        <v>1589</v>
      </c>
      <c r="M217" s="12" t="s">
        <v>1578</v>
      </c>
      <c r="N217" s="12" t="s">
        <v>1729</v>
      </c>
      <c r="O217" s="34" t="str">
        <f>VLOOKUP(B217,'Lot Listing - Concise'!$3:$1002,6,FALSE)</f>
        <v>https://www.sothebys.com/en/buy/auction/2020/vine-the-park-b-smith-cellar-celebrating-california/sine-qua-non-dangerous-birds-eleven-confessions-6</v>
      </c>
    </row>
    <row r="218" spans="1:15" ht="12.5" x14ac:dyDescent="0.25">
      <c r="A218" s="9" t="s">
        <v>1587</v>
      </c>
      <c r="B218" s="9">
        <v>129</v>
      </c>
      <c r="C218" s="10" t="str">
        <f t="shared" si="0"/>
        <v>Sine Qua Non, Dangerous Birds, Eleven Confessions Syrah 2007 (1 MAG)</v>
      </c>
      <c r="D218" s="41">
        <v>1800</v>
      </c>
      <c r="E218" s="41">
        <v>2400</v>
      </c>
      <c r="F218" s="12" t="s">
        <v>1725</v>
      </c>
      <c r="G218" s="12" t="s">
        <v>1574</v>
      </c>
      <c r="H218" s="12">
        <v>2007</v>
      </c>
      <c r="I218" s="12">
        <v>1</v>
      </c>
      <c r="J218" s="12" t="s">
        <v>1588</v>
      </c>
      <c r="K218" s="12" t="s">
        <v>1589</v>
      </c>
      <c r="L218" s="12" t="s">
        <v>1589</v>
      </c>
      <c r="M218" s="12" t="s">
        <v>1578</v>
      </c>
      <c r="N218" s="12" t="s">
        <v>1730</v>
      </c>
      <c r="O218" s="34" t="str">
        <f>VLOOKUP(B218,'Lot Listing - Concise'!$3:$1002,6,FALSE)</f>
        <v>https://www.sothebys.com/en/buy/auction/2020/vine-the-park-b-smith-cellar-celebrating-california/sine-qua-non-dangerous-birds-eleven-confessions-6</v>
      </c>
    </row>
    <row r="219" spans="1:15" ht="12.5" x14ac:dyDescent="0.25">
      <c r="A219" s="9" t="s">
        <v>1587</v>
      </c>
      <c r="B219" s="9">
        <v>130</v>
      </c>
      <c r="C219" s="10" t="str">
        <f t="shared" si="0"/>
        <v>Sine Qua Non, Dangerous Birds, Eleven Confessions Grenache 2007 (1 MAG)</v>
      </c>
      <c r="D219" s="41">
        <v>1800</v>
      </c>
      <c r="E219" s="41">
        <v>2400</v>
      </c>
      <c r="F219" s="12" t="s">
        <v>1726</v>
      </c>
      <c r="G219" s="12" t="s">
        <v>1574</v>
      </c>
      <c r="H219" s="12">
        <v>2007</v>
      </c>
      <c r="I219" s="12">
        <v>1</v>
      </c>
      <c r="J219" s="12" t="s">
        <v>1588</v>
      </c>
      <c r="K219" s="12" t="s">
        <v>1589</v>
      </c>
      <c r="L219" s="12" t="s">
        <v>1589</v>
      </c>
      <c r="M219" s="12" t="s">
        <v>1578</v>
      </c>
      <c r="N219" s="12" t="s">
        <v>1729</v>
      </c>
      <c r="O219" s="34" t="str">
        <f>VLOOKUP(B219,'Lot Listing - Concise'!$3:$1002,6,FALSE)</f>
        <v>https://www.sothebys.com/en/buy/auction/2020/vine-the-park-b-smith-cellar-celebrating-california/sine-qua-non-dangerous-birds-eleven-confessions-7</v>
      </c>
    </row>
    <row r="220" spans="1:15" ht="12.5" x14ac:dyDescent="0.25">
      <c r="A220" s="9" t="s">
        <v>1587</v>
      </c>
      <c r="B220" s="9">
        <v>130</v>
      </c>
      <c r="C220" s="10" t="str">
        <f t="shared" si="0"/>
        <v>Sine Qua Non, Dangerous Birds, Eleven Confessions Syrah 2007 (1 MAG)</v>
      </c>
      <c r="D220" s="41">
        <v>1800</v>
      </c>
      <c r="E220" s="41">
        <v>2400</v>
      </c>
      <c r="F220" s="12" t="s">
        <v>1725</v>
      </c>
      <c r="G220" s="12" t="s">
        <v>1574</v>
      </c>
      <c r="H220" s="12">
        <v>2007</v>
      </c>
      <c r="I220" s="12">
        <v>1</v>
      </c>
      <c r="J220" s="12" t="s">
        <v>1588</v>
      </c>
      <c r="K220" s="12" t="s">
        <v>1589</v>
      </c>
      <c r="L220" s="12" t="s">
        <v>1589</v>
      </c>
      <c r="M220" s="12" t="s">
        <v>1578</v>
      </c>
      <c r="N220" s="12" t="s">
        <v>1730</v>
      </c>
      <c r="O220" s="34" t="str">
        <f>VLOOKUP(B220,'Lot Listing - Concise'!$3:$1002,6,FALSE)</f>
        <v>https://www.sothebys.com/en/buy/auction/2020/vine-the-park-b-smith-cellar-celebrating-california/sine-qua-non-dangerous-birds-eleven-confessions-7</v>
      </c>
    </row>
    <row r="221" spans="1:15" ht="12.5" x14ac:dyDescent="0.25">
      <c r="A221" s="33"/>
      <c r="B221" s="9">
        <v>131</v>
      </c>
      <c r="C221" s="10" t="str">
        <f t="shared" si="0"/>
        <v>Sine Qua Non, Labels, Syrah 2007 (12 BT)</v>
      </c>
      <c r="D221" s="41">
        <v>2400</v>
      </c>
      <c r="E221" s="41">
        <v>3500</v>
      </c>
      <c r="F221" s="12" t="s">
        <v>1731</v>
      </c>
      <c r="G221" s="12" t="s">
        <v>1574</v>
      </c>
      <c r="H221" s="12">
        <v>2007</v>
      </c>
      <c r="I221" s="12">
        <v>12</v>
      </c>
      <c r="J221" s="12" t="s">
        <v>1575</v>
      </c>
      <c r="K221" s="12" t="s">
        <v>1576</v>
      </c>
      <c r="L221" s="12" t="s">
        <v>1576</v>
      </c>
      <c r="M221" s="12" t="s">
        <v>1578</v>
      </c>
      <c r="N221" s="12" t="s">
        <v>206</v>
      </c>
      <c r="O221" s="34" t="str">
        <f>VLOOKUP(B221,'Lot Listing - Concise'!$3:$1002,6,FALSE)</f>
        <v>https://www.sothebys.com/en/buy/auction/2020/vine-the-park-b-smith-cellar-celebrating-california/sine-qua-non-labels-syrah-2007-12-bt</v>
      </c>
    </row>
    <row r="222" spans="1:15" ht="12.5" x14ac:dyDescent="0.25">
      <c r="A222" s="33"/>
      <c r="B222" s="9">
        <v>132</v>
      </c>
      <c r="C222" s="10" t="str">
        <f t="shared" si="0"/>
        <v>Sine Qua Non, Labels, Syrah 2007 (12 BT)</v>
      </c>
      <c r="D222" s="41">
        <v>2400</v>
      </c>
      <c r="E222" s="41">
        <v>3500</v>
      </c>
      <c r="F222" s="12" t="s">
        <v>1731</v>
      </c>
      <c r="G222" s="12" t="s">
        <v>1574</v>
      </c>
      <c r="H222" s="12">
        <v>2007</v>
      </c>
      <c r="I222" s="12">
        <v>12</v>
      </c>
      <c r="J222" s="12" t="s">
        <v>1575</v>
      </c>
      <c r="K222" s="12" t="s">
        <v>1576</v>
      </c>
      <c r="L222" s="12" t="s">
        <v>1576</v>
      </c>
      <c r="M222" s="12" t="s">
        <v>1578</v>
      </c>
      <c r="N222" s="12" t="s">
        <v>206</v>
      </c>
      <c r="O222" s="34" t="str">
        <f>VLOOKUP(B222,'Lot Listing - Concise'!$3:$1002,6,FALSE)</f>
        <v>https://www.sothebys.com/en/buy/auction/2020/vine-the-park-b-smith-cellar-celebrating-california/sine-qua-non-labels-syrah-2007-12-bt-2</v>
      </c>
    </row>
    <row r="223" spans="1:15" ht="12.5" x14ac:dyDescent="0.25">
      <c r="A223" s="33"/>
      <c r="B223" s="9">
        <v>133</v>
      </c>
      <c r="C223" s="10" t="str">
        <f t="shared" si="0"/>
        <v>Sine Qua Non, Labels, Syrah 2007 (1 MAG)</v>
      </c>
      <c r="D223" s="41">
        <v>400</v>
      </c>
      <c r="E223" s="41">
        <v>600</v>
      </c>
      <c r="F223" s="12" t="s">
        <v>1731</v>
      </c>
      <c r="G223" s="12" t="s">
        <v>1574</v>
      </c>
      <c r="H223" s="12">
        <v>2007</v>
      </c>
      <c r="I223" s="12">
        <v>1</v>
      </c>
      <c r="J223" s="12" t="s">
        <v>1588</v>
      </c>
      <c r="K223" s="12" t="s">
        <v>1589</v>
      </c>
      <c r="L223" s="12" t="s">
        <v>1639</v>
      </c>
      <c r="M223" s="12" t="s">
        <v>1578</v>
      </c>
      <c r="N223" s="12" t="s">
        <v>209</v>
      </c>
      <c r="O223" s="34" t="str">
        <f>VLOOKUP(B223,'Lot Listing - Concise'!$3:$1002,6,FALSE)</f>
        <v>https://www.sothebys.com/en/buy/auction/2020/vine-the-park-b-smith-cellar-celebrating-california/sine-qua-non-labels-syrah-2007-1-mag</v>
      </c>
    </row>
    <row r="224" spans="1:15" ht="12.5" x14ac:dyDescent="0.25">
      <c r="A224" s="33"/>
      <c r="B224" s="9">
        <v>134</v>
      </c>
      <c r="C224" s="10" t="str">
        <f t="shared" si="0"/>
        <v>Sine Qua Non, Pictures, Grenache 2007 (12 BT)</v>
      </c>
      <c r="D224" s="41">
        <v>2400</v>
      </c>
      <c r="E224" s="41">
        <v>3500</v>
      </c>
      <c r="F224" s="12" t="s">
        <v>1732</v>
      </c>
      <c r="G224" s="12" t="s">
        <v>1574</v>
      </c>
      <c r="H224" s="12">
        <v>2007</v>
      </c>
      <c r="I224" s="12">
        <v>12</v>
      </c>
      <c r="J224" s="12" t="s">
        <v>1575</v>
      </c>
      <c r="K224" s="12" t="s">
        <v>1576</v>
      </c>
      <c r="L224" s="12" t="s">
        <v>1576</v>
      </c>
      <c r="M224" s="12" t="s">
        <v>1578</v>
      </c>
      <c r="N224" s="12" t="s">
        <v>211</v>
      </c>
      <c r="O224" s="34" t="str">
        <f>VLOOKUP(B224,'Lot Listing - Concise'!$3:$1002,6,FALSE)</f>
        <v>https://www.sothebys.com/en/buy/auction/2020/vine-the-park-b-smith-cellar-celebrating-california/sine-qua-non-pictures-grenache-2007-12-bt</v>
      </c>
    </row>
    <row r="225" spans="1:15" ht="12.5" x14ac:dyDescent="0.25">
      <c r="A225" s="33"/>
      <c r="B225" s="9">
        <v>135</v>
      </c>
      <c r="C225" s="10" t="str">
        <f t="shared" si="0"/>
        <v>Sine Qua Non, Pictures, Grenache 2007 (12 BT)</v>
      </c>
      <c r="D225" s="41">
        <v>2400</v>
      </c>
      <c r="E225" s="41">
        <v>3500</v>
      </c>
      <c r="F225" s="12" t="s">
        <v>1732</v>
      </c>
      <c r="G225" s="12" t="s">
        <v>1574</v>
      </c>
      <c r="H225" s="12">
        <v>2007</v>
      </c>
      <c r="I225" s="12">
        <v>12</v>
      </c>
      <c r="J225" s="12" t="s">
        <v>1575</v>
      </c>
      <c r="K225" s="12" t="s">
        <v>1576</v>
      </c>
      <c r="L225" s="12" t="s">
        <v>1576</v>
      </c>
      <c r="M225" s="12" t="s">
        <v>1578</v>
      </c>
      <c r="N225" s="12" t="s">
        <v>211</v>
      </c>
      <c r="O225" s="34" t="str">
        <f>VLOOKUP(B225,'Lot Listing - Concise'!$3:$1002,6,FALSE)</f>
        <v>https://www.sothebys.com/en/buy/auction/2020/vine-the-park-b-smith-cellar-celebrating-california/sine-qua-non-pictures-grenache-2007-12-bt-2</v>
      </c>
    </row>
    <row r="226" spans="1:15" ht="12.5" x14ac:dyDescent="0.25">
      <c r="A226" s="9" t="s">
        <v>1587</v>
      </c>
      <c r="B226" s="9">
        <v>136</v>
      </c>
      <c r="C226" s="10" t="str">
        <f t="shared" si="0"/>
        <v>Sine Qua Non, Labels, Syrah 2007 (1 MAG)</v>
      </c>
      <c r="D226" s="41">
        <v>900</v>
      </c>
      <c r="E226" s="41">
        <v>1300</v>
      </c>
      <c r="F226" s="12" t="s">
        <v>1731</v>
      </c>
      <c r="G226" s="12" t="s">
        <v>1574</v>
      </c>
      <c r="H226" s="12">
        <v>2007</v>
      </c>
      <c r="I226" s="12">
        <v>1</v>
      </c>
      <c r="J226" s="12" t="s">
        <v>1588</v>
      </c>
      <c r="K226" s="12" t="s">
        <v>1589</v>
      </c>
      <c r="L226" s="12" t="s">
        <v>1589</v>
      </c>
      <c r="M226" s="12" t="s">
        <v>1578</v>
      </c>
      <c r="N226" s="12" t="s">
        <v>209</v>
      </c>
      <c r="O226" s="34" t="str">
        <f>VLOOKUP(B226,'Lot Listing - Concise'!$3:$1002,6,FALSE)</f>
        <v>https://www.sothebys.com/en/buy/auction/2020/vine-the-park-b-smith-cellar-celebrating-california/sine-qua-non-labels-syrah-2007-1-mag-sine-qua-non</v>
      </c>
    </row>
    <row r="227" spans="1:15" ht="12.5" x14ac:dyDescent="0.25">
      <c r="A227" s="9" t="s">
        <v>1587</v>
      </c>
      <c r="B227" s="9">
        <v>136</v>
      </c>
      <c r="C227" s="10" t="str">
        <f t="shared" si="0"/>
        <v>Sine Qua Non, Pictures, Grenache 2007 (1 MAG)</v>
      </c>
      <c r="D227" s="41">
        <v>900</v>
      </c>
      <c r="E227" s="41">
        <v>1300</v>
      </c>
      <c r="F227" s="12" t="s">
        <v>1732</v>
      </c>
      <c r="G227" s="12" t="s">
        <v>1574</v>
      </c>
      <c r="H227" s="12">
        <v>2007</v>
      </c>
      <c r="I227" s="12">
        <v>1</v>
      </c>
      <c r="J227" s="12" t="s">
        <v>1588</v>
      </c>
      <c r="K227" s="12" t="s">
        <v>1589</v>
      </c>
      <c r="L227" s="12" t="s">
        <v>1589</v>
      </c>
      <c r="M227" s="12" t="s">
        <v>1578</v>
      </c>
      <c r="N227" s="12" t="s">
        <v>1733</v>
      </c>
      <c r="O227" s="34" t="str">
        <f>VLOOKUP(B227,'Lot Listing - Concise'!$3:$1002,6,FALSE)</f>
        <v>https://www.sothebys.com/en/buy/auction/2020/vine-the-park-b-smith-cellar-celebrating-california/sine-qua-non-labels-syrah-2007-1-mag-sine-qua-non</v>
      </c>
    </row>
    <row r="228" spans="1:15" ht="12.5" x14ac:dyDescent="0.25">
      <c r="A228" s="9" t="s">
        <v>1587</v>
      </c>
      <c r="B228" s="9">
        <v>137</v>
      </c>
      <c r="C228" s="10" t="str">
        <f t="shared" si="0"/>
        <v>Sine Qua Non, Pictures, Grenache 2007 (1 DM)</v>
      </c>
      <c r="D228" s="41">
        <v>2000</v>
      </c>
      <c r="E228" s="41">
        <v>3000</v>
      </c>
      <c r="F228" s="12" t="s">
        <v>1732</v>
      </c>
      <c r="G228" s="12" t="s">
        <v>1574</v>
      </c>
      <c r="H228" s="12">
        <v>2007</v>
      </c>
      <c r="I228" s="12">
        <v>1</v>
      </c>
      <c r="J228" s="12" t="s">
        <v>1582</v>
      </c>
      <c r="K228" s="12" t="s">
        <v>1589</v>
      </c>
      <c r="L228" s="12" t="s">
        <v>1589</v>
      </c>
      <c r="M228" s="12" t="s">
        <v>1578</v>
      </c>
      <c r="N228" s="12" t="s">
        <v>1734</v>
      </c>
      <c r="O228" s="34" t="str">
        <f>VLOOKUP(B228,'Lot Listing - Concise'!$3:$1002,6,FALSE)</f>
        <v>https://www.sothebys.com/en/buy/auction/2020/vine-the-park-b-smith-cellar-celebrating-california/sine-qua-non-pictures-grenache-2007-1-dm-sine-qua</v>
      </c>
    </row>
    <row r="229" spans="1:15" ht="12.5" x14ac:dyDescent="0.25">
      <c r="A229" s="9" t="s">
        <v>1587</v>
      </c>
      <c r="B229" s="9">
        <v>137</v>
      </c>
      <c r="C229" s="10" t="str">
        <f t="shared" si="0"/>
        <v>Sine Qua Non, Labels, Syrah 2007 (1 DM)</v>
      </c>
      <c r="D229" s="41">
        <v>2000</v>
      </c>
      <c r="E229" s="41">
        <v>3000</v>
      </c>
      <c r="F229" s="12" t="s">
        <v>1731</v>
      </c>
      <c r="G229" s="12" t="s">
        <v>1574</v>
      </c>
      <c r="H229" s="12">
        <v>2007</v>
      </c>
      <c r="I229" s="12">
        <v>1</v>
      </c>
      <c r="J229" s="12" t="s">
        <v>1582</v>
      </c>
      <c r="K229" s="12" t="s">
        <v>1589</v>
      </c>
      <c r="L229" s="12" t="s">
        <v>1589</v>
      </c>
      <c r="M229" s="12" t="s">
        <v>1578</v>
      </c>
      <c r="N229" s="12" t="s">
        <v>1735</v>
      </c>
      <c r="O229" s="34" t="str">
        <f>VLOOKUP(B229,'Lot Listing - Concise'!$3:$1002,6,FALSE)</f>
        <v>https://www.sothebys.com/en/buy/auction/2020/vine-the-park-b-smith-cellar-celebrating-california/sine-qua-non-pictures-grenache-2007-1-dm-sine-qua</v>
      </c>
    </row>
    <row r="230" spans="1:15" ht="12.5" x14ac:dyDescent="0.25">
      <c r="A230" s="9" t="s">
        <v>1587</v>
      </c>
      <c r="B230" s="9">
        <v>138</v>
      </c>
      <c r="C230" s="10" t="str">
        <f t="shared" si="0"/>
        <v>Sine Qua Non, Labels, Syrah 2007 (1 DM)</v>
      </c>
      <c r="D230" s="41">
        <v>2000</v>
      </c>
      <c r="E230" s="41">
        <v>3000</v>
      </c>
      <c r="F230" s="12" t="s">
        <v>1731</v>
      </c>
      <c r="G230" s="12" t="s">
        <v>1574</v>
      </c>
      <c r="H230" s="12">
        <v>2007</v>
      </c>
      <c r="I230" s="12">
        <v>1</v>
      </c>
      <c r="J230" s="12" t="s">
        <v>1582</v>
      </c>
      <c r="K230" s="12" t="s">
        <v>1589</v>
      </c>
      <c r="L230" s="12" t="s">
        <v>1589</v>
      </c>
      <c r="M230" s="12" t="s">
        <v>1578</v>
      </c>
      <c r="N230" s="12" t="s">
        <v>1735</v>
      </c>
      <c r="O230" s="34" t="str">
        <f>VLOOKUP(B230,'Lot Listing - Concise'!$3:$1002,6,FALSE)</f>
        <v>https://www.sothebys.com/en/buy/auction/2020/vine-the-park-b-smith-cellar-celebrating-california/sine-qua-non-pictures-grenache-2007-1-dm-sine-qua-2</v>
      </c>
    </row>
    <row r="231" spans="1:15" ht="12.5" x14ac:dyDescent="0.25">
      <c r="A231" s="9" t="s">
        <v>1587</v>
      </c>
      <c r="B231" s="9">
        <v>138</v>
      </c>
      <c r="C231" s="10" t="str">
        <f t="shared" si="0"/>
        <v>Sine Qua Non, Pictures, Grenache 2007 (1 DM)</v>
      </c>
      <c r="D231" s="41">
        <v>2000</v>
      </c>
      <c r="E231" s="41">
        <v>3000</v>
      </c>
      <c r="F231" s="12" t="s">
        <v>1732</v>
      </c>
      <c r="G231" s="12" t="s">
        <v>1574</v>
      </c>
      <c r="H231" s="12">
        <v>2007</v>
      </c>
      <c r="I231" s="12">
        <v>1</v>
      </c>
      <c r="J231" s="12" t="s">
        <v>1582</v>
      </c>
      <c r="K231" s="12" t="s">
        <v>1589</v>
      </c>
      <c r="L231" s="12" t="s">
        <v>1736</v>
      </c>
      <c r="M231" s="12" t="s">
        <v>1578</v>
      </c>
      <c r="N231" s="12" t="s">
        <v>1734</v>
      </c>
      <c r="O231" s="34" t="str">
        <f>VLOOKUP(B231,'Lot Listing - Concise'!$3:$1002,6,FALSE)</f>
        <v>https://www.sothebys.com/en/buy/auction/2020/vine-the-park-b-smith-cellar-celebrating-california/sine-qua-non-pictures-grenache-2007-1-dm-sine-qua-2</v>
      </c>
    </row>
    <row r="232" spans="1:15" ht="12.5" x14ac:dyDescent="0.25">
      <c r="A232" s="9" t="s">
        <v>1587</v>
      </c>
      <c r="B232" s="9">
        <v>139</v>
      </c>
      <c r="C232" s="10" t="str">
        <f t="shared" si="0"/>
        <v>Sine Qua Non, Stockholm Syndrome, Eleven Confessions Vineyard, Grenache 2010 (3 BT)</v>
      </c>
      <c r="D232" s="41">
        <v>2600</v>
      </c>
      <c r="E232" s="41">
        <v>3800</v>
      </c>
      <c r="F232" s="12" t="s">
        <v>1737</v>
      </c>
      <c r="G232" s="12" t="s">
        <v>1574</v>
      </c>
      <c r="H232" s="12">
        <v>2010</v>
      </c>
      <c r="I232" s="12">
        <v>3</v>
      </c>
      <c r="J232" s="12" t="s">
        <v>1575</v>
      </c>
      <c r="K232" s="12" t="s">
        <v>1589</v>
      </c>
      <c r="L232" s="12" t="s">
        <v>1589</v>
      </c>
      <c r="M232" s="12" t="s">
        <v>1578</v>
      </c>
      <c r="N232" s="12" t="s">
        <v>1738</v>
      </c>
      <c r="O232" s="34" t="str">
        <f>VLOOKUP(B232,'Lot Listing - Concise'!$3:$1002,6,FALSE)</f>
        <v>https://www.sothebys.com/en/buy/auction/2020/vine-the-park-b-smith-cellar-celebrating-california/sine-qua-non-stockholm-syndrome-eleven-confessions</v>
      </c>
    </row>
    <row r="233" spans="1:15" ht="12.5" x14ac:dyDescent="0.25">
      <c r="A233" s="9" t="s">
        <v>1587</v>
      </c>
      <c r="B233" s="9">
        <v>139</v>
      </c>
      <c r="C233" s="10" t="str">
        <f t="shared" si="0"/>
        <v>Sine Qua Non, Stockholm Syndrome, Eleven Confessions Vineyard, Syrah 2010 (3 BT)</v>
      </c>
      <c r="D233" s="41">
        <v>2600</v>
      </c>
      <c r="E233" s="41">
        <v>3800</v>
      </c>
      <c r="F233" s="12" t="s">
        <v>1739</v>
      </c>
      <c r="G233" s="12" t="s">
        <v>1574</v>
      </c>
      <c r="H233" s="12">
        <v>2010</v>
      </c>
      <c r="I233" s="12">
        <v>3</v>
      </c>
      <c r="J233" s="12" t="s">
        <v>1575</v>
      </c>
      <c r="K233" s="12" t="s">
        <v>1589</v>
      </c>
      <c r="L233" s="12" t="s">
        <v>1589</v>
      </c>
      <c r="M233" s="12" t="s">
        <v>1578</v>
      </c>
      <c r="N233" s="12" t="s">
        <v>1740</v>
      </c>
      <c r="O233" s="34" t="str">
        <f>VLOOKUP(B233,'Lot Listing - Concise'!$3:$1002,6,FALSE)</f>
        <v>https://www.sothebys.com/en/buy/auction/2020/vine-the-park-b-smith-cellar-celebrating-california/sine-qua-non-stockholm-syndrome-eleven-confessions</v>
      </c>
    </row>
    <row r="234" spans="1:15" ht="12.5" x14ac:dyDescent="0.25">
      <c r="A234" s="9" t="s">
        <v>1587</v>
      </c>
      <c r="B234" s="9">
        <v>140</v>
      </c>
      <c r="C234" s="10" t="str">
        <f t="shared" si="0"/>
        <v>Sine Qua Non, Stockholm Syndrome, Eleven Confessions Vineyard, Grenache 2010 (3 BT)</v>
      </c>
      <c r="D234" s="41">
        <v>2600</v>
      </c>
      <c r="E234" s="41">
        <v>3800</v>
      </c>
      <c r="F234" s="12" t="s">
        <v>1737</v>
      </c>
      <c r="G234" s="12" t="s">
        <v>1574</v>
      </c>
      <c r="H234" s="12">
        <v>2010</v>
      </c>
      <c r="I234" s="12">
        <v>3</v>
      </c>
      <c r="J234" s="12" t="s">
        <v>1575</v>
      </c>
      <c r="K234" s="12" t="s">
        <v>1589</v>
      </c>
      <c r="L234" s="12" t="s">
        <v>1589</v>
      </c>
      <c r="M234" s="12" t="s">
        <v>1578</v>
      </c>
      <c r="N234" s="12" t="s">
        <v>1738</v>
      </c>
      <c r="O234" s="34" t="str">
        <f>VLOOKUP(B234,'Lot Listing - Concise'!$3:$1002,6,FALSE)</f>
        <v>https://www.sothebys.com/en/buy/auction/2020/vine-the-park-b-smith-cellar-celebrating-california/sine-qua-non-stockholm-syndrome-eleven-confessions-2</v>
      </c>
    </row>
    <row r="235" spans="1:15" ht="12.5" x14ac:dyDescent="0.25">
      <c r="A235" s="9" t="s">
        <v>1587</v>
      </c>
      <c r="B235" s="9">
        <v>140</v>
      </c>
      <c r="C235" s="10" t="str">
        <f t="shared" si="0"/>
        <v>Sine Qua Non, Stockholm Syndrome, Eleven Confessions Vineyard, Syrah 2010 (3 BT)</v>
      </c>
      <c r="D235" s="41">
        <v>2600</v>
      </c>
      <c r="E235" s="41">
        <v>3800</v>
      </c>
      <c r="F235" s="12" t="s">
        <v>1739</v>
      </c>
      <c r="G235" s="12" t="s">
        <v>1574</v>
      </c>
      <c r="H235" s="12">
        <v>2010</v>
      </c>
      <c r="I235" s="12">
        <v>3</v>
      </c>
      <c r="J235" s="12" t="s">
        <v>1575</v>
      </c>
      <c r="K235" s="12" t="s">
        <v>1589</v>
      </c>
      <c r="L235" s="12" t="s">
        <v>1589</v>
      </c>
      <c r="M235" s="12" t="s">
        <v>1578</v>
      </c>
      <c r="N235" s="12" t="s">
        <v>1740</v>
      </c>
      <c r="O235" s="34" t="str">
        <f>VLOOKUP(B235,'Lot Listing - Concise'!$3:$1002,6,FALSE)</f>
        <v>https://www.sothebys.com/en/buy/auction/2020/vine-the-park-b-smith-cellar-celebrating-california/sine-qua-non-stockholm-syndrome-eleven-confessions-2</v>
      </c>
    </row>
    <row r="236" spans="1:15" ht="12.5" x14ac:dyDescent="0.25">
      <c r="A236" s="9" t="s">
        <v>1587</v>
      </c>
      <c r="B236" s="9">
        <v>141</v>
      </c>
      <c r="C236" s="10" t="str">
        <f t="shared" si="0"/>
        <v>Sine Qua Non, Stockholm Syndrome, Eleven Confessions Vineyard, Grenache 2010 (3 BT)</v>
      </c>
      <c r="D236" s="41">
        <v>2600</v>
      </c>
      <c r="E236" s="41">
        <v>3800</v>
      </c>
      <c r="F236" s="12" t="s">
        <v>1737</v>
      </c>
      <c r="G236" s="12" t="s">
        <v>1574</v>
      </c>
      <c r="H236" s="12">
        <v>2010</v>
      </c>
      <c r="I236" s="12">
        <v>3</v>
      </c>
      <c r="J236" s="12" t="s">
        <v>1575</v>
      </c>
      <c r="K236" s="12" t="s">
        <v>1589</v>
      </c>
      <c r="L236" s="12" t="s">
        <v>1589</v>
      </c>
      <c r="M236" s="12" t="s">
        <v>1578</v>
      </c>
      <c r="N236" s="12" t="s">
        <v>1738</v>
      </c>
      <c r="O236" s="34" t="str">
        <f>VLOOKUP(B236,'Lot Listing - Concise'!$3:$1002,6,FALSE)</f>
        <v>https://www.sothebys.com/en/buy/auction/2020/vine-the-park-b-smith-cellar-celebrating-california/sine-qua-non-stockholm-syndrome-eleven-confessions-3</v>
      </c>
    </row>
    <row r="237" spans="1:15" ht="12.5" x14ac:dyDescent="0.25">
      <c r="A237" s="9" t="s">
        <v>1587</v>
      </c>
      <c r="B237" s="9">
        <v>141</v>
      </c>
      <c r="C237" s="10" t="str">
        <f t="shared" si="0"/>
        <v>Sine Qua Non, Stockholm Syndrome, Eleven Confessions Vineyard, Syrah 2010 (3 BT)</v>
      </c>
      <c r="D237" s="41">
        <v>2600</v>
      </c>
      <c r="E237" s="41">
        <v>3800</v>
      </c>
      <c r="F237" s="12" t="s">
        <v>1739</v>
      </c>
      <c r="G237" s="12" t="s">
        <v>1574</v>
      </c>
      <c r="H237" s="12">
        <v>2010</v>
      </c>
      <c r="I237" s="12">
        <v>3</v>
      </c>
      <c r="J237" s="12" t="s">
        <v>1575</v>
      </c>
      <c r="K237" s="12" t="s">
        <v>1589</v>
      </c>
      <c r="L237" s="12" t="s">
        <v>1589</v>
      </c>
      <c r="M237" s="12" t="s">
        <v>1578</v>
      </c>
      <c r="N237" s="12" t="s">
        <v>1740</v>
      </c>
      <c r="O237" s="34" t="str">
        <f>VLOOKUP(B237,'Lot Listing - Concise'!$3:$1002,6,FALSE)</f>
        <v>https://www.sothebys.com/en/buy/auction/2020/vine-the-park-b-smith-cellar-celebrating-california/sine-qua-non-stockholm-syndrome-eleven-confessions-3</v>
      </c>
    </row>
    <row r="238" spans="1:15" ht="12.5" x14ac:dyDescent="0.25">
      <c r="A238" s="9" t="s">
        <v>1587</v>
      </c>
      <c r="B238" s="9">
        <v>142</v>
      </c>
      <c r="C238" s="10" t="str">
        <f t="shared" si="0"/>
        <v>Sine Qua Non, Stockholm Syndrome, Eleven Confessions Vineyard, Grenache 2010 (3 BT)</v>
      </c>
      <c r="D238" s="41">
        <v>2600</v>
      </c>
      <c r="E238" s="41">
        <v>3800</v>
      </c>
      <c r="F238" s="12" t="s">
        <v>1737</v>
      </c>
      <c r="G238" s="12" t="s">
        <v>1574</v>
      </c>
      <c r="H238" s="12">
        <v>2010</v>
      </c>
      <c r="I238" s="12">
        <v>3</v>
      </c>
      <c r="J238" s="12" t="s">
        <v>1575</v>
      </c>
      <c r="K238" s="12" t="s">
        <v>1589</v>
      </c>
      <c r="L238" s="12" t="s">
        <v>1589</v>
      </c>
      <c r="M238" s="12" t="s">
        <v>1578</v>
      </c>
      <c r="N238" s="12" t="s">
        <v>1738</v>
      </c>
      <c r="O238" s="34" t="str">
        <f>VLOOKUP(B238,'Lot Listing - Concise'!$3:$1002,6,FALSE)</f>
        <v>https://www.sothebys.com/en/buy/auction/2020/vine-the-park-b-smith-cellar-celebrating-california/sine-qua-non-stockholm-syndrome-eleven-confessions-4</v>
      </c>
    </row>
    <row r="239" spans="1:15" ht="12.5" x14ac:dyDescent="0.25">
      <c r="A239" s="9" t="s">
        <v>1587</v>
      </c>
      <c r="B239" s="9">
        <v>142</v>
      </c>
      <c r="C239" s="10" t="str">
        <f t="shared" si="0"/>
        <v>Sine Qua Non, Stockholm Syndrome, Eleven Confessions Vineyard, Syrah 2010 (3 BT)</v>
      </c>
      <c r="D239" s="41">
        <v>2600</v>
      </c>
      <c r="E239" s="41">
        <v>3800</v>
      </c>
      <c r="F239" s="12" t="s">
        <v>1739</v>
      </c>
      <c r="G239" s="12" t="s">
        <v>1574</v>
      </c>
      <c r="H239" s="12">
        <v>2010</v>
      </c>
      <c r="I239" s="12">
        <v>3</v>
      </c>
      <c r="J239" s="12" t="s">
        <v>1575</v>
      </c>
      <c r="K239" s="12" t="s">
        <v>1589</v>
      </c>
      <c r="L239" s="12" t="s">
        <v>1589</v>
      </c>
      <c r="M239" s="12" t="s">
        <v>1578</v>
      </c>
      <c r="N239" s="12" t="s">
        <v>1740</v>
      </c>
      <c r="O239" s="34" t="str">
        <f>VLOOKUP(B239,'Lot Listing - Concise'!$3:$1002,6,FALSE)</f>
        <v>https://www.sothebys.com/en/buy/auction/2020/vine-the-park-b-smith-cellar-celebrating-california/sine-qua-non-stockholm-syndrome-eleven-confessions-4</v>
      </c>
    </row>
    <row r="240" spans="1:15" ht="12.5" x14ac:dyDescent="0.25">
      <c r="A240" s="9" t="s">
        <v>1587</v>
      </c>
      <c r="B240" s="9">
        <v>143</v>
      </c>
      <c r="C240" s="10" t="str">
        <f t="shared" si="0"/>
        <v>Sine Qua Non, Stockholm Syndrome, Eleven Confessions Vineyard, Syrah 2010 (1 MAG)</v>
      </c>
      <c r="D240" s="41">
        <v>2400</v>
      </c>
      <c r="E240" s="41">
        <v>3500</v>
      </c>
      <c r="F240" s="12" t="s">
        <v>1739</v>
      </c>
      <c r="G240" s="12" t="s">
        <v>1574</v>
      </c>
      <c r="H240" s="12">
        <v>2010</v>
      </c>
      <c r="I240" s="12">
        <v>1</v>
      </c>
      <c r="J240" s="12" t="s">
        <v>1588</v>
      </c>
      <c r="K240" s="12" t="s">
        <v>1589</v>
      </c>
      <c r="L240" s="12" t="s">
        <v>1589</v>
      </c>
      <c r="M240" s="12" t="s">
        <v>1578</v>
      </c>
      <c r="N240" s="12" t="s">
        <v>1741</v>
      </c>
      <c r="O240" s="34" t="str">
        <f>VLOOKUP(B240,'Lot Listing - Concise'!$3:$1002,6,FALSE)</f>
        <v>https://www.sothebys.com/en/buy/auction/2020/vine-the-park-b-smith-cellar-celebrating-california/sine-qua-non-stockholm-syndrome-eleven-confessions-5</v>
      </c>
    </row>
    <row r="241" spans="1:15" ht="12.5" x14ac:dyDescent="0.25">
      <c r="A241" s="9" t="s">
        <v>1587</v>
      </c>
      <c r="B241" s="9">
        <v>143</v>
      </c>
      <c r="C241" s="10" t="str">
        <f t="shared" si="0"/>
        <v>Sine Qua Non, Stockholm Syndrome, Eleven Confessions Vineyard, Grenache 2010 (1 MAG)</v>
      </c>
      <c r="D241" s="41">
        <v>2400</v>
      </c>
      <c r="E241" s="41">
        <v>3500</v>
      </c>
      <c r="F241" s="12" t="s">
        <v>1737</v>
      </c>
      <c r="G241" s="12" t="s">
        <v>1574</v>
      </c>
      <c r="H241" s="12">
        <v>2010</v>
      </c>
      <c r="I241" s="12">
        <v>1</v>
      </c>
      <c r="J241" s="12" t="s">
        <v>1588</v>
      </c>
      <c r="K241" s="12" t="s">
        <v>1589</v>
      </c>
      <c r="L241" s="12" t="s">
        <v>1589</v>
      </c>
      <c r="M241" s="12" t="s">
        <v>1578</v>
      </c>
      <c r="N241" s="12" t="s">
        <v>1742</v>
      </c>
      <c r="O241" s="34" t="str">
        <f>VLOOKUP(B241,'Lot Listing - Concise'!$3:$1002,6,FALSE)</f>
        <v>https://www.sothebys.com/en/buy/auction/2020/vine-the-park-b-smith-cellar-celebrating-california/sine-qua-non-stockholm-syndrome-eleven-confessions-5</v>
      </c>
    </row>
    <row r="242" spans="1:15" ht="12.5" x14ac:dyDescent="0.25">
      <c r="A242" s="9" t="s">
        <v>1587</v>
      </c>
      <c r="B242" s="9">
        <v>144</v>
      </c>
      <c r="C242" s="10" t="str">
        <f t="shared" si="0"/>
        <v>Sine Qua Non The Duel, Eleven Confessions Vineyard, Grenache 2008 (3 BT)</v>
      </c>
      <c r="D242" s="41">
        <v>1500</v>
      </c>
      <c r="E242" s="41">
        <v>2000</v>
      </c>
      <c r="F242" s="12" t="s">
        <v>1743</v>
      </c>
      <c r="G242" s="12" t="s">
        <v>1574</v>
      </c>
      <c r="H242" s="12">
        <v>2008</v>
      </c>
      <c r="I242" s="12">
        <v>3</v>
      </c>
      <c r="J242" s="12" t="s">
        <v>1575</v>
      </c>
      <c r="K242" s="12" t="s">
        <v>1589</v>
      </c>
      <c r="L242" s="12" t="s">
        <v>1589</v>
      </c>
      <c r="M242" s="12" t="s">
        <v>1578</v>
      </c>
      <c r="N242" s="12" t="s">
        <v>1744</v>
      </c>
      <c r="O242" s="34" t="str">
        <f>VLOOKUP(B242,'Lot Listing - Concise'!$3:$1002,6,FALSE)</f>
        <v>https://www.sothebys.com/en/buy/auction/2020/vine-the-park-b-smith-cellar-celebrating-california/sine-qua-non-the-duel-eleven-confessions-vineyard</v>
      </c>
    </row>
    <row r="243" spans="1:15" ht="12.5" x14ac:dyDescent="0.25">
      <c r="A243" s="9" t="s">
        <v>1587</v>
      </c>
      <c r="B243" s="9">
        <v>144</v>
      </c>
      <c r="C243" s="10" t="str">
        <f t="shared" si="0"/>
        <v>Sine Qua Non, The Duel, Eleven Confessions Vineyard, Syrah 2008 (3 BT)</v>
      </c>
      <c r="D243" s="41">
        <v>1500</v>
      </c>
      <c r="E243" s="41">
        <v>2000</v>
      </c>
      <c r="F243" s="12" t="s">
        <v>1745</v>
      </c>
      <c r="G243" s="12" t="s">
        <v>1574</v>
      </c>
      <c r="H243" s="12">
        <v>2008</v>
      </c>
      <c r="I243" s="12">
        <v>3</v>
      </c>
      <c r="J243" s="12" t="s">
        <v>1575</v>
      </c>
      <c r="K243" s="12" t="s">
        <v>1589</v>
      </c>
      <c r="L243" s="12" t="s">
        <v>1589</v>
      </c>
      <c r="M243" s="12" t="s">
        <v>1578</v>
      </c>
      <c r="N243" s="12" t="s">
        <v>1746</v>
      </c>
      <c r="O243" s="34" t="str">
        <f>VLOOKUP(B243,'Lot Listing - Concise'!$3:$1002,6,FALSE)</f>
        <v>https://www.sothebys.com/en/buy/auction/2020/vine-the-park-b-smith-cellar-celebrating-california/sine-qua-non-the-duel-eleven-confessions-vineyard</v>
      </c>
    </row>
    <row r="244" spans="1:15" ht="12.5" x14ac:dyDescent="0.25">
      <c r="A244" s="9" t="s">
        <v>1587</v>
      </c>
      <c r="B244" s="9">
        <v>145</v>
      </c>
      <c r="C244" s="10" t="str">
        <f t="shared" si="0"/>
        <v>Sine Qua Non The Duel, Eleven Confessions Vineyard, Grenache 2008 (3 BT)</v>
      </c>
      <c r="D244" s="41">
        <v>1500</v>
      </c>
      <c r="E244" s="41">
        <v>2000</v>
      </c>
      <c r="F244" s="12" t="s">
        <v>1743</v>
      </c>
      <c r="G244" s="12" t="s">
        <v>1574</v>
      </c>
      <c r="H244" s="12">
        <v>2008</v>
      </c>
      <c r="I244" s="12">
        <v>3</v>
      </c>
      <c r="J244" s="12" t="s">
        <v>1575</v>
      </c>
      <c r="K244" s="12" t="s">
        <v>1589</v>
      </c>
      <c r="L244" s="12" t="s">
        <v>1589</v>
      </c>
      <c r="M244" s="12" t="s">
        <v>1578</v>
      </c>
      <c r="N244" s="12" t="s">
        <v>1744</v>
      </c>
      <c r="O244" s="34" t="str">
        <f>VLOOKUP(B244,'Lot Listing - Concise'!$3:$1002,6,FALSE)</f>
        <v>https://www.sothebys.com/en/buy/auction/2020/vine-the-park-b-smith-cellar-celebrating-california/sine-qua-non-the-duel-eleven-confessions-vineyard-2</v>
      </c>
    </row>
    <row r="245" spans="1:15" ht="12.5" x14ac:dyDescent="0.25">
      <c r="A245" s="9" t="s">
        <v>1587</v>
      </c>
      <c r="B245" s="9">
        <v>145</v>
      </c>
      <c r="C245" s="10" t="str">
        <f t="shared" si="0"/>
        <v>Sine Qua Non, The Duel, Eleven Confessions Vineyard, Syrah 2008 (3 BT)</v>
      </c>
      <c r="D245" s="41">
        <v>1500</v>
      </c>
      <c r="E245" s="41">
        <v>2000</v>
      </c>
      <c r="F245" s="12" t="s">
        <v>1745</v>
      </c>
      <c r="G245" s="12" t="s">
        <v>1574</v>
      </c>
      <c r="H245" s="12">
        <v>2008</v>
      </c>
      <c r="I245" s="12">
        <v>3</v>
      </c>
      <c r="J245" s="12" t="s">
        <v>1575</v>
      </c>
      <c r="K245" s="12" t="s">
        <v>1589</v>
      </c>
      <c r="L245" s="12" t="s">
        <v>1589</v>
      </c>
      <c r="M245" s="12" t="s">
        <v>1578</v>
      </c>
      <c r="N245" s="12" t="s">
        <v>1746</v>
      </c>
      <c r="O245" s="34" t="str">
        <f>VLOOKUP(B245,'Lot Listing - Concise'!$3:$1002,6,FALSE)</f>
        <v>https://www.sothebys.com/en/buy/auction/2020/vine-the-park-b-smith-cellar-celebrating-california/sine-qua-non-the-duel-eleven-confessions-vineyard-2</v>
      </c>
    </row>
    <row r="246" spans="1:15" ht="12.5" x14ac:dyDescent="0.25">
      <c r="A246" s="9" t="s">
        <v>1587</v>
      </c>
      <c r="B246" s="9">
        <v>146</v>
      </c>
      <c r="C246" s="10" t="str">
        <f t="shared" si="0"/>
        <v>Sine Qua Non, The Duel, Eleven Confessions Vineyard, Syrah 2008 (1 MAG)</v>
      </c>
      <c r="D246" s="41">
        <v>1300</v>
      </c>
      <c r="E246" s="41">
        <v>1800</v>
      </c>
      <c r="F246" s="12" t="s">
        <v>1745</v>
      </c>
      <c r="G246" s="12" t="s">
        <v>1574</v>
      </c>
      <c r="H246" s="12">
        <v>2008</v>
      </c>
      <c r="I246" s="12">
        <v>1</v>
      </c>
      <c r="J246" s="12" t="s">
        <v>1588</v>
      </c>
      <c r="K246" s="12" t="s">
        <v>1589</v>
      </c>
      <c r="L246" s="12" t="s">
        <v>1589</v>
      </c>
      <c r="M246" s="12" t="s">
        <v>1578</v>
      </c>
      <c r="N246" s="12" t="s">
        <v>1747</v>
      </c>
      <c r="O246" s="34" t="str">
        <f>VLOOKUP(B246,'Lot Listing - Concise'!$3:$1002,6,FALSE)</f>
        <v>https://www.sothebys.com/en/buy/auction/2020/vine-the-park-b-smith-cellar-celebrating-california/sine-qua-non-the-duel-eleven-confessions-vineyard-3</v>
      </c>
    </row>
    <row r="247" spans="1:15" ht="12.5" x14ac:dyDescent="0.25">
      <c r="A247" s="9" t="s">
        <v>1587</v>
      </c>
      <c r="B247" s="9">
        <v>146</v>
      </c>
      <c r="C247" s="10" t="str">
        <f t="shared" si="0"/>
        <v>Sine Qua Non The Duel, Eleven Confessions Vineyard, Grenache 2008 (1 MAG)</v>
      </c>
      <c r="D247" s="41">
        <v>1300</v>
      </c>
      <c r="E247" s="41">
        <v>1800</v>
      </c>
      <c r="F247" s="12" t="s">
        <v>1743</v>
      </c>
      <c r="G247" s="12" t="s">
        <v>1574</v>
      </c>
      <c r="H247" s="12">
        <v>2008</v>
      </c>
      <c r="I247" s="12">
        <v>1</v>
      </c>
      <c r="J247" s="12" t="s">
        <v>1588</v>
      </c>
      <c r="K247" s="12" t="s">
        <v>1589</v>
      </c>
      <c r="L247" s="12" t="s">
        <v>1589</v>
      </c>
      <c r="M247" s="12" t="s">
        <v>1578</v>
      </c>
      <c r="N247" s="12" t="s">
        <v>1748</v>
      </c>
      <c r="O247" s="34" t="str">
        <f>VLOOKUP(B247,'Lot Listing - Concise'!$3:$1002,6,FALSE)</f>
        <v>https://www.sothebys.com/en/buy/auction/2020/vine-the-park-b-smith-cellar-celebrating-california/sine-qua-non-the-duel-eleven-confessions-vineyard-3</v>
      </c>
    </row>
    <row r="248" spans="1:15" ht="12.5" x14ac:dyDescent="0.25">
      <c r="A248" s="9" t="s">
        <v>1587</v>
      </c>
      <c r="B248" s="9">
        <v>147</v>
      </c>
      <c r="C248" s="10" t="str">
        <f t="shared" si="0"/>
        <v>Sine Qua Non The Duel, Eleven Confessions Vineyard, Grenache 2008 (1 MAG)</v>
      </c>
      <c r="D248" s="41">
        <v>1300</v>
      </c>
      <c r="E248" s="41">
        <v>1800</v>
      </c>
      <c r="F248" s="12" t="s">
        <v>1743</v>
      </c>
      <c r="G248" s="12" t="s">
        <v>1574</v>
      </c>
      <c r="H248" s="12">
        <v>2008</v>
      </c>
      <c r="I248" s="12">
        <v>1</v>
      </c>
      <c r="J248" s="12" t="s">
        <v>1588</v>
      </c>
      <c r="K248" s="12" t="s">
        <v>1589</v>
      </c>
      <c r="L248" s="12" t="s">
        <v>1589</v>
      </c>
      <c r="M248" s="12" t="s">
        <v>1578</v>
      </c>
      <c r="N248" s="12" t="s">
        <v>1748</v>
      </c>
      <c r="O248" s="34" t="str">
        <f>VLOOKUP(B248,'Lot Listing - Concise'!$3:$1002,6,FALSE)</f>
        <v>https://www.sothebys.com/en/buy/auction/2020/vine-the-park-b-smith-cellar-celebrating-california/sine-qua-non-the-duel-eleven-confessions-vineyard-4</v>
      </c>
    </row>
    <row r="249" spans="1:15" ht="12.5" x14ac:dyDescent="0.25">
      <c r="A249" s="9" t="s">
        <v>1587</v>
      </c>
      <c r="B249" s="9">
        <v>147</v>
      </c>
      <c r="C249" s="10" t="str">
        <f t="shared" si="0"/>
        <v>Sine Qua Non, The Duel, Eleven Confessions Vineyard, Syrah 2008 (1 MAG)</v>
      </c>
      <c r="D249" s="41">
        <v>1300</v>
      </c>
      <c r="E249" s="41">
        <v>1800</v>
      </c>
      <c r="F249" s="12" t="s">
        <v>1745</v>
      </c>
      <c r="G249" s="12" t="s">
        <v>1574</v>
      </c>
      <c r="H249" s="12">
        <v>2008</v>
      </c>
      <c r="I249" s="12">
        <v>1</v>
      </c>
      <c r="J249" s="12" t="s">
        <v>1588</v>
      </c>
      <c r="K249" s="12" t="s">
        <v>1589</v>
      </c>
      <c r="L249" s="12" t="s">
        <v>1589</v>
      </c>
      <c r="M249" s="12" t="s">
        <v>1578</v>
      </c>
      <c r="N249" s="12" t="s">
        <v>1747</v>
      </c>
      <c r="O249" s="34" t="str">
        <f>VLOOKUP(B249,'Lot Listing - Concise'!$3:$1002,6,FALSE)</f>
        <v>https://www.sothebys.com/en/buy/auction/2020/vine-the-park-b-smith-cellar-celebrating-california/sine-qua-non-the-duel-eleven-confessions-vineyard-4</v>
      </c>
    </row>
    <row r="250" spans="1:15" ht="12.5" x14ac:dyDescent="0.25">
      <c r="A250" s="33"/>
      <c r="B250" s="9">
        <v>148</v>
      </c>
      <c r="C250" s="10" t="str">
        <f t="shared" si="0"/>
        <v>Sine Qua Non, B 20, Syrah 2008 (9 BT)</v>
      </c>
      <c r="D250" s="41">
        <v>1800</v>
      </c>
      <c r="E250" s="41">
        <v>2600</v>
      </c>
      <c r="F250" s="12" t="s">
        <v>1749</v>
      </c>
      <c r="G250" s="12" t="s">
        <v>1574</v>
      </c>
      <c r="H250" s="12">
        <v>2008</v>
      </c>
      <c r="I250" s="12">
        <v>9</v>
      </c>
      <c r="J250" s="12" t="s">
        <v>1575</v>
      </c>
      <c r="K250" s="12" t="s">
        <v>1576</v>
      </c>
      <c r="L250" s="12" t="s">
        <v>1576</v>
      </c>
      <c r="M250" s="12" t="s">
        <v>1578</v>
      </c>
      <c r="N250" s="12" t="s">
        <v>226</v>
      </c>
      <c r="O250" s="34" t="str">
        <f>VLOOKUP(B250,'Lot Listing - Concise'!$3:$1002,6,FALSE)</f>
        <v>https://www.sothebys.com/en/buy/auction/2020/vine-the-park-b-smith-cellar-celebrating-california/sine-qua-non-b-20-syrah-2008-9-bt</v>
      </c>
    </row>
    <row r="251" spans="1:15" ht="12.5" x14ac:dyDescent="0.25">
      <c r="A251" s="33"/>
      <c r="B251" s="9">
        <v>149</v>
      </c>
      <c r="C251" s="10" t="str">
        <f t="shared" si="0"/>
        <v>Sine Qua Non, B 20, Syrah 2008 (9 BT)</v>
      </c>
      <c r="D251" s="41">
        <v>1800</v>
      </c>
      <c r="E251" s="41">
        <v>2600</v>
      </c>
      <c r="F251" s="12" t="s">
        <v>1749</v>
      </c>
      <c r="G251" s="12" t="s">
        <v>1574</v>
      </c>
      <c r="H251" s="12">
        <v>2008</v>
      </c>
      <c r="I251" s="12">
        <v>9</v>
      </c>
      <c r="J251" s="12" t="s">
        <v>1575</v>
      </c>
      <c r="K251" s="12" t="s">
        <v>1583</v>
      </c>
      <c r="L251" s="12" t="s">
        <v>1583</v>
      </c>
      <c r="M251" s="12" t="s">
        <v>1578</v>
      </c>
      <c r="N251" s="12" t="s">
        <v>226</v>
      </c>
      <c r="O251" s="34" t="str">
        <f>VLOOKUP(B251,'Lot Listing - Concise'!$3:$1002,6,FALSE)</f>
        <v>https://www.sothebys.com/en/buy/auction/2020/vine-the-park-b-smith-cellar-celebrating-california/sine-qua-non-b-20-syrah-2008-9-bt-2</v>
      </c>
    </row>
    <row r="252" spans="1:15" ht="12.5" x14ac:dyDescent="0.25">
      <c r="A252" s="33"/>
      <c r="B252" s="9">
        <v>150</v>
      </c>
      <c r="C252" s="10" t="str">
        <f t="shared" si="0"/>
        <v>Sine Qua Non, The Line Grenache 2008 (8 BT)</v>
      </c>
      <c r="D252" s="41">
        <v>1600</v>
      </c>
      <c r="E252" s="41">
        <v>2400</v>
      </c>
      <c r="F252" s="12" t="s">
        <v>1750</v>
      </c>
      <c r="G252" s="12" t="s">
        <v>1574</v>
      </c>
      <c r="H252" s="12">
        <v>2008</v>
      </c>
      <c r="I252" s="12">
        <v>8</v>
      </c>
      <c r="J252" s="12" t="s">
        <v>1575</v>
      </c>
      <c r="K252" s="12" t="s">
        <v>1576</v>
      </c>
      <c r="L252" s="12" t="s">
        <v>1576</v>
      </c>
      <c r="M252" s="12" t="s">
        <v>1578</v>
      </c>
      <c r="N252" s="12" t="s">
        <v>229</v>
      </c>
      <c r="O252" s="34" t="str">
        <f>VLOOKUP(B252,'Lot Listing - Concise'!$3:$1002,6,FALSE)</f>
        <v>https://www.sothebys.com/en/buy/auction/2020/vine-the-park-b-smith-cellar-celebrating-california/sine-qua-non-the-line-grenache-2008-8-bt</v>
      </c>
    </row>
    <row r="253" spans="1:15" ht="12.5" x14ac:dyDescent="0.25">
      <c r="A253" s="33"/>
      <c r="B253" s="9">
        <v>151</v>
      </c>
      <c r="C253" s="10" t="str">
        <f t="shared" si="0"/>
        <v>Sine Qua Non, The Line Grenache 2008 (9 BT)</v>
      </c>
      <c r="D253" s="41">
        <v>1800</v>
      </c>
      <c r="E253" s="41">
        <v>2600</v>
      </c>
      <c r="F253" s="12" t="s">
        <v>1750</v>
      </c>
      <c r="G253" s="12" t="s">
        <v>1574</v>
      </c>
      <c r="H253" s="12">
        <v>2008</v>
      </c>
      <c r="I253" s="12">
        <v>9</v>
      </c>
      <c r="J253" s="12" t="s">
        <v>1575</v>
      </c>
      <c r="K253" s="12" t="s">
        <v>1583</v>
      </c>
      <c r="L253" s="12" t="s">
        <v>1583</v>
      </c>
      <c r="M253" s="12" t="s">
        <v>1578</v>
      </c>
      <c r="N253" s="12" t="s">
        <v>231</v>
      </c>
      <c r="O253" s="34" t="str">
        <f>VLOOKUP(B253,'Lot Listing - Concise'!$3:$1002,6,FALSE)</f>
        <v>https://www.sothebys.com/en/buy/auction/2020/vine-the-park-b-smith-cellar-celebrating-california/sine-qua-non-the-line-grenache-2008-9-bt</v>
      </c>
    </row>
    <row r="254" spans="1:15" ht="12.5" x14ac:dyDescent="0.25">
      <c r="A254" s="9" t="s">
        <v>1587</v>
      </c>
      <c r="B254" s="9">
        <v>152</v>
      </c>
      <c r="C254" s="10" t="str">
        <f t="shared" si="0"/>
        <v>Sine Qua Non, This Is Not an Exit, Eleven Confessions Vineyard, Syrah 2009 (4 BT)</v>
      </c>
      <c r="D254" s="41">
        <v>1700</v>
      </c>
      <c r="E254" s="41">
        <v>2400</v>
      </c>
      <c r="F254" s="12" t="s">
        <v>1751</v>
      </c>
      <c r="G254" s="12" t="s">
        <v>1574</v>
      </c>
      <c r="H254" s="12">
        <v>2009</v>
      </c>
      <c r="I254" s="12">
        <v>4</v>
      </c>
      <c r="J254" s="12" t="s">
        <v>1575</v>
      </c>
      <c r="K254" s="12" t="s">
        <v>1589</v>
      </c>
      <c r="L254" s="12" t="s">
        <v>1589</v>
      </c>
      <c r="M254" s="12" t="s">
        <v>1578</v>
      </c>
      <c r="N254" s="12" t="s">
        <v>1752</v>
      </c>
      <c r="O254" s="34" t="str">
        <f>VLOOKUP(B254,'Lot Listing - Concise'!$3:$1002,6,FALSE)</f>
        <v>https://www.sothebys.com/en/buy/auction/2020/vine-the-park-b-smith-cellar-celebrating-california/sine-qua-non-esto-no-es-una-salida-eleven</v>
      </c>
    </row>
    <row r="255" spans="1:15" ht="12.5" x14ac:dyDescent="0.25">
      <c r="A255" s="9" t="s">
        <v>1587</v>
      </c>
      <c r="B255" s="9">
        <v>152</v>
      </c>
      <c r="C255" s="10" t="str">
        <f t="shared" si="0"/>
        <v>Sine Qua Non, Esto No Es Una Salida, Eleven Confessions Vineyard, Grenache 2009 (2 BT)</v>
      </c>
      <c r="D255" s="41">
        <v>1700</v>
      </c>
      <c r="E255" s="41">
        <v>2400</v>
      </c>
      <c r="F255" s="12" t="s">
        <v>1753</v>
      </c>
      <c r="G255" s="12" t="s">
        <v>1574</v>
      </c>
      <c r="H255" s="12">
        <v>2009</v>
      </c>
      <c r="I255" s="12">
        <v>2</v>
      </c>
      <c r="J255" s="12" t="s">
        <v>1575</v>
      </c>
      <c r="K255" s="12" t="s">
        <v>1589</v>
      </c>
      <c r="L255" s="12" t="s">
        <v>1589</v>
      </c>
      <c r="M255" s="12" t="s">
        <v>1578</v>
      </c>
      <c r="N255" s="12" t="s">
        <v>1754</v>
      </c>
      <c r="O255" s="34" t="str">
        <f>VLOOKUP(B255,'Lot Listing - Concise'!$3:$1002,6,FALSE)</f>
        <v>https://www.sothebys.com/en/buy/auction/2020/vine-the-park-b-smith-cellar-celebrating-california/sine-qua-non-esto-no-es-una-salida-eleven</v>
      </c>
    </row>
    <row r="256" spans="1:15" ht="12.5" x14ac:dyDescent="0.25">
      <c r="A256" s="9" t="s">
        <v>1587</v>
      </c>
      <c r="B256" s="9">
        <v>153</v>
      </c>
      <c r="C256" s="10" t="str">
        <f t="shared" si="0"/>
        <v>Sine Qua Non, This Is Not an Exit, Eleven Confessions Vineyard, Syrah 2009 (4 BT)</v>
      </c>
      <c r="D256" s="41">
        <v>1700</v>
      </c>
      <c r="E256" s="41">
        <v>2400</v>
      </c>
      <c r="F256" s="12" t="s">
        <v>1751</v>
      </c>
      <c r="G256" s="12" t="s">
        <v>1574</v>
      </c>
      <c r="H256" s="12">
        <v>2009</v>
      </c>
      <c r="I256" s="12">
        <v>4</v>
      </c>
      <c r="J256" s="12" t="s">
        <v>1575</v>
      </c>
      <c r="K256" s="12" t="s">
        <v>1589</v>
      </c>
      <c r="L256" s="12" t="s">
        <v>1589</v>
      </c>
      <c r="M256" s="12" t="s">
        <v>1578</v>
      </c>
      <c r="N256" s="12" t="s">
        <v>1752</v>
      </c>
      <c r="O256" s="34" t="str">
        <f>VLOOKUP(B256,'Lot Listing - Concise'!$3:$1002,6,FALSE)</f>
        <v>https://www.sothebys.com/en/buy/auction/2020/vine-the-park-b-smith-cellar-celebrating-california/sine-qua-non-this-is-not-an-exit-eleven</v>
      </c>
    </row>
    <row r="257" spans="1:15" ht="12.5" x14ac:dyDescent="0.25">
      <c r="A257" s="9" t="s">
        <v>1587</v>
      </c>
      <c r="B257" s="9">
        <v>153</v>
      </c>
      <c r="C257" s="10" t="str">
        <f t="shared" si="0"/>
        <v>Sine Qua Non, Esto No Es Una Salida, Eleven Confessions Vineyard, Grenache 2009 (2 BT)</v>
      </c>
      <c r="D257" s="41">
        <v>1700</v>
      </c>
      <c r="E257" s="41">
        <v>2400</v>
      </c>
      <c r="F257" s="12" t="s">
        <v>1753</v>
      </c>
      <c r="G257" s="12" t="s">
        <v>1574</v>
      </c>
      <c r="H257" s="12">
        <v>2009</v>
      </c>
      <c r="I257" s="12">
        <v>2</v>
      </c>
      <c r="J257" s="12" t="s">
        <v>1575</v>
      </c>
      <c r="K257" s="12" t="s">
        <v>1589</v>
      </c>
      <c r="L257" s="12" t="s">
        <v>1589</v>
      </c>
      <c r="M257" s="12" t="s">
        <v>1578</v>
      </c>
      <c r="N257" s="12" t="s">
        <v>1754</v>
      </c>
      <c r="O257" s="34" t="str">
        <f>VLOOKUP(B257,'Lot Listing - Concise'!$3:$1002,6,FALSE)</f>
        <v>https://www.sothebys.com/en/buy/auction/2020/vine-the-park-b-smith-cellar-celebrating-california/sine-qua-non-this-is-not-an-exit-eleven</v>
      </c>
    </row>
    <row r="258" spans="1:15" ht="12.5" x14ac:dyDescent="0.25">
      <c r="A258" s="9" t="s">
        <v>1587</v>
      </c>
      <c r="B258" s="9">
        <v>154</v>
      </c>
      <c r="C258" s="10" t="str">
        <f t="shared" si="0"/>
        <v>Sine Qua Non, Esto No Es Una Salida, Eleven Confessions Vineyard, Grenache 2009 (2 BT)</v>
      </c>
      <c r="D258" s="41">
        <v>1700</v>
      </c>
      <c r="E258" s="41">
        <v>2400</v>
      </c>
      <c r="F258" s="12" t="s">
        <v>1753</v>
      </c>
      <c r="G258" s="12" t="s">
        <v>1574</v>
      </c>
      <c r="H258" s="12">
        <v>2009</v>
      </c>
      <c r="I258" s="12">
        <v>2</v>
      </c>
      <c r="J258" s="12" t="s">
        <v>1575</v>
      </c>
      <c r="K258" s="12" t="s">
        <v>1589</v>
      </c>
      <c r="L258" s="12" t="s">
        <v>1589</v>
      </c>
      <c r="M258" s="12" t="s">
        <v>1578</v>
      </c>
      <c r="N258" s="12" t="s">
        <v>1754</v>
      </c>
      <c r="O258" s="34" t="str">
        <f>VLOOKUP(B258,'Lot Listing - Concise'!$3:$1002,6,FALSE)</f>
        <v>https://www.sothebys.com/en/buy/auction/2020/vine-the-park-b-smith-cellar-celebrating-california/sine-qua-non-this-is-not-an-exit-eleven-2</v>
      </c>
    </row>
    <row r="259" spans="1:15" ht="12.5" x14ac:dyDescent="0.25">
      <c r="A259" s="9" t="s">
        <v>1587</v>
      </c>
      <c r="B259" s="9">
        <v>154</v>
      </c>
      <c r="C259" s="10" t="str">
        <f t="shared" si="0"/>
        <v>Sine Qua Non, This Is Not an Exit, Eleven Confessions Vineyard, Syrah 2009 (4 BT)</v>
      </c>
      <c r="D259" s="41">
        <v>1700</v>
      </c>
      <c r="E259" s="41">
        <v>2400</v>
      </c>
      <c r="F259" s="12" t="s">
        <v>1751</v>
      </c>
      <c r="G259" s="12" t="s">
        <v>1574</v>
      </c>
      <c r="H259" s="12">
        <v>2009</v>
      </c>
      <c r="I259" s="12">
        <v>4</v>
      </c>
      <c r="J259" s="12" t="s">
        <v>1575</v>
      </c>
      <c r="K259" s="12" t="s">
        <v>1589</v>
      </c>
      <c r="L259" s="12" t="s">
        <v>1589</v>
      </c>
      <c r="M259" s="12" t="s">
        <v>1578</v>
      </c>
      <c r="N259" s="12" t="s">
        <v>1752</v>
      </c>
      <c r="O259" s="34" t="str">
        <f>VLOOKUP(B259,'Lot Listing - Concise'!$3:$1002,6,FALSE)</f>
        <v>https://www.sothebys.com/en/buy/auction/2020/vine-the-park-b-smith-cellar-celebrating-california/sine-qua-non-this-is-not-an-exit-eleven-2</v>
      </c>
    </row>
    <row r="260" spans="1:15" ht="12.5" x14ac:dyDescent="0.25">
      <c r="A260" s="9" t="s">
        <v>1587</v>
      </c>
      <c r="B260" s="9">
        <v>155</v>
      </c>
      <c r="C260" s="10" t="str">
        <f t="shared" si="0"/>
        <v>Sine Qua Non, Esto No Es Una Salida, Eleven Confessions Vineyard, Grenache 2009 (1 DM)</v>
      </c>
      <c r="D260" s="41">
        <v>3500</v>
      </c>
      <c r="E260" s="41">
        <v>5000</v>
      </c>
      <c r="F260" s="12" t="s">
        <v>1753</v>
      </c>
      <c r="G260" s="12" t="s">
        <v>1574</v>
      </c>
      <c r="H260" s="12">
        <v>2009</v>
      </c>
      <c r="I260" s="12">
        <v>1</v>
      </c>
      <c r="J260" s="12" t="s">
        <v>1582</v>
      </c>
      <c r="K260" s="12" t="s">
        <v>1589</v>
      </c>
      <c r="L260" s="12" t="s">
        <v>1589</v>
      </c>
      <c r="M260" s="12" t="s">
        <v>1578</v>
      </c>
      <c r="N260" s="12" t="s">
        <v>1755</v>
      </c>
      <c r="O260" s="34" t="str">
        <f>VLOOKUP(B260,'Lot Listing - Concise'!$3:$1002,6,FALSE)</f>
        <v>https://www.sothebys.com/en/buy/auction/2020/vine-the-park-b-smith-cellar-celebrating-california/sine-qua-non-esto-no-es-una-salida-eleven-2</v>
      </c>
    </row>
    <row r="261" spans="1:15" ht="12.5" x14ac:dyDescent="0.25">
      <c r="A261" s="9" t="s">
        <v>1587</v>
      </c>
      <c r="B261" s="9">
        <v>155</v>
      </c>
      <c r="C261" s="10" t="str">
        <f t="shared" si="0"/>
        <v>Sine Qua Non, This Is Not an Exit, Eleven Confessions Vineyard, Syrah 2009 (1 DM)</v>
      </c>
      <c r="D261" s="41">
        <v>3500</v>
      </c>
      <c r="E261" s="41">
        <v>5000</v>
      </c>
      <c r="F261" s="12" t="s">
        <v>1751</v>
      </c>
      <c r="G261" s="12" t="s">
        <v>1574</v>
      </c>
      <c r="H261" s="12">
        <v>2009</v>
      </c>
      <c r="I261" s="12">
        <v>1</v>
      </c>
      <c r="J261" s="12" t="s">
        <v>1582</v>
      </c>
      <c r="K261" s="12" t="s">
        <v>1589</v>
      </c>
      <c r="L261" s="12" t="s">
        <v>1589</v>
      </c>
      <c r="M261" s="12" t="s">
        <v>1578</v>
      </c>
      <c r="N261" s="12" t="s">
        <v>1756</v>
      </c>
      <c r="O261" s="34" t="str">
        <f>VLOOKUP(B261,'Lot Listing - Concise'!$3:$1002,6,FALSE)</f>
        <v>https://www.sothebys.com/en/buy/auction/2020/vine-the-park-b-smith-cellar-celebrating-california/sine-qua-non-esto-no-es-una-salida-eleven-2</v>
      </c>
    </row>
    <row r="262" spans="1:15" ht="12.5" x14ac:dyDescent="0.25">
      <c r="A262" s="9" t="s">
        <v>1587</v>
      </c>
      <c r="B262" s="9">
        <v>156</v>
      </c>
      <c r="C262" s="10" t="str">
        <f t="shared" si="0"/>
        <v>Sine Qua Non, The Thrill of Stamp Collecting, Syrah 2009 (4 BT)</v>
      </c>
      <c r="D262" s="41">
        <v>2000</v>
      </c>
      <c r="E262" s="41">
        <v>3000</v>
      </c>
      <c r="F262" s="12" t="s">
        <v>1757</v>
      </c>
      <c r="G262" s="12" t="s">
        <v>1574</v>
      </c>
      <c r="H262" s="12">
        <v>2009</v>
      </c>
      <c r="I262" s="12">
        <v>4</v>
      </c>
      <c r="J262" s="12" t="s">
        <v>1575</v>
      </c>
      <c r="K262" s="12" t="s">
        <v>1576</v>
      </c>
      <c r="L262" s="12" t="s">
        <v>1576</v>
      </c>
      <c r="M262" s="12" t="s">
        <v>1578</v>
      </c>
      <c r="N262" s="12" t="s">
        <v>1758</v>
      </c>
      <c r="O262" s="34" t="str">
        <f>VLOOKUP(B262,'Lot Listing - Concise'!$3:$1002,6,FALSE)</f>
        <v>https://www.sothebys.com/en/buy/auction/2020/vine-the-park-b-smith-cellar-celebrating-california/sine-qua-non-the-thrill-of-stamp-collecting-syrah</v>
      </c>
    </row>
    <row r="263" spans="1:15" ht="12.5" x14ac:dyDescent="0.25">
      <c r="A263" s="9" t="s">
        <v>1587</v>
      </c>
      <c r="B263" s="9">
        <v>156</v>
      </c>
      <c r="C263" s="10" t="str">
        <f t="shared" si="0"/>
        <v>Sine Qua Non, The Thrill of Stamp Collecting, Syrah 2009 (6 BT)</v>
      </c>
      <c r="D263" s="41">
        <v>2000</v>
      </c>
      <c r="E263" s="41">
        <v>3000</v>
      </c>
      <c r="F263" s="12" t="s">
        <v>1757</v>
      </c>
      <c r="G263" s="12" t="s">
        <v>1574</v>
      </c>
      <c r="H263" s="12">
        <v>2009</v>
      </c>
      <c r="I263" s="12">
        <v>6</v>
      </c>
      <c r="J263" s="12" t="s">
        <v>1575</v>
      </c>
      <c r="K263" s="12" t="s">
        <v>1576</v>
      </c>
      <c r="L263" s="12" t="s">
        <v>1576</v>
      </c>
      <c r="M263" s="12" t="s">
        <v>1578</v>
      </c>
      <c r="N263" s="12" t="s">
        <v>1759</v>
      </c>
      <c r="O263" s="34" t="str">
        <f>VLOOKUP(B263,'Lot Listing - Concise'!$3:$1002,6,FALSE)</f>
        <v>https://www.sothebys.com/en/buy/auction/2020/vine-the-park-b-smith-cellar-celebrating-california/sine-qua-non-the-thrill-of-stamp-collecting-syrah</v>
      </c>
    </row>
    <row r="264" spans="1:15" ht="12.5" x14ac:dyDescent="0.25">
      <c r="A264" s="33"/>
      <c r="B264" s="9">
        <v>157</v>
      </c>
      <c r="C264" s="10" t="str">
        <f t="shared" si="0"/>
        <v>Sine Qua Non, Turn The Whole Thing Upside Down, Grenache 2009 (6 BT)</v>
      </c>
      <c r="D264" s="41">
        <v>1200</v>
      </c>
      <c r="E264" s="41">
        <v>1800</v>
      </c>
      <c r="F264" s="12" t="s">
        <v>1760</v>
      </c>
      <c r="G264" s="12" t="s">
        <v>1574</v>
      </c>
      <c r="H264" s="12">
        <v>2009</v>
      </c>
      <c r="I264" s="12">
        <v>6</v>
      </c>
      <c r="J264" s="12" t="s">
        <v>1575</v>
      </c>
      <c r="K264" s="12" t="s">
        <v>1576</v>
      </c>
      <c r="L264" s="12" t="s">
        <v>1576</v>
      </c>
      <c r="M264" s="12" t="s">
        <v>1578</v>
      </c>
      <c r="N264" s="12" t="s">
        <v>239</v>
      </c>
      <c r="O264" s="34" t="str">
        <f>VLOOKUP(B264,'Lot Listing - Concise'!$3:$1002,6,FALSE)</f>
        <v>https://www.sothebys.com/en/buy/auction/2020/vine-the-park-b-smith-cellar-celebrating-california/sine-qua-non-turn-the-whole-thing-upside-down</v>
      </c>
    </row>
    <row r="265" spans="1:15" ht="12.5" x14ac:dyDescent="0.25">
      <c r="A265" s="33"/>
      <c r="B265" s="9">
        <v>158</v>
      </c>
      <c r="C265" s="10" t="str">
        <f t="shared" si="0"/>
        <v>Sine Qua Non, Turn The Whole Thing Upside Down, Grenache 2009 (12 BT)</v>
      </c>
      <c r="D265" s="41">
        <v>2400</v>
      </c>
      <c r="E265" s="41">
        <v>3500</v>
      </c>
      <c r="F265" s="12" t="s">
        <v>1760</v>
      </c>
      <c r="G265" s="12" t="s">
        <v>1574</v>
      </c>
      <c r="H265" s="12">
        <v>2009</v>
      </c>
      <c r="I265" s="12">
        <v>12</v>
      </c>
      <c r="J265" s="12" t="s">
        <v>1575</v>
      </c>
      <c r="K265" s="12" t="s">
        <v>1576</v>
      </c>
      <c r="L265" s="12" t="s">
        <v>1576</v>
      </c>
      <c r="M265" s="12" t="s">
        <v>1578</v>
      </c>
      <c r="N265" s="12" t="s">
        <v>241</v>
      </c>
      <c r="O265" s="34" t="str">
        <f>VLOOKUP(B265,'Lot Listing - Concise'!$3:$1002,6,FALSE)</f>
        <v>https://www.sothebys.com/en/buy/auction/2020/vine-the-park-b-smith-cellar-celebrating-california/sine-qua-non-turn-the-whole-thing-upside-down-2</v>
      </c>
    </row>
    <row r="266" spans="1:15" ht="12.5" x14ac:dyDescent="0.25">
      <c r="A266" s="9" t="s">
        <v>1587</v>
      </c>
      <c r="B266" s="9">
        <v>159</v>
      </c>
      <c r="C266" s="10" t="str">
        <f t="shared" si="0"/>
        <v>Sine Qua Non, Turn The Whole Thing Upside Down, Grenache 2009 (1 MAG)</v>
      </c>
      <c r="D266" s="41">
        <v>1000</v>
      </c>
      <c r="E266" s="41">
        <v>1500</v>
      </c>
      <c r="F266" s="12" t="s">
        <v>1760</v>
      </c>
      <c r="G266" s="12" t="s">
        <v>1574</v>
      </c>
      <c r="H266" s="12">
        <v>2009</v>
      </c>
      <c r="I266" s="12">
        <v>1</v>
      </c>
      <c r="J266" s="12" t="s">
        <v>1588</v>
      </c>
      <c r="K266" s="12" t="s">
        <v>1583</v>
      </c>
      <c r="L266" s="12" t="s">
        <v>1583</v>
      </c>
      <c r="M266" s="12" t="s">
        <v>1578</v>
      </c>
      <c r="N266" s="12" t="s">
        <v>1761</v>
      </c>
      <c r="O266" s="34" t="str">
        <f>VLOOKUP(B266,'Lot Listing - Concise'!$3:$1002,6,FALSE)</f>
        <v>https://www.sothebys.com/en/buy/auction/2020/vine-the-park-b-smith-cellar-celebrating-california/sine-qua-non-the-thrill-of-stamp-collecting-syrah-2</v>
      </c>
    </row>
    <row r="267" spans="1:15" ht="12.5" x14ac:dyDescent="0.25">
      <c r="A267" s="9" t="s">
        <v>1587</v>
      </c>
      <c r="B267" s="9">
        <v>159</v>
      </c>
      <c r="C267" s="10" t="str">
        <f t="shared" si="0"/>
        <v>Sine Qua Non, The Thrill of Stamp Collecting, Syrah 2009 (1 MAG)</v>
      </c>
      <c r="D267" s="41">
        <v>1000</v>
      </c>
      <c r="E267" s="41">
        <v>1500</v>
      </c>
      <c r="F267" s="12" t="s">
        <v>1757</v>
      </c>
      <c r="G267" s="12" t="s">
        <v>1574</v>
      </c>
      <c r="H267" s="12">
        <v>2009</v>
      </c>
      <c r="I267" s="12">
        <v>1</v>
      </c>
      <c r="J267" s="12" t="s">
        <v>1588</v>
      </c>
      <c r="K267" s="12" t="s">
        <v>1583</v>
      </c>
      <c r="L267" s="12" t="s">
        <v>1583</v>
      </c>
      <c r="M267" s="12" t="s">
        <v>1578</v>
      </c>
      <c r="N267" s="12" t="s">
        <v>1762</v>
      </c>
      <c r="O267" s="34" t="str">
        <f>VLOOKUP(B267,'Lot Listing - Concise'!$3:$1002,6,FALSE)</f>
        <v>https://www.sothebys.com/en/buy/auction/2020/vine-the-park-b-smith-cellar-celebrating-california/sine-qua-non-the-thrill-of-stamp-collecting-syrah-2</v>
      </c>
    </row>
    <row r="268" spans="1:15" ht="12.5" x14ac:dyDescent="0.25">
      <c r="A268" s="33"/>
      <c r="B268" s="9">
        <v>160</v>
      </c>
      <c r="C268" s="10" t="str">
        <f t="shared" si="0"/>
        <v>Sine Qua Non, Five Shooter, Syrah 2010 (12 BT)</v>
      </c>
      <c r="D268" s="41">
        <v>2400</v>
      </c>
      <c r="E268" s="41">
        <v>3500</v>
      </c>
      <c r="F268" s="12" t="s">
        <v>1763</v>
      </c>
      <c r="G268" s="12" t="s">
        <v>1574</v>
      </c>
      <c r="H268" s="12">
        <v>2010</v>
      </c>
      <c r="I268" s="12">
        <v>12</v>
      </c>
      <c r="J268" s="12" t="s">
        <v>1575</v>
      </c>
      <c r="K268" s="12" t="s">
        <v>1576</v>
      </c>
      <c r="L268" s="12" t="s">
        <v>1576</v>
      </c>
      <c r="M268" s="12" t="s">
        <v>1578</v>
      </c>
      <c r="N268" s="12" t="s">
        <v>244</v>
      </c>
      <c r="O268" s="34" t="str">
        <f>VLOOKUP(B268,'Lot Listing - Concise'!$3:$1002,6,FALSE)</f>
        <v>https://www.sothebys.com/en/buy/auction/2020/vine-the-park-b-smith-cellar-celebrating-california/sine-qua-non-five-shooter-syrah-2010-12-bt</v>
      </c>
    </row>
    <row r="269" spans="1:15" ht="12.5" x14ac:dyDescent="0.25">
      <c r="A269" s="33"/>
      <c r="B269" s="9">
        <v>161</v>
      </c>
      <c r="C269" s="10" t="str">
        <f t="shared" si="0"/>
        <v>Sine Qua Non, Five Shooter, Grenache 2010 (3 BT)</v>
      </c>
      <c r="D269" s="41">
        <v>600</v>
      </c>
      <c r="E269" s="41">
        <v>900</v>
      </c>
      <c r="F269" s="12" t="s">
        <v>1764</v>
      </c>
      <c r="G269" s="12" t="s">
        <v>1574</v>
      </c>
      <c r="H269" s="12">
        <v>2010</v>
      </c>
      <c r="I269" s="12">
        <v>3</v>
      </c>
      <c r="J269" s="12" t="s">
        <v>1575</v>
      </c>
      <c r="K269" s="12" t="s">
        <v>1576</v>
      </c>
      <c r="L269" s="12" t="s">
        <v>1576</v>
      </c>
      <c r="M269" s="12" t="s">
        <v>1578</v>
      </c>
      <c r="N269" s="12" t="s">
        <v>246</v>
      </c>
      <c r="O269" s="34" t="str">
        <f>VLOOKUP(B269,'Lot Listing - Concise'!$3:$1002,6,FALSE)</f>
        <v>https://www.sothebys.com/en/buy/auction/2020/vine-the-park-b-smith-cellar-celebrating-california/sine-qua-non-five-shooter-grenache-2010-3-bt</v>
      </c>
    </row>
    <row r="270" spans="1:15" ht="12.5" x14ac:dyDescent="0.25">
      <c r="A270" s="33"/>
      <c r="B270" s="9">
        <v>162</v>
      </c>
      <c r="C270" s="10" t="str">
        <f t="shared" si="0"/>
        <v>Sine Qua Non, Five Shooter, Grenache 2010 (9 BT)</v>
      </c>
      <c r="D270" s="41">
        <v>1800</v>
      </c>
      <c r="E270" s="41">
        <v>2600</v>
      </c>
      <c r="F270" s="12" t="s">
        <v>1764</v>
      </c>
      <c r="G270" s="12" t="s">
        <v>1574</v>
      </c>
      <c r="H270" s="12">
        <v>2010</v>
      </c>
      <c r="I270" s="12">
        <v>9</v>
      </c>
      <c r="J270" s="12" t="s">
        <v>1575</v>
      </c>
      <c r="K270" s="12" t="s">
        <v>1583</v>
      </c>
      <c r="L270" s="12" t="s">
        <v>1583</v>
      </c>
      <c r="M270" s="12" t="s">
        <v>1578</v>
      </c>
      <c r="N270" s="12" t="s">
        <v>248</v>
      </c>
      <c r="O270" s="34" t="str">
        <f>VLOOKUP(B270,'Lot Listing - Concise'!$3:$1002,6,FALSE)</f>
        <v>https://www.sothebys.com/en/buy/auction/2020/vine-the-park-b-smith-cellar-celebrating-california/sine-qua-non-five-shooter-grenache-2010-9-bt</v>
      </c>
    </row>
    <row r="271" spans="1:15" ht="12.5" x14ac:dyDescent="0.25">
      <c r="A271" s="33"/>
      <c r="B271" s="9">
        <v>163</v>
      </c>
      <c r="C271" s="10" t="str">
        <f t="shared" si="0"/>
        <v>Sine Qua Non, Five Shooter, Grenache 2010 (12 BT)</v>
      </c>
      <c r="D271" s="41">
        <v>2400</v>
      </c>
      <c r="E271" s="41">
        <v>3500</v>
      </c>
      <c r="F271" s="12" t="s">
        <v>1764</v>
      </c>
      <c r="G271" s="12" t="s">
        <v>1574</v>
      </c>
      <c r="H271" s="12">
        <v>2010</v>
      </c>
      <c r="I271" s="12">
        <v>12</v>
      </c>
      <c r="J271" s="12" t="s">
        <v>1575</v>
      </c>
      <c r="K271" s="12" t="s">
        <v>1576</v>
      </c>
      <c r="L271" s="12" t="s">
        <v>1576</v>
      </c>
      <c r="M271" s="12" t="s">
        <v>1578</v>
      </c>
      <c r="N271" s="12" t="s">
        <v>250</v>
      </c>
      <c r="O271" s="34" t="str">
        <f>VLOOKUP(B271,'Lot Listing - Concise'!$3:$1002,6,FALSE)</f>
        <v>https://www.sothebys.com/en/buy/auction/2020/vine-the-park-b-smith-cellar-celebrating-california/sine-qua-non-five-shooter-grenache-2010-12-bt</v>
      </c>
    </row>
    <row r="272" spans="1:15" ht="12.5" x14ac:dyDescent="0.25">
      <c r="A272" s="9" t="s">
        <v>1587</v>
      </c>
      <c r="B272" s="9">
        <v>164</v>
      </c>
      <c r="C272" s="10" t="str">
        <f t="shared" si="0"/>
        <v>Sine Qua Non, Five Shooter, Syrah 2010 (1 MAG)</v>
      </c>
      <c r="D272" s="41">
        <v>900</v>
      </c>
      <c r="E272" s="41">
        <v>1300</v>
      </c>
      <c r="F272" s="12" t="s">
        <v>1763</v>
      </c>
      <c r="G272" s="12" t="s">
        <v>1574</v>
      </c>
      <c r="H272" s="12">
        <v>2010</v>
      </c>
      <c r="I272" s="12">
        <v>1</v>
      </c>
      <c r="J272" s="12" t="s">
        <v>1588</v>
      </c>
      <c r="K272" s="12" t="s">
        <v>1589</v>
      </c>
      <c r="L272" s="12" t="s">
        <v>1589</v>
      </c>
      <c r="M272" s="12" t="s">
        <v>1578</v>
      </c>
      <c r="N272" s="12" t="s">
        <v>1765</v>
      </c>
      <c r="O272" s="34" t="str">
        <f>VLOOKUP(B272,'Lot Listing - Concise'!$3:$1002,6,FALSE)</f>
        <v>https://www.sothebys.com/en/buy/auction/2020/vine-the-park-b-smith-cellar-celebrating-california/sine-qua-non-five-shooter-syrah-2010-1-mag-sine</v>
      </c>
    </row>
    <row r="273" spans="1:15" ht="12.5" x14ac:dyDescent="0.25">
      <c r="A273" s="9" t="s">
        <v>1587</v>
      </c>
      <c r="B273" s="9">
        <v>164</v>
      </c>
      <c r="C273" s="10" t="str">
        <f t="shared" si="0"/>
        <v>Sine Qua Non, Five Shooter, Grenache 2010 (1 MAG)</v>
      </c>
      <c r="D273" s="41">
        <v>900</v>
      </c>
      <c r="E273" s="41">
        <v>1300</v>
      </c>
      <c r="F273" s="12" t="s">
        <v>1764</v>
      </c>
      <c r="G273" s="12" t="s">
        <v>1574</v>
      </c>
      <c r="H273" s="12">
        <v>2010</v>
      </c>
      <c r="I273" s="12">
        <v>1</v>
      </c>
      <c r="J273" s="12" t="s">
        <v>1588</v>
      </c>
      <c r="K273" s="12" t="s">
        <v>1589</v>
      </c>
      <c r="L273" s="12" t="s">
        <v>1589</v>
      </c>
      <c r="M273" s="12" t="s">
        <v>1578</v>
      </c>
      <c r="N273" s="12" t="s">
        <v>1766</v>
      </c>
      <c r="O273" s="34" t="str">
        <f>VLOOKUP(B273,'Lot Listing - Concise'!$3:$1002,6,FALSE)</f>
        <v>https://www.sothebys.com/en/buy/auction/2020/vine-the-park-b-smith-cellar-celebrating-california/sine-qua-non-five-shooter-syrah-2010-1-mag-sine</v>
      </c>
    </row>
    <row r="274" spans="1:15" ht="12.5" x14ac:dyDescent="0.25">
      <c r="A274" s="9" t="s">
        <v>1587</v>
      </c>
      <c r="B274" s="9">
        <v>165</v>
      </c>
      <c r="C274" s="10" t="str">
        <f t="shared" si="0"/>
        <v>Sine Qua Non, Turn The Whole Thing Upside Down, Grenache 2009 (1 MAG)</v>
      </c>
      <c r="D274" s="41">
        <v>1000</v>
      </c>
      <c r="E274" s="41">
        <v>1500</v>
      </c>
      <c r="F274" s="12" t="s">
        <v>1760</v>
      </c>
      <c r="G274" s="12" t="s">
        <v>1574</v>
      </c>
      <c r="H274" s="12">
        <v>2009</v>
      </c>
      <c r="I274" s="12">
        <v>1</v>
      </c>
      <c r="J274" s="12" t="s">
        <v>1588</v>
      </c>
      <c r="K274" s="12" t="s">
        <v>1583</v>
      </c>
      <c r="L274" s="12" t="s">
        <v>1583</v>
      </c>
      <c r="M274" s="12" t="s">
        <v>1578</v>
      </c>
      <c r="N274" s="12" t="s">
        <v>1761</v>
      </c>
      <c r="O274" s="34" t="str">
        <f>VLOOKUP(B274,'Lot Listing - Concise'!$3:$1002,6,FALSE)</f>
        <v>https://www.sothebys.com/en/buy/auction/2020/vine-the-park-b-smith-cellar-celebrating-california/sine-qua-non-the-thrill-of-stamp-collecting-syrah-3</v>
      </c>
    </row>
    <row r="275" spans="1:15" ht="12.5" x14ac:dyDescent="0.25">
      <c r="A275" s="9" t="s">
        <v>1587</v>
      </c>
      <c r="B275" s="9">
        <v>165</v>
      </c>
      <c r="C275" s="10" t="str">
        <f t="shared" si="0"/>
        <v>Sine Qua Non, The Thrill of Stamp Collecting, Syrah 2009 (1 MAG)</v>
      </c>
      <c r="D275" s="41">
        <v>1000</v>
      </c>
      <c r="E275" s="41">
        <v>1500</v>
      </c>
      <c r="F275" s="12" t="s">
        <v>1757</v>
      </c>
      <c r="G275" s="12" t="s">
        <v>1574</v>
      </c>
      <c r="H275" s="12">
        <v>2009</v>
      </c>
      <c r="I275" s="12">
        <v>1</v>
      </c>
      <c r="J275" s="12" t="s">
        <v>1588</v>
      </c>
      <c r="K275" s="12" t="s">
        <v>1583</v>
      </c>
      <c r="L275" s="12" t="s">
        <v>1583</v>
      </c>
      <c r="M275" s="12" t="s">
        <v>1578</v>
      </c>
      <c r="N275" s="12" t="s">
        <v>1762</v>
      </c>
      <c r="O275" s="34" t="str">
        <f>VLOOKUP(B275,'Lot Listing - Concise'!$3:$1002,6,FALSE)</f>
        <v>https://www.sothebys.com/en/buy/auction/2020/vine-the-park-b-smith-cellar-celebrating-california/sine-qua-non-the-thrill-of-stamp-collecting-syrah-3</v>
      </c>
    </row>
    <row r="276" spans="1:15" ht="12.5" x14ac:dyDescent="0.25">
      <c r="A276" s="9" t="s">
        <v>1587</v>
      </c>
      <c r="B276" s="9">
        <v>166</v>
      </c>
      <c r="C276" s="10" t="str">
        <f t="shared" si="0"/>
        <v>Sine Qua Non, Patine, Eleven Confessions Vineyard, Grenache 2011 (3 BT)</v>
      </c>
      <c r="D276" s="41">
        <v>1400</v>
      </c>
      <c r="E276" s="41">
        <v>1900</v>
      </c>
      <c r="F276" s="12" t="s">
        <v>1767</v>
      </c>
      <c r="G276" s="12" t="s">
        <v>1574</v>
      </c>
      <c r="H276" s="12">
        <v>2011</v>
      </c>
      <c r="I276" s="12">
        <v>3</v>
      </c>
      <c r="J276" s="12" t="s">
        <v>1575</v>
      </c>
      <c r="K276" s="12" t="s">
        <v>1589</v>
      </c>
      <c r="L276" s="12" t="s">
        <v>1589</v>
      </c>
      <c r="M276" s="12" t="s">
        <v>1578</v>
      </c>
      <c r="N276" s="12" t="s">
        <v>1768</v>
      </c>
      <c r="O276" s="34" t="str">
        <f>VLOOKUP(B276,'Lot Listing - Concise'!$3:$1002,6,FALSE)</f>
        <v>https://www.sothebys.com/en/buy/auction/2020/vine-the-park-b-smith-cellar-celebrating-california/sine-qua-non-patine-eleven-confessions-vineyard</v>
      </c>
    </row>
    <row r="277" spans="1:15" ht="12.5" x14ac:dyDescent="0.25">
      <c r="A277" s="9" t="s">
        <v>1587</v>
      </c>
      <c r="B277" s="9">
        <v>166</v>
      </c>
      <c r="C277" s="10" t="str">
        <f t="shared" si="0"/>
        <v>Sine Qua Non, Patine, Eleven Confessions Vineyard, Syrah 2011 (3 BT)</v>
      </c>
      <c r="D277" s="41">
        <v>1400</v>
      </c>
      <c r="E277" s="41">
        <v>1900</v>
      </c>
      <c r="F277" s="12" t="s">
        <v>1769</v>
      </c>
      <c r="G277" s="12" t="s">
        <v>1574</v>
      </c>
      <c r="H277" s="12">
        <v>2011</v>
      </c>
      <c r="I277" s="12">
        <v>3</v>
      </c>
      <c r="J277" s="12" t="s">
        <v>1575</v>
      </c>
      <c r="K277" s="12" t="s">
        <v>1589</v>
      </c>
      <c r="L277" s="12" t="s">
        <v>1589</v>
      </c>
      <c r="M277" s="12" t="s">
        <v>1578</v>
      </c>
      <c r="N277" s="12" t="s">
        <v>1770</v>
      </c>
      <c r="O277" s="34" t="str">
        <f>VLOOKUP(B277,'Lot Listing - Concise'!$3:$1002,6,FALSE)</f>
        <v>https://www.sothebys.com/en/buy/auction/2020/vine-the-park-b-smith-cellar-celebrating-california/sine-qua-non-patine-eleven-confessions-vineyard</v>
      </c>
    </row>
    <row r="278" spans="1:15" ht="12.5" x14ac:dyDescent="0.25">
      <c r="A278" s="9" t="s">
        <v>1587</v>
      </c>
      <c r="B278" s="9">
        <v>167</v>
      </c>
      <c r="C278" s="10" t="str">
        <f t="shared" si="0"/>
        <v>Sine Qua Non, Patine, Eleven Confessions Vineyard, Syrah 2011 (3 BT)</v>
      </c>
      <c r="D278" s="41">
        <v>1400</v>
      </c>
      <c r="E278" s="41">
        <v>1900</v>
      </c>
      <c r="F278" s="12" t="s">
        <v>1769</v>
      </c>
      <c r="G278" s="12" t="s">
        <v>1574</v>
      </c>
      <c r="H278" s="12">
        <v>2011</v>
      </c>
      <c r="I278" s="12">
        <v>3</v>
      </c>
      <c r="J278" s="12" t="s">
        <v>1575</v>
      </c>
      <c r="K278" s="12" t="s">
        <v>1589</v>
      </c>
      <c r="L278" s="12" t="s">
        <v>1589</v>
      </c>
      <c r="M278" s="12" t="s">
        <v>1578</v>
      </c>
      <c r="N278" s="12" t="s">
        <v>1770</v>
      </c>
      <c r="O278" s="34" t="str">
        <f>VLOOKUP(B278,'Lot Listing - Concise'!$3:$1002,6,FALSE)</f>
        <v>https://www.sothebys.com/en/buy/auction/2020/vine-the-park-b-smith-cellar-celebrating-california/sine-qua-non-patine-eleven-confessions-vineyard-2</v>
      </c>
    </row>
    <row r="279" spans="1:15" ht="12.5" x14ac:dyDescent="0.25">
      <c r="A279" s="9" t="s">
        <v>1587</v>
      </c>
      <c r="B279" s="9">
        <v>167</v>
      </c>
      <c r="C279" s="10" t="str">
        <f t="shared" si="0"/>
        <v>Sine Qua Non, Patine, Eleven Confessions Vineyard, Grenache 2011 (3 BT)</v>
      </c>
      <c r="D279" s="41">
        <v>1400</v>
      </c>
      <c r="E279" s="41">
        <v>1900</v>
      </c>
      <c r="F279" s="12" t="s">
        <v>1767</v>
      </c>
      <c r="G279" s="12" t="s">
        <v>1574</v>
      </c>
      <c r="H279" s="12">
        <v>2011</v>
      </c>
      <c r="I279" s="12">
        <v>3</v>
      </c>
      <c r="J279" s="12" t="s">
        <v>1575</v>
      </c>
      <c r="K279" s="12" t="s">
        <v>1589</v>
      </c>
      <c r="L279" s="12" t="s">
        <v>1589</v>
      </c>
      <c r="M279" s="12" t="s">
        <v>1578</v>
      </c>
      <c r="N279" s="12" t="s">
        <v>1768</v>
      </c>
      <c r="O279" s="34" t="str">
        <f>VLOOKUP(B279,'Lot Listing - Concise'!$3:$1002,6,FALSE)</f>
        <v>https://www.sothebys.com/en/buy/auction/2020/vine-the-park-b-smith-cellar-celebrating-california/sine-qua-non-patine-eleven-confessions-vineyard-2</v>
      </c>
    </row>
    <row r="280" spans="1:15" ht="12.5" x14ac:dyDescent="0.25">
      <c r="A280" s="9" t="s">
        <v>1587</v>
      </c>
      <c r="B280" s="9">
        <v>168</v>
      </c>
      <c r="C280" s="10" t="str">
        <f t="shared" si="0"/>
        <v>Sine Qua Non, Patine, Eleven Confessions Vineyard, Grenache 2011 (1 MAG)</v>
      </c>
      <c r="D280" s="41">
        <v>950</v>
      </c>
      <c r="E280" s="41">
        <v>1300</v>
      </c>
      <c r="F280" s="12" t="s">
        <v>1767</v>
      </c>
      <c r="G280" s="12" t="s">
        <v>1574</v>
      </c>
      <c r="H280" s="12">
        <v>2011</v>
      </c>
      <c r="I280" s="12">
        <v>1</v>
      </c>
      <c r="J280" s="12" t="s">
        <v>1588</v>
      </c>
      <c r="K280" s="12" t="s">
        <v>1589</v>
      </c>
      <c r="L280" s="12" t="s">
        <v>1589</v>
      </c>
      <c r="M280" s="12" t="s">
        <v>1578</v>
      </c>
      <c r="N280" s="12" t="s">
        <v>1771</v>
      </c>
      <c r="O280" s="34" t="str">
        <f>VLOOKUP(B280,'Lot Listing - Concise'!$3:$1002,6,FALSE)</f>
        <v>https://www.sothebys.com/en/buy/auction/2020/vine-the-park-b-smith-cellar-celebrating-california/sine-qua-non-patine-eleven-confessions-vineyard-3</v>
      </c>
    </row>
    <row r="281" spans="1:15" ht="12.5" x14ac:dyDescent="0.25">
      <c r="A281" s="9" t="s">
        <v>1587</v>
      </c>
      <c r="B281" s="9">
        <v>168</v>
      </c>
      <c r="C281" s="10" t="str">
        <f t="shared" si="0"/>
        <v>Sine Qua Non, Patine, Eleven Confessions Vineyard, Syrah 2011 (1 MAG)</v>
      </c>
      <c r="D281" s="41">
        <v>950</v>
      </c>
      <c r="E281" s="41">
        <v>1300</v>
      </c>
      <c r="F281" s="12" t="s">
        <v>1769</v>
      </c>
      <c r="G281" s="12" t="s">
        <v>1574</v>
      </c>
      <c r="H281" s="12">
        <v>2011</v>
      </c>
      <c r="I281" s="12">
        <v>1</v>
      </c>
      <c r="J281" s="12" t="s">
        <v>1588</v>
      </c>
      <c r="K281" s="12" t="s">
        <v>1589</v>
      </c>
      <c r="L281" s="12" t="s">
        <v>1589</v>
      </c>
      <c r="M281" s="12" t="s">
        <v>1578</v>
      </c>
      <c r="N281" s="12" t="s">
        <v>1772</v>
      </c>
      <c r="O281" s="34" t="str">
        <f>VLOOKUP(B281,'Lot Listing - Concise'!$3:$1002,6,FALSE)</f>
        <v>https://www.sothebys.com/en/buy/auction/2020/vine-the-park-b-smith-cellar-celebrating-california/sine-qua-non-patine-eleven-confessions-vineyard-3</v>
      </c>
    </row>
    <row r="282" spans="1:15" ht="12.5" x14ac:dyDescent="0.25">
      <c r="A282" s="9" t="s">
        <v>1587</v>
      </c>
      <c r="B282" s="9">
        <v>169</v>
      </c>
      <c r="C282" s="10" t="str">
        <f t="shared" si="0"/>
        <v>Sine Qua Non, Patine, Eleven Confessions Vineyard, Grenache 2011 (1 MAG)</v>
      </c>
      <c r="D282" s="41">
        <v>950</v>
      </c>
      <c r="E282" s="41">
        <v>1300</v>
      </c>
      <c r="F282" s="12" t="s">
        <v>1767</v>
      </c>
      <c r="G282" s="12" t="s">
        <v>1574</v>
      </c>
      <c r="H282" s="12">
        <v>2011</v>
      </c>
      <c r="I282" s="12">
        <v>1</v>
      </c>
      <c r="J282" s="12" t="s">
        <v>1588</v>
      </c>
      <c r="K282" s="12" t="s">
        <v>1589</v>
      </c>
      <c r="L282" s="12" t="s">
        <v>1589</v>
      </c>
      <c r="M282" s="12" t="s">
        <v>1578</v>
      </c>
      <c r="N282" s="12" t="s">
        <v>1771</v>
      </c>
      <c r="O282" s="34" t="str">
        <f>VLOOKUP(B282,'Lot Listing - Concise'!$3:$1002,6,FALSE)</f>
        <v>https://www.sothebys.com/en/buy/auction/2020/vine-the-park-b-smith-cellar-celebrating-california/sine-qua-non-patine-eleven-confessions-vineyard-4</v>
      </c>
    </row>
    <row r="283" spans="1:15" ht="12.5" x14ac:dyDescent="0.25">
      <c r="A283" s="9" t="s">
        <v>1587</v>
      </c>
      <c r="B283" s="9">
        <v>169</v>
      </c>
      <c r="C283" s="10" t="str">
        <f t="shared" si="0"/>
        <v>Sine Qua Non, Patine, Eleven Confessions Vineyard, Syrah 2011 (1 MAG)</v>
      </c>
      <c r="D283" s="41">
        <v>950</v>
      </c>
      <c r="E283" s="41">
        <v>1300</v>
      </c>
      <c r="F283" s="12" t="s">
        <v>1769</v>
      </c>
      <c r="G283" s="12" t="s">
        <v>1574</v>
      </c>
      <c r="H283" s="12">
        <v>2011</v>
      </c>
      <c r="I283" s="12">
        <v>1</v>
      </c>
      <c r="J283" s="12" t="s">
        <v>1588</v>
      </c>
      <c r="K283" s="12" t="s">
        <v>1589</v>
      </c>
      <c r="L283" s="12" t="s">
        <v>1589</v>
      </c>
      <c r="M283" s="12" t="s">
        <v>1578</v>
      </c>
      <c r="N283" s="12" t="s">
        <v>1772</v>
      </c>
      <c r="O283" s="34" t="str">
        <f>VLOOKUP(B283,'Lot Listing - Concise'!$3:$1002,6,FALSE)</f>
        <v>https://www.sothebys.com/en/buy/auction/2020/vine-the-park-b-smith-cellar-celebrating-california/sine-qua-non-patine-eleven-confessions-vineyard-4</v>
      </c>
    </row>
    <row r="284" spans="1:15" ht="12.5" x14ac:dyDescent="0.25">
      <c r="A284" s="33"/>
      <c r="B284" s="9">
        <v>170</v>
      </c>
      <c r="C284" s="10" t="str">
        <f t="shared" si="0"/>
        <v>Sine Qua Non, Dark Blossom, Syrah 2011 (12 BT)</v>
      </c>
      <c r="D284" s="41">
        <v>2000</v>
      </c>
      <c r="E284" s="41">
        <v>3000</v>
      </c>
      <c r="F284" s="12" t="s">
        <v>1773</v>
      </c>
      <c r="G284" s="12" t="s">
        <v>1574</v>
      </c>
      <c r="H284" s="12">
        <v>2011</v>
      </c>
      <c r="I284" s="12">
        <v>12</v>
      </c>
      <c r="J284" s="12" t="s">
        <v>1575</v>
      </c>
      <c r="K284" s="12" t="s">
        <v>1576</v>
      </c>
      <c r="L284" s="12" t="s">
        <v>1576</v>
      </c>
      <c r="M284" s="12" t="s">
        <v>1578</v>
      </c>
      <c r="N284" s="12" t="s">
        <v>258</v>
      </c>
      <c r="O284" s="34" t="str">
        <f>VLOOKUP(B284,'Lot Listing - Concise'!$3:$1002,6,FALSE)</f>
        <v>https://www.sothebys.com/en/buy/auction/2020/vine-the-park-b-smith-cellar-celebrating-california/sine-qua-non-dark-blossom-syrah-2011-12-bt</v>
      </c>
    </row>
    <row r="285" spans="1:15" ht="12.5" x14ac:dyDescent="0.25">
      <c r="A285" s="33"/>
      <c r="B285" s="9">
        <v>171</v>
      </c>
      <c r="C285" s="10" t="str">
        <f t="shared" si="0"/>
        <v>Sine Qua Non, Dark Blossom, Grenache 2011 (12 BT)</v>
      </c>
      <c r="D285" s="41">
        <v>2000</v>
      </c>
      <c r="E285" s="41">
        <v>3000</v>
      </c>
      <c r="F285" s="12" t="s">
        <v>1774</v>
      </c>
      <c r="G285" s="12" t="s">
        <v>1574</v>
      </c>
      <c r="H285" s="12">
        <v>2011</v>
      </c>
      <c r="I285" s="12">
        <v>12</v>
      </c>
      <c r="J285" s="12" t="s">
        <v>1575</v>
      </c>
      <c r="K285" s="12" t="s">
        <v>1576</v>
      </c>
      <c r="L285" s="12" t="s">
        <v>1576</v>
      </c>
      <c r="M285" s="12" t="s">
        <v>1578</v>
      </c>
      <c r="N285" s="12" t="s">
        <v>260</v>
      </c>
      <c r="O285" s="34" t="str">
        <f>VLOOKUP(B285,'Lot Listing - Concise'!$3:$1002,6,FALSE)</f>
        <v>https://www.sothebys.com/en/buy/auction/2020/vine-the-park-b-smith-cellar-celebrating-california/sine-qua-non-dark-blossom-grenache-2011-12-bt</v>
      </c>
    </row>
    <row r="286" spans="1:15" ht="12.5" x14ac:dyDescent="0.25">
      <c r="A286" s="9" t="s">
        <v>1587</v>
      </c>
      <c r="B286" s="9">
        <v>172</v>
      </c>
      <c r="C286" s="10" t="str">
        <f t="shared" si="0"/>
        <v>Sine Qua Non, Dark Blossom, Syrah 2011 (1 MAG)</v>
      </c>
      <c r="D286" s="41">
        <v>900</v>
      </c>
      <c r="E286" s="41">
        <v>1300</v>
      </c>
      <c r="F286" s="12" t="s">
        <v>1773</v>
      </c>
      <c r="G286" s="12" t="s">
        <v>1574</v>
      </c>
      <c r="H286" s="12">
        <v>2011</v>
      </c>
      <c r="I286" s="12">
        <v>1</v>
      </c>
      <c r="J286" s="12" t="s">
        <v>1588</v>
      </c>
      <c r="K286" s="12" t="s">
        <v>1589</v>
      </c>
      <c r="L286" s="12" t="s">
        <v>1589</v>
      </c>
      <c r="M286" s="12" t="s">
        <v>1578</v>
      </c>
      <c r="N286" s="12" t="s">
        <v>1775</v>
      </c>
      <c r="O286" s="34" t="str">
        <f>VLOOKUP(B286,'Lot Listing - Concise'!$3:$1002,6,FALSE)</f>
        <v>https://www.sothebys.com/en/buy/auction/2020/vine-the-park-b-smith-cellar-celebrating-california/sine-qua-non-dark-blossom-grenache-2011-1-mag-sine</v>
      </c>
    </row>
    <row r="287" spans="1:15" ht="12.5" x14ac:dyDescent="0.25">
      <c r="A287" s="9" t="s">
        <v>1587</v>
      </c>
      <c r="B287" s="9">
        <v>172</v>
      </c>
      <c r="C287" s="10" t="str">
        <f t="shared" si="0"/>
        <v>Sine Qua Non, Dark Blossom, Grenache 2011 (1 MAG)</v>
      </c>
      <c r="D287" s="41">
        <v>900</v>
      </c>
      <c r="E287" s="41">
        <v>1300</v>
      </c>
      <c r="F287" s="12" t="s">
        <v>1774</v>
      </c>
      <c r="G287" s="12" t="s">
        <v>1574</v>
      </c>
      <c r="H287" s="12">
        <v>2011</v>
      </c>
      <c r="I287" s="12">
        <v>1</v>
      </c>
      <c r="J287" s="12" t="s">
        <v>1588</v>
      </c>
      <c r="K287" s="12" t="s">
        <v>1589</v>
      </c>
      <c r="L287" s="12" t="s">
        <v>1589</v>
      </c>
      <c r="M287" s="12" t="s">
        <v>1578</v>
      </c>
      <c r="N287" s="12" t="s">
        <v>1776</v>
      </c>
      <c r="O287" s="34" t="str">
        <f>VLOOKUP(B287,'Lot Listing - Concise'!$3:$1002,6,FALSE)</f>
        <v>https://www.sothebys.com/en/buy/auction/2020/vine-the-park-b-smith-cellar-celebrating-california/sine-qua-non-dark-blossom-grenache-2011-1-mag-sine</v>
      </c>
    </row>
    <row r="288" spans="1:15" ht="12.5" x14ac:dyDescent="0.25">
      <c r="A288" s="9" t="s">
        <v>1587</v>
      </c>
      <c r="B288" s="9">
        <v>173</v>
      </c>
      <c r="C288" s="10" t="str">
        <f t="shared" si="0"/>
        <v>Sine Qua Non, Rattrapante, Eleven Confessions Vineyard, Grenache 2012 (3 BT)</v>
      </c>
      <c r="D288" s="41">
        <v>1800</v>
      </c>
      <c r="E288" s="41">
        <v>2400</v>
      </c>
      <c r="F288" s="12" t="s">
        <v>1777</v>
      </c>
      <c r="G288" s="12" t="s">
        <v>1574</v>
      </c>
      <c r="H288" s="12">
        <v>2012</v>
      </c>
      <c r="I288" s="12">
        <v>3</v>
      </c>
      <c r="J288" s="12" t="s">
        <v>1575</v>
      </c>
      <c r="K288" s="12" t="s">
        <v>1589</v>
      </c>
      <c r="L288" s="12" t="s">
        <v>1589</v>
      </c>
      <c r="M288" s="12" t="s">
        <v>1578</v>
      </c>
      <c r="N288" s="12" t="s">
        <v>1778</v>
      </c>
      <c r="O288" s="34" t="str">
        <f>VLOOKUP(B288,'Lot Listing - Concise'!$3:$1002,6,FALSE)</f>
        <v>https://www.sothebys.com/en/buy/auction/2020/vine-the-park-b-smith-cellar-celebrating-california/sine-qua-non-touche-eleven-confessions-vineyard</v>
      </c>
    </row>
    <row r="289" spans="1:15" ht="12.5" x14ac:dyDescent="0.25">
      <c r="A289" s="9" t="s">
        <v>1587</v>
      </c>
      <c r="B289" s="9">
        <v>173</v>
      </c>
      <c r="C289" s="10" t="str">
        <f t="shared" si="0"/>
        <v>Sine Qua Non, Touché, Eleven Confessions Vineyard, Syrah 2012 (3 BT)</v>
      </c>
      <c r="D289" s="41">
        <v>1800</v>
      </c>
      <c r="E289" s="41">
        <v>2400</v>
      </c>
      <c r="F289" s="12" t="s">
        <v>1779</v>
      </c>
      <c r="G289" s="12" t="s">
        <v>1574</v>
      </c>
      <c r="H289" s="12">
        <v>2012</v>
      </c>
      <c r="I289" s="12">
        <v>3</v>
      </c>
      <c r="J289" s="12" t="s">
        <v>1575</v>
      </c>
      <c r="K289" s="12" t="s">
        <v>1589</v>
      </c>
      <c r="L289" s="12" t="s">
        <v>1589</v>
      </c>
      <c r="M289" s="12" t="s">
        <v>1578</v>
      </c>
      <c r="N289" s="12" t="s">
        <v>1780</v>
      </c>
      <c r="O289" s="34" t="str">
        <f>VLOOKUP(B289,'Lot Listing - Concise'!$3:$1002,6,FALSE)</f>
        <v>https://www.sothebys.com/en/buy/auction/2020/vine-the-park-b-smith-cellar-celebrating-california/sine-qua-non-touche-eleven-confessions-vineyard</v>
      </c>
    </row>
    <row r="290" spans="1:15" ht="12.5" x14ac:dyDescent="0.25">
      <c r="A290" s="9" t="s">
        <v>1587</v>
      </c>
      <c r="B290" s="9">
        <v>174</v>
      </c>
      <c r="C290" s="10" t="str">
        <f t="shared" si="0"/>
        <v>Sine Qua Non, Rattrapante, Eleven Confessions Vineyard, Grenache 2012 (3 BT)</v>
      </c>
      <c r="D290" s="41">
        <v>1800</v>
      </c>
      <c r="E290" s="41">
        <v>2400</v>
      </c>
      <c r="F290" s="12" t="s">
        <v>1777</v>
      </c>
      <c r="G290" s="12" t="s">
        <v>1574</v>
      </c>
      <c r="H290" s="12">
        <v>2012</v>
      </c>
      <c r="I290" s="12">
        <v>3</v>
      </c>
      <c r="J290" s="12" t="s">
        <v>1575</v>
      </c>
      <c r="K290" s="12" t="s">
        <v>1589</v>
      </c>
      <c r="L290" s="12" t="s">
        <v>1589</v>
      </c>
      <c r="M290" s="12" t="s">
        <v>1578</v>
      </c>
      <c r="N290" s="12" t="s">
        <v>1778</v>
      </c>
      <c r="O290" s="34" t="str">
        <f>VLOOKUP(B290,'Lot Listing - Concise'!$3:$1002,6,FALSE)</f>
        <v>https://www.sothebys.com/en/buy/auction/2020/vine-the-park-b-smith-cellar-celebrating-california/sine-qua-non-touche-eleven-confessions-vineyard-2</v>
      </c>
    </row>
    <row r="291" spans="1:15" ht="12.5" x14ac:dyDescent="0.25">
      <c r="A291" s="9" t="s">
        <v>1587</v>
      </c>
      <c r="B291" s="9">
        <v>174</v>
      </c>
      <c r="C291" s="10" t="str">
        <f t="shared" si="0"/>
        <v>Sine Qua Non, Touché, Eleven Confessions Vineyard, Syrah 2012 (3 BT)</v>
      </c>
      <c r="D291" s="41">
        <v>1800</v>
      </c>
      <c r="E291" s="41">
        <v>2400</v>
      </c>
      <c r="F291" s="12" t="s">
        <v>1779</v>
      </c>
      <c r="G291" s="12" t="s">
        <v>1574</v>
      </c>
      <c r="H291" s="12">
        <v>2012</v>
      </c>
      <c r="I291" s="12">
        <v>3</v>
      </c>
      <c r="J291" s="12" t="s">
        <v>1575</v>
      </c>
      <c r="K291" s="12" t="s">
        <v>1589</v>
      </c>
      <c r="L291" s="12" t="s">
        <v>1589</v>
      </c>
      <c r="M291" s="12" t="s">
        <v>1578</v>
      </c>
      <c r="N291" s="12" t="s">
        <v>1780</v>
      </c>
      <c r="O291" s="34" t="str">
        <f>VLOOKUP(B291,'Lot Listing - Concise'!$3:$1002,6,FALSE)</f>
        <v>https://www.sothebys.com/en/buy/auction/2020/vine-the-park-b-smith-cellar-celebrating-california/sine-qua-non-touche-eleven-confessions-vineyard-2</v>
      </c>
    </row>
    <row r="292" spans="1:15" ht="12.5" x14ac:dyDescent="0.25">
      <c r="A292" s="9" t="s">
        <v>1587</v>
      </c>
      <c r="B292" s="9">
        <v>175</v>
      </c>
      <c r="C292" s="10" t="str">
        <f t="shared" si="0"/>
        <v>Sine Qua Non, Rattrapante, Eleven Confessions Vineyard, Grenache 2012 (1 MAG)</v>
      </c>
      <c r="D292" s="41">
        <v>1200</v>
      </c>
      <c r="E292" s="41">
        <v>1800</v>
      </c>
      <c r="F292" s="12" t="s">
        <v>1777</v>
      </c>
      <c r="G292" s="12" t="s">
        <v>1574</v>
      </c>
      <c r="H292" s="12">
        <v>2012</v>
      </c>
      <c r="I292" s="12">
        <v>1</v>
      </c>
      <c r="J292" s="12" t="s">
        <v>1588</v>
      </c>
      <c r="K292" s="12" t="s">
        <v>1589</v>
      </c>
      <c r="L292" s="12" t="s">
        <v>1589</v>
      </c>
      <c r="M292" s="12" t="s">
        <v>1578</v>
      </c>
      <c r="N292" s="12" t="s">
        <v>1781</v>
      </c>
      <c r="O292" s="34" t="str">
        <f>VLOOKUP(B292,'Lot Listing - Concise'!$3:$1002,6,FALSE)</f>
        <v>https://www.sothebys.com/en/buy/auction/2020/vine-the-park-b-smith-cellar-celebrating-california/sine-qua-non-touche-eleven-confessions-vineyard-3</v>
      </c>
    </row>
    <row r="293" spans="1:15" ht="12.5" x14ac:dyDescent="0.25">
      <c r="A293" s="9" t="s">
        <v>1587</v>
      </c>
      <c r="B293" s="9">
        <v>175</v>
      </c>
      <c r="C293" s="10" t="str">
        <f t="shared" si="0"/>
        <v>Sine Qua Non, Touché, Eleven Confessions Vineyard, Syrah 2012 (1 MAG)</v>
      </c>
      <c r="D293" s="41">
        <v>1200</v>
      </c>
      <c r="E293" s="41">
        <v>1800</v>
      </c>
      <c r="F293" s="12" t="s">
        <v>1779</v>
      </c>
      <c r="G293" s="12" t="s">
        <v>1574</v>
      </c>
      <c r="H293" s="12">
        <v>2012</v>
      </c>
      <c r="I293" s="12">
        <v>1</v>
      </c>
      <c r="J293" s="12" t="s">
        <v>1588</v>
      </c>
      <c r="K293" s="12" t="s">
        <v>1589</v>
      </c>
      <c r="L293" s="12" t="s">
        <v>1589</v>
      </c>
      <c r="M293" s="12" t="s">
        <v>1578</v>
      </c>
      <c r="N293" s="12" t="s">
        <v>1782</v>
      </c>
      <c r="O293" s="34" t="str">
        <f>VLOOKUP(B293,'Lot Listing - Concise'!$3:$1002,6,FALSE)</f>
        <v>https://www.sothebys.com/en/buy/auction/2020/vine-the-park-b-smith-cellar-celebrating-california/sine-qua-non-touche-eleven-confessions-vineyard-3</v>
      </c>
    </row>
    <row r="294" spans="1:15" ht="12.5" x14ac:dyDescent="0.25">
      <c r="A294" s="9" t="s">
        <v>1587</v>
      </c>
      <c r="B294" s="9">
        <v>176</v>
      </c>
      <c r="C294" s="10" t="str">
        <f t="shared" si="0"/>
        <v>Sine Qua Non, Stock, Syrah 2012 (3 BT)</v>
      </c>
      <c r="D294" s="41">
        <v>1700</v>
      </c>
      <c r="E294" s="41">
        <v>2400</v>
      </c>
      <c r="F294" s="12" t="s">
        <v>1783</v>
      </c>
      <c r="G294" s="12" t="s">
        <v>1574</v>
      </c>
      <c r="H294" s="12">
        <v>2012</v>
      </c>
      <c r="I294" s="12">
        <v>3</v>
      </c>
      <c r="J294" s="12" t="s">
        <v>1575</v>
      </c>
      <c r="K294" s="12" t="s">
        <v>1576</v>
      </c>
      <c r="L294" s="12" t="s">
        <v>1576</v>
      </c>
      <c r="M294" s="12" t="s">
        <v>1578</v>
      </c>
      <c r="N294" s="12" t="s">
        <v>1784</v>
      </c>
      <c r="O294" s="34" t="str">
        <f>VLOOKUP(B294,'Lot Listing - Concise'!$3:$1002,6,FALSE)</f>
        <v>https://www.sothebys.com/en/buy/auction/2020/vine-the-park-b-smith-cellar-celebrating-california/sine-qua-non-stock-syrah-2012-12-bt</v>
      </c>
    </row>
    <row r="295" spans="1:15" ht="12.5" x14ac:dyDescent="0.25">
      <c r="A295" s="9" t="s">
        <v>1587</v>
      </c>
      <c r="B295" s="9">
        <v>176</v>
      </c>
      <c r="C295" s="10" t="str">
        <f t="shared" si="0"/>
        <v>Sine Qua Non, Stock, Syrah 2012 (9 BT)</v>
      </c>
      <c r="D295" s="41">
        <v>1700</v>
      </c>
      <c r="E295" s="41">
        <v>2400</v>
      </c>
      <c r="F295" s="12" t="s">
        <v>1783</v>
      </c>
      <c r="G295" s="12" t="s">
        <v>1574</v>
      </c>
      <c r="H295" s="12">
        <v>2012</v>
      </c>
      <c r="I295" s="12">
        <v>9</v>
      </c>
      <c r="J295" s="12" t="s">
        <v>1575</v>
      </c>
      <c r="K295" s="12" t="s">
        <v>1583</v>
      </c>
      <c r="L295" s="12" t="s">
        <v>1583</v>
      </c>
      <c r="M295" s="12" t="s">
        <v>1578</v>
      </c>
      <c r="N295" s="12" t="s">
        <v>1785</v>
      </c>
      <c r="O295" s="34" t="str">
        <f>VLOOKUP(B295,'Lot Listing - Concise'!$3:$1002,6,FALSE)</f>
        <v>https://www.sothebys.com/en/buy/auction/2020/vine-the-park-b-smith-cellar-celebrating-california/sine-qua-non-stock-syrah-2012-12-bt</v>
      </c>
    </row>
    <row r="296" spans="1:15" ht="12.5" x14ac:dyDescent="0.25">
      <c r="A296" s="33"/>
      <c r="B296" s="9">
        <v>177</v>
      </c>
      <c r="C296" s="10" t="str">
        <f t="shared" si="0"/>
        <v>Sine Qua Non, Stein, Grenache 2012 (12 BT)</v>
      </c>
      <c r="D296" s="41">
        <v>1700</v>
      </c>
      <c r="E296" s="41">
        <v>2400</v>
      </c>
      <c r="F296" s="12" t="s">
        <v>1786</v>
      </c>
      <c r="G296" s="12" t="s">
        <v>1574</v>
      </c>
      <c r="H296" s="12">
        <v>2012</v>
      </c>
      <c r="I296" s="12">
        <v>12</v>
      </c>
      <c r="J296" s="12" t="s">
        <v>1575</v>
      </c>
      <c r="K296" s="12" t="s">
        <v>1576</v>
      </c>
      <c r="L296" s="12" t="s">
        <v>1576</v>
      </c>
      <c r="M296" s="12" t="s">
        <v>1578</v>
      </c>
      <c r="N296" s="12" t="s">
        <v>268</v>
      </c>
      <c r="O296" s="34" t="str">
        <f>VLOOKUP(B296,'Lot Listing - Concise'!$3:$1002,6,FALSE)</f>
        <v>https://www.sothebys.com/en/buy/auction/2020/vine-the-park-b-smith-cellar-celebrating-california/sine-qua-non-stein-grenache-2012-12-bt</v>
      </c>
    </row>
    <row r="297" spans="1:15" ht="12.5" x14ac:dyDescent="0.25">
      <c r="A297" s="9" t="s">
        <v>1587</v>
      </c>
      <c r="B297" s="9">
        <v>178</v>
      </c>
      <c r="C297" s="10" t="str">
        <f t="shared" si="0"/>
        <v>Sine Qua Non, Stein, Grenache 2012 (1 MAG)</v>
      </c>
      <c r="D297" s="41">
        <v>900</v>
      </c>
      <c r="E297" s="41">
        <v>1300</v>
      </c>
      <c r="F297" s="12" t="s">
        <v>1786</v>
      </c>
      <c r="G297" s="12" t="s">
        <v>1574</v>
      </c>
      <c r="H297" s="12">
        <v>2012</v>
      </c>
      <c r="I297" s="12">
        <v>1</v>
      </c>
      <c r="J297" s="12" t="s">
        <v>1588</v>
      </c>
      <c r="K297" s="12" t="s">
        <v>1589</v>
      </c>
      <c r="L297" s="12" t="s">
        <v>1589</v>
      </c>
      <c r="M297" s="12" t="s">
        <v>1578</v>
      </c>
      <c r="N297" s="12" t="s">
        <v>1787</v>
      </c>
      <c r="O297" s="34" t="str">
        <f>VLOOKUP(B297,'Lot Listing - Concise'!$3:$1002,6,FALSE)</f>
        <v>https://www.sothebys.com/en/buy/auction/2020/vine-the-park-b-smith-cellar-celebrating-california/sine-qua-non-stock-syrah-2012-1-mag-sine-qua-non</v>
      </c>
    </row>
    <row r="298" spans="1:15" ht="12.5" x14ac:dyDescent="0.25">
      <c r="A298" s="9" t="s">
        <v>1587</v>
      </c>
      <c r="B298" s="9">
        <v>178</v>
      </c>
      <c r="C298" s="10" t="str">
        <f t="shared" si="0"/>
        <v>Sine Qua Non, Stock, Syrah 2012 (1 MAG)</v>
      </c>
      <c r="D298" s="41">
        <v>900</v>
      </c>
      <c r="E298" s="41">
        <v>1300</v>
      </c>
      <c r="F298" s="12" t="s">
        <v>1783</v>
      </c>
      <c r="G298" s="12" t="s">
        <v>1574</v>
      </c>
      <c r="H298" s="12">
        <v>2012</v>
      </c>
      <c r="I298" s="12">
        <v>1</v>
      </c>
      <c r="J298" s="12" t="s">
        <v>1588</v>
      </c>
      <c r="K298" s="12" t="s">
        <v>1589</v>
      </c>
      <c r="L298" s="12" t="s">
        <v>1589</v>
      </c>
      <c r="M298" s="12" t="s">
        <v>1578</v>
      </c>
      <c r="N298" s="12" t="s">
        <v>1788</v>
      </c>
      <c r="O298" s="34" t="str">
        <f>VLOOKUP(B298,'Lot Listing - Concise'!$3:$1002,6,FALSE)</f>
        <v>https://www.sothebys.com/en/buy/auction/2020/vine-the-park-b-smith-cellar-celebrating-california/sine-qua-non-stock-syrah-2012-1-mag-sine-qua-non</v>
      </c>
    </row>
    <row r="299" spans="1:15" ht="12.5" x14ac:dyDescent="0.25">
      <c r="A299" s="9" t="s">
        <v>1587</v>
      </c>
      <c r="B299" s="9">
        <v>179</v>
      </c>
      <c r="C299" s="10" t="str">
        <f t="shared" si="0"/>
        <v>Sine Qua Non, Le Supplément, Eleven Confessions Vineyard, Syrah 2013 (3 BT)</v>
      </c>
      <c r="D299" s="41">
        <v>1800</v>
      </c>
      <c r="E299" s="41">
        <v>2400</v>
      </c>
      <c r="F299" s="12" t="s">
        <v>1789</v>
      </c>
      <c r="G299" s="12" t="s">
        <v>1574</v>
      </c>
      <c r="H299" s="12">
        <v>2013</v>
      </c>
      <c r="I299" s="12">
        <v>3</v>
      </c>
      <c r="J299" s="12" t="s">
        <v>1575</v>
      </c>
      <c r="K299" s="12" t="s">
        <v>1589</v>
      </c>
      <c r="L299" s="12" t="s">
        <v>1589</v>
      </c>
      <c r="M299" s="12" t="s">
        <v>1578</v>
      </c>
      <c r="N299" s="12" t="s">
        <v>1790</v>
      </c>
      <c r="O299" s="34" t="str">
        <f>VLOOKUP(B299,'Lot Listing - Concise'!$3:$1002,6,FALSE)</f>
        <v>https://www.sothebys.com/en/buy/auction/2020/vine-the-park-b-smith-cellar-celebrating-california/sine-qua-non-jusqua-los-eleven-confessions</v>
      </c>
    </row>
    <row r="300" spans="1:15" ht="12.5" x14ac:dyDescent="0.25">
      <c r="A300" s="9" t="s">
        <v>1587</v>
      </c>
      <c r="B300" s="9">
        <v>179</v>
      </c>
      <c r="C300" s="10" t="str">
        <f t="shared" si="0"/>
        <v>Sine Qua Non, Jusqu'à L'Os, Eleven Confessions Vineyard, Grenache 2013 (3 BT)</v>
      </c>
      <c r="D300" s="41">
        <v>1800</v>
      </c>
      <c r="E300" s="41">
        <v>2400</v>
      </c>
      <c r="F300" s="12" t="s">
        <v>1791</v>
      </c>
      <c r="G300" s="12" t="s">
        <v>1574</v>
      </c>
      <c r="H300" s="12">
        <v>2013</v>
      </c>
      <c r="I300" s="12">
        <v>3</v>
      </c>
      <c r="J300" s="12" t="s">
        <v>1575</v>
      </c>
      <c r="K300" s="12" t="s">
        <v>1589</v>
      </c>
      <c r="L300" s="12" t="s">
        <v>1589</v>
      </c>
      <c r="M300" s="12" t="s">
        <v>1578</v>
      </c>
      <c r="N300" s="12" t="s">
        <v>1792</v>
      </c>
      <c r="O300" s="34" t="str">
        <f>VLOOKUP(B300,'Lot Listing - Concise'!$3:$1002,6,FALSE)</f>
        <v>https://www.sothebys.com/en/buy/auction/2020/vine-the-park-b-smith-cellar-celebrating-california/sine-qua-non-jusqua-los-eleven-confessions</v>
      </c>
    </row>
    <row r="301" spans="1:15" ht="12.5" x14ac:dyDescent="0.25">
      <c r="A301" s="9" t="s">
        <v>1587</v>
      </c>
      <c r="B301" s="9">
        <v>180</v>
      </c>
      <c r="C301" s="10" t="str">
        <f t="shared" si="0"/>
        <v>Sine Qua Non, Le Supplément, Eleven Confessions Vineyard, Syrah 2013 (1 MAG)</v>
      </c>
      <c r="D301" s="41">
        <v>1200</v>
      </c>
      <c r="E301" s="41">
        <v>1800</v>
      </c>
      <c r="F301" s="12" t="s">
        <v>1789</v>
      </c>
      <c r="G301" s="12" t="s">
        <v>1574</v>
      </c>
      <c r="H301" s="12">
        <v>2013</v>
      </c>
      <c r="I301" s="12">
        <v>1</v>
      </c>
      <c r="J301" s="12" t="s">
        <v>1588</v>
      </c>
      <c r="K301" s="12" t="s">
        <v>1589</v>
      </c>
      <c r="L301" s="12" t="s">
        <v>1589</v>
      </c>
      <c r="M301" s="12" t="s">
        <v>1578</v>
      </c>
      <c r="N301" s="12" t="s">
        <v>1793</v>
      </c>
      <c r="O301" s="34" t="str">
        <f>VLOOKUP(B301,'Lot Listing - Concise'!$3:$1002,6,FALSE)</f>
        <v>https://www.sothebys.com/en/buy/auction/2020/vine-the-park-b-smith-cellar-celebrating-california/sine-qua-non-jusqua-los-eleven-confessions-2</v>
      </c>
    </row>
    <row r="302" spans="1:15" ht="12.5" x14ac:dyDescent="0.25">
      <c r="A302" s="9" t="s">
        <v>1587</v>
      </c>
      <c r="B302" s="9">
        <v>180</v>
      </c>
      <c r="C302" s="10" t="str">
        <f t="shared" si="0"/>
        <v>Sine Qua Non, Jusqu'à L'Os, Eleven Confessions Vineyard, Grenache 2013 (1 MAG)</v>
      </c>
      <c r="D302" s="41">
        <v>1200</v>
      </c>
      <c r="E302" s="41">
        <v>1800</v>
      </c>
      <c r="F302" s="12" t="s">
        <v>1791</v>
      </c>
      <c r="G302" s="12" t="s">
        <v>1574</v>
      </c>
      <c r="H302" s="12">
        <v>2013</v>
      </c>
      <c r="I302" s="12">
        <v>1</v>
      </c>
      <c r="J302" s="12" t="s">
        <v>1588</v>
      </c>
      <c r="K302" s="12" t="s">
        <v>1589</v>
      </c>
      <c r="L302" s="12" t="s">
        <v>1589</v>
      </c>
      <c r="M302" s="12" t="s">
        <v>1578</v>
      </c>
      <c r="N302" s="12" t="s">
        <v>1794</v>
      </c>
      <c r="O302" s="34" t="str">
        <f>VLOOKUP(B302,'Lot Listing - Concise'!$3:$1002,6,FALSE)</f>
        <v>https://www.sothebys.com/en/buy/auction/2020/vine-the-park-b-smith-cellar-celebrating-california/sine-qua-non-jusqua-los-eleven-confessions-2</v>
      </c>
    </row>
    <row r="303" spans="1:15" ht="12.5" x14ac:dyDescent="0.25">
      <c r="A303" s="9" t="s">
        <v>1587</v>
      </c>
      <c r="B303" s="9">
        <v>181</v>
      </c>
      <c r="C303" s="10" t="str">
        <f t="shared" si="0"/>
        <v>Sine Qua Non, Jusqu'à L'Os, Eleven Confessions Vineyard, Grenache 2013 (1 MAG)</v>
      </c>
      <c r="D303" s="41">
        <v>1200</v>
      </c>
      <c r="E303" s="41">
        <v>1800</v>
      </c>
      <c r="F303" s="12" t="s">
        <v>1791</v>
      </c>
      <c r="G303" s="12" t="s">
        <v>1574</v>
      </c>
      <c r="H303" s="12">
        <v>2013</v>
      </c>
      <c r="I303" s="12">
        <v>1</v>
      </c>
      <c r="J303" s="12" t="s">
        <v>1588</v>
      </c>
      <c r="K303" s="12" t="s">
        <v>1589</v>
      </c>
      <c r="L303" s="12" t="s">
        <v>1589</v>
      </c>
      <c r="M303" s="12" t="s">
        <v>1578</v>
      </c>
      <c r="N303" s="12" t="s">
        <v>1794</v>
      </c>
      <c r="O303" s="34" t="str">
        <f>VLOOKUP(B303,'Lot Listing - Concise'!$3:$1002,6,FALSE)</f>
        <v>https://www.sothebys.com/en/buy/auction/2020/vine-the-park-b-smith-cellar-celebrating-california/sine-qua-non-jusqua-los-eleven-confessions-3</v>
      </c>
    </row>
    <row r="304" spans="1:15" ht="12.5" x14ac:dyDescent="0.25">
      <c r="A304" s="9" t="s">
        <v>1587</v>
      </c>
      <c r="B304" s="9">
        <v>181</v>
      </c>
      <c r="C304" s="10" t="str">
        <f t="shared" si="0"/>
        <v>Sine Qua Non, Le Supplément, Eleven Confessions Vineyard, Syrah 2013 (1 MAG)</v>
      </c>
      <c r="D304" s="41">
        <v>1200</v>
      </c>
      <c r="E304" s="41">
        <v>1800</v>
      </c>
      <c r="F304" s="12" t="s">
        <v>1789</v>
      </c>
      <c r="G304" s="12" t="s">
        <v>1574</v>
      </c>
      <c r="H304" s="12">
        <v>2013</v>
      </c>
      <c r="I304" s="12">
        <v>1</v>
      </c>
      <c r="J304" s="12" t="s">
        <v>1588</v>
      </c>
      <c r="K304" s="12" t="s">
        <v>1589</v>
      </c>
      <c r="L304" s="12" t="s">
        <v>1589</v>
      </c>
      <c r="M304" s="12" t="s">
        <v>1578</v>
      </c>
      <c r="N304" s="12" t="s">
        <v>1793</v>
      </c>
      <c r="O304" s="34" t="str">
        <f>VLOOKUP(B304,'Lot Listing - Concise'!$3:$1002,6,FALSE)</f>
        <v>https://www.sothebys.com/en/buy/auction/2020/vine-the-park-b-smith-cellar-celebrating-california/sine-qua-non-jusqua-los-eleven-confessions-3</v>
      </c>
    </row>
    <row r="305" spans="1:15" ht="12.5" x14ac:dyDescent="0.25">
      <c r="A305" s="9" t="s">
        <v>1587</v>
      </c>
      <c r="B305" s="9">
        <v>182</v>
      </c>
      <c r="C305" s="10" t="str">
        <f t="shared" si="0"/>
        <v>Sine Qua Non, Male, Syrah 2013 (6 BT)</v>
      </c>
      <c r="D305" s="41">
        <v>2200</v>
      </c>
      <c r="E305" s="41">
        <v>3000</v>
      </c>
      <c r="F305" s="12" t="s">
        <v>1795</v>
      </c>
      <c r="G305" s="12" t="s">
        <v>1574</v>
      </c>
      <c r="H305" s="12">
        <v>2013</v>
      </c>
      <c r="I305" s="12">
        <v>6</v>
      </c>
      <c r="J305" s="12" t="s">
        <v>1575</v>
      </c>
      <c r="K305" s="12" t="s">
        <v>1583</v>
      </c>
      <c r="L305" s="12" t="s">
        <v>1583</v>
      </c>
      <c r="M305" s="12" t="s">
        <v>1578</v>
      </c>
      <c r="N305" s="12" t="s">
        <v>1796</v>
      </c>
      <c r="O305" s="34" t="str">
        <f>VLOOKUP(B305,'Lot Listing - Concise'!$3:$1002,6,FALSE)</f>
        <v>https://www.sothebys.com/en/buy/auction/2020/vine-the-park-b-smith-cellar-celebrating-california/sine-qua-non-male-syrah-2013-12-bt</v>
      </c>
    </row>
    <row r="306" spans="1:15" ht="12.5" x14ac:dyDescent="0.25">
      <c r="A306" s="9" t="s">
        <v>1587</v>
      </c>
      <c r="B306" s="9">
        <v>182</v>
      </c>
      <c r="C306" s="10" t="str">
        <f t="shared" si="0"/>
        <v>Sine Qua Non, Male, Syrah 2013 (6 BT)</v>
      </c>
      <c r="D306" s="41">
        <v>2200</v>
      </c>
      <c r="E306" s="41">
        <v>3000</v>
      </c>
      <c r="F306" s="12" t="s">
        <v>1795</v>
      </c>
      <c r="G306" s="12" t="s">
        <v>1574</v>
      </c>
      <c r="H306" s="12">
        <v>2013</v>
      </c>
      <c r="I306" s="12">
        <v>6</v>
      </c>
      <c r="J306" s="12" t="s">
        <v>1575</v>
      </c>
      <c r="K306" s="12" t="s">
        <v>1583</v>
      </c>
      <c r="L306" s="12" t="s">
        <v>1583</v>
      </c>
      <c r="M306" s="12" t="s">
        <v>1578</v>
      </c>
      <c r="N306" s="12" t="s">
        <v>1796</v>
      </c>
      <c r="O306" s="34" t="str">
        <f>VLOOKUP(B306,'Lot Listing - Concise'!$3:$1002,6,FALSE)</f>
        <v>https://www.sothebys.com/en/buy/auction/2020/vine-the-park-b-smith-cellar-celebrating-california/sine-qua-non-male-syrah-2013-12-bt</v>
      </c>
    </row>
    <row r="307" spans="1:15" ht="12.5" x14ac:dyDescent="0.25">
      <c r="A307" s="9" t="s">
        <v>1587</v>
      </c>
      <c r="B307" s="9">
        <v>183</v>
      </c>
      <c r="C307" s="10" t="str">
        <f t="shared" si="0"/>
        <v>Sine Qua Non, Female, Grenache 2013 (9 BT)</v>
      </c>
      <c r="D307" s="41">
        <v>2200</v>
      </c>
      <c r="E307" s="41">
        <v>3000</v>
      </c>
      <c r="F307" s="12" t="s">
        <v>1797</v>
      </c>
      <c r="G307" s="12" t="s">
        <v>1574</v>
      </c>
      <c r="H307" s="12">
        <v>2013</v>
      </c>
      <c r="I307" s="12">
        <v>9</v>
      </c>
      <c r="J307" s="12" t="s">
        <v>1575</v>
      </c>
      <c r="K307" s="12" t="s">
        <v>1583</v>
      </c>
      <c r="L307" s="12" t="s">
        <v>1583</v>
      </c>
      <c r="M307" s="12" t="s">
        <v>1578</v>
      </c>
      <c r="N307" s="12" t="s">
        <v>1798</v>
      </c>
      <c r="O307" s="34" t="str">
        <f>VLOOKUP(B307,'Lot Listing - Concise'!$3:$1002,6,FALSE)</f>
        <v>https://www.sothebys.com/en/buy/auction/2020/vine-the-park-b-smith-cellar-celebrating-california/sine-qua-non-female-grenache-2013-12-bt</v>
      </c>
    </row>
    <row r="308" spans="1:15" ht="12.5" x14ac:dyDescent="0.25">
      <c r="A308" s="9" t="s">
        <v>1587</v>
      </c>
      <c r="B308" s="9">
        <v>183</v>
      </c>
      <c r="C308" s="10" t="str">
        <f t="shared" si="0"/>
        <v>Sine Qua Non, Female, Grenache 2013 (3 BT)</v>
      </c>
      <c r="D308" s="41">
        <v>2200</v>
      </c>
      <c r="E308" s="41">
        <v>3000</v>
      </c>
      <c r="F308" s="12" t="s">
        <v>1797</v>
      </c>
      <c r="G308" s="12" t="s">
        <v>1574</v>
      </c>
      <c r="H308" s="12">
        <v>2013</v>
      </c>
      <c r="I308" s="12">
        <v>3</v>
      </c>
      <c r="J308" s="12" t="s">
        <v>1575</v>
      </c>
      <c r="K308" s="12" t="s">
        <v>1583</v>
      </c>
      <c r="L308" s="12" t="s">
        <v>1583</v>
      </c>
      <c r="M308" s="12" t="s">
        <v>1578</v>
      </c>
      <c r="N308" s="12" t="s">
        <v>1799</v>
      </c>
      <c r="O308" s="34" t="str">
        <f>VLOOKUP(B308,'Lot Listing - Concise'!$3:$1002,6,FALSE)</f>
        <v>https://www.sothebys.com/en/buy/auction/2020/vine-the-park-b-smith-cellar-celebrating-california/sine-qua-non-female-grenache-2013-12-bt</v>
      </c>
    </row>
    <row r="309" spans="1:15" ht="12.5" x14ac:dyDescent="0.25">
      <c r="A309" s="9" t="s">
        <v>1587</v>
      </c>
      <c r="B309" s="9">
        <v>184</v>
      </c>
      <c r="C309" s="10" t="str">
        <f t="shared" si="0"/>
        <v>Sine Qua Non, Male, Syrah 2013 (1 MAG)</v>
      </c>
      <c r="D309" s="41">
        <v>900</v>
      </c>
      <c r="E309" s="41">
        <v>1300</v>
      </c>
      <c r="F309" s="12" t="s">
        <v>1795</v>
      </c>
      <c r="G309" s="12" t="s">
        <v>1574</v>
      </c>
      <c r="H309" s="12">
        <v>2013</v>
      </c>
      <c r="I309" s="12">
        <v>1</v>
      </c>
      <c r="J309" s="12" t="s">
        <v>1588</v>
      </c>
      <c r="K309" s="12" t="s">
        <v>1589</v>
      </c>
      <c r="L309" s="12" t="s">
        <v>1589</v>
      </c>
      <c r="M309" s="12" t="s">
        <v>1578</v>
      </c>
      <c r="N309" s="12" t="s">
        <v>1800</v>
      </c>
      <c r="O309" s="34" t="str">
        <f>VLOOKUP(B309,'Lot Listing - Concise'!$3:$1002,6,FALSE)</f>
        <v>https://www.sothebys.com/en/buy/auction/2020/vine-the-park-b-smith-cellar-celebrating-california/sine-qua-non-female-grenache-2013-1-mag-sine-qua</v>
      </c>
    </row>
    <row r="310" spans="1:15" ht="12.5" x14ac:dyDescent="0.25">
      <c r="A310" s="9" t="s">
        <v>1587</v>
      </c>
      <c r="B310" s="9">
        <v>184</v>
      </c>
      <c r="C310" s="10" t="str">
        <f t="shared" si="0"/>
        <v>Sine Qua Non, Female, Grenache 2013 (1 MAG)</v>
      </c>
      <c r="D310" s="41">
        <v>900</v>
      </c>
      <c r="E310" s="41">
        <v>1300</v>
      </c>
      <c r="F310" s="12" t="s">
        <v>1797</v>
      </c>
      <c r="G310" s="12" t="s">
        <v>1574</v>
      </c>
      <c r="H310" s="12">
        <v>2013</v>
      </c>
      <c r="I310" s="12">
        <v>1</v>
      </c>
      <c r="J310" s="12" t="s">
        <v>1588</v>
      </c>
      <c r="K310" s="12" t="s">
        <v>1589</v>
      </c>
      <c r="L310" s="12" t="s">
        <v>1589</v>
      </c>
      <c r="M310" s="12" t="s">
        <v>1578</v>
      </c>
      <c r="N310" s="12" t="s">
        <v>1801</v>
      </c>
      <c r="O310" s="34" t="str">
        <f>VLOOKUP(B310,'Lot Listing - Concise'!$3:$1002,6,FALSE)</f>
        <v>https://www.sothebys.com/en/buy/auction/2020/vine-the-park-b-smith-cellar-celebrating-california/sine-qua-non-female-grenache-2013-1-mag-sine-qua</v>
      </c>
    </row>
    <row r="311" spans="1:15" ht="12.5" x14ac:dyDescent="0.25">
      <c r="A311" s="33"/>
      <c r="B311" s="9">
        <v>185</v>
      </c>
      <c r="C311" s="10" t="str">
        <f t="shared" si="0"/>
        <v>Sine Qua Non, Capo Dei Putti, Eleven Confessions Vineyard, Syrah 2014 (9 BT)</v>
      </c>
      <c r="D311" s="41">
        <v>1700</v>
      </c>
      <c r="E311" s="41">
        <v>2400</v>
      </c>
      <c r="F311" s="12" t="s">
        <v>1802</v>
      </c>
      <c r="G311" s="12" t="s">
        <v>1574</v>
      </c>
      <c r="H311" s="12">
        <v>2014</v>
      </c>
      <c r="I311" s="12">
        <v>9</v>
      </c>
      <c r="J311" s="12" t="s">
        <v>1575</v>
      </c>
      <c r="K311" s="12" t="s">
        <v>1576</v>
      </c>
      <c r="L311" s="12" t="s">
        <v>1576</v>
      </c>
      <c r="M311" s="12" t="s">
        <v>1578</v>
      </c>
      <c r="N311" s="12" t="s">
        <v>279</v>
      </c>
      <c r="O311" s="34" t="str">
        <f>VLOOKUP(B311,'Lot Listing - Concise'!$3:$1002,6,FALSE)</f>
        <v>https://www.sothebys.com/en/buy/auction/2020/vine-the-park-b-smith-cellar-celebrating-california/sine-qua-non-capo-dei-putti-eleven-confessions</v>
      </c>
    </row>
    <row r="312" spans="1:15" ht="12.5" x14ac:dyDescent="0.25">
      <c r="A312" s="9" t="s">
        <v>1587</v>
      </c>
      <c r="B312" s="9">
        <v>186</v>
      </c>
      <c r="C312" s="10" t="str">
        <f t="shared" si="0"/>
        <v>Sine Qua Non, Capo Dei Putti, Eleven Confessions Vineyard, Syrah 2014 (3 BT)</v>
      </c>
      <c r="D312" s="41">
        <v>1400</v>
      </c>
      <c r="E312" s="41">
        <v>1900</v>
      </c>
      <c r="F312" s="12" t="s">
        <v>1802</v>
      </c>
      <c r="G312" s="12" t="s">
        <v>1574</v>
      </c>
      <c r="H312" s="12">
        <v>2014</v>
      </c>
      <c r="I312" s="12">
        <v>3</v>
      </c>
      <c r="J312" s="12" t="s">
        <v>1575</v>
      </c>
      <c r="K312" s="12" t="s">
        <v>1589</v>
      </c>
      <c r="L312" s="12" t="s">
        <v>1589</v>
      </c>
      <c r="M312" s="12" t="s">
        <v>1578</v>
      </c>
      <c r="N312" s="12" t="s">
        <v>1803</v>
      </c>
      <c r="O312" s="34" t="str">
        <f>VLOOKUP(B312,'Lot Listing - Concise'!$3:$1002,6,FALSE)</f>
        <v>https://www.sothebys.com/en/buy/auction/2020/vine-the-park-b-smith-cellar-celebrating-california/sine-qua-non-capo-dei-putti-eleven-confessions-2</v>
      </c>
    </row>
    <row r="313" spans="1:15" ht="12.5" x14ac:dyDescent="0.25">
      <c r="A313" s="9" t="s">
        <v>1587</v>
      </c>
      <c r="B313" s="9">
        <v>186</v>
      </c>
      <c r="C313" s="10" t="str">
        <f t="shared" si="0"/>
        <v>Sine Qua Non, Testa Dei Cherubini, Eleven Confessions Vineyard, Grenache 2014 (3 BT)</v>
      </c>
      <c r="D313" s="41">
        <v>1400</v>
      </c>
      <c r="E313" s="41">
        <v>1900</v>
      </c>
      <c r="F313" s="12" t="s">
        <v>1804</v>
      </c>
      <c r="G313" s="12" t="s">
        <v>1574</v>
      </c>
      <c r="H313" s="12">
        <v>2014</v>
      </c>
      <c r="I313" s="12">
        <v>3</v>
      </c>
      <c r="J313" s="12" t="s">
        <v>1575</v>
      </c>
      <c r="K313" s="12" t="s">
        <v>1589</v>
      </c>
      <c r="L313" s="12" t="s">
        <v>1589</v>
      </c>
      <c r="M313" s="12" t="s">
        <v>1578</v>
      </c>
      <c r="N313" s="12" t="s">
        <v>1805</v>
      </c>
      <c r="O313" s="34" t="str">
        <f>VLOOKUP(B313,'Lot Listing - Concise'!$3:$1002,6,FALSE)</f>
        <v>https://www.sothebys.com/en/buy/auction/2020/vine-the-park-b-smith-cellar-celebrating-california/sine-qua-non-capo-dei-putti-eleven-confessions-2</v>
      </c>
    </row>
    <row r="314" spans="1:15" ht="12.5" x14ac:dyDescent="0.25">
      <c r="A314" s="9" t="s">
        <v>1587</v>
      </c>
      <c r="B314" s="9">
        <v>187</v>
      </c>
      <c r="C314" s="10" t="str">
        <f t="shared" si="0"/>
        <v>Sine Qua Non, Capo Dei Putti, Eleven Confessions Vineyard, Syrah 2014 (3 BT)</v>
      </c>
      <c r="D314" s="41">
        <v>1400</v>
      </c>
      <c r="E314" s="41">
        <v>1900</v>
      </c>
      <c r="F314" s="12" t="s">
        <v>1802</v>
      </c>
      <c r="G314" s="12" t="s">
        <v>1574</v>
      </c>
      <c r="H314" s="12">
        <v>2014</v>
      </c>
      <c r="I314" s="12">
        <v>3</v>
      </c>
      <c r="J314" s="12" t="s">
        <v>1575</v>
      </c>
      <c r="K314" s="12" t="s">
        <v>1589</v>
      </c>
      <c r="L314" s="12" t="s">
        <v>1589</v>
      </c>
      <c r="M314" s="12" t="s">
        <v>1578</v>
      </c>
      <c r="N314" s="12" t="s">
        <v>1803</v>
      </c>
      <c r="O314" s="34" t="str">
        <f>VLOOKUP(B314,'Lot Listing - Concise'!$3:$1002,6,FALSE)</f>
        <v>https://www.sothebys.com/en/buy/auction/2020/vine-the-park-b-smith-cellar-celebrating-california/sine-qua-non-capo-dei-putti-eleven-confessions-3</v>
      </c>
    </row>
    <row r="315" spans="1:15" ht="12.5" x14ac:dyDescent="0.25">
      <c r="A315" s="9" t="s">
        <v>1587</v>
      </c>
      <c r="B315" s="9">
        <v>187</v>
      </c>
      <c r="C315" s="10" t="str">
        <f t="shared" si="0"/>
        <v>Sine Qua Non, Testa Dei Cherubini, Eleven Confessions Vineyard, Grenache 2014 (3 BT)</v>
      </c>
      <c r="D315" s="41">
        <v>1400</v>
      </c>
      <c r="E315" s="41">
        <v>1900</v>
      </c>
      <c r="F315" s="12" t="s">
        <v>1804</v>
      </c>
      <c r="G315" s="12" t="s">
        <v>1574</v>
      </c>
      <c r="H315" s="12">
        <v>2014</v>
      </c>
      <c r="I315" s="12">
        <v>3</v>
      </c>
      <c r="J315" s="12" t="s">
        <v>1575</v>
      </c>
      <c r="K315" s="12" t="s">
        <v>1589</v>
      </c>
      <c r="L315" s="12" t="s">
        <v>1589</v>
      </c>
      <c r="M315" s="12" t="s">
        <v>1578</v>
      </c>
      <c r="N315" s="12" t="s">
        <v>1805</v>
      </c>
      <c r="O315" s="34" t="str">
        <f>VLOOKUP(B315,'Lot Listing - Concise'!$3:$1002,6,FALSE)</f>
        <v>https://www.sothebys.com/en/buy/auction/2020/vine-the-park-b-smith-cellar-celebrating-california/sine-qua-non-capo-dei-putti-eleven-confessions-3</v>
      </c>
    </row>
    <row r="316" spans="1:15" ht="12.5" x14ac:dyDescent="0.25">
      <c r="A316" s="9" t="s">
        <v>1587</v>
      </c>
      <c r="B316" s="9">
        <v>188</v>
      </c>
      <c r="C316" s="10" t="str">
        <f t="shared" si="0"/>
        <v>Sine Qua Non, Capo Dei Putti, Eleven Confessions Vineyard, Syrah 2014 (1 MAG)</v>
      </c>
      <c r="D316" s="41">
        <v>950</v>
      </c>
      <c r="E316" s="41">
        <v>1300</v>
      </c>
      <c r="F316" s="12" t="s">
        <v>1802</v>
      </c>
      <c r="G316" s="12" t="s">
        <v>1574</v>
      </c>
      <c r="H316" s="12">
        <v>2014</v>
      </c>
      <c r="I316" s="12">
        <v>1</v>
      </c>
      <c r="J316" s="12" t="s">
        <v>1588</v>
      </c>
      <c r="K316" s="12" t="s">
        <v>1589</v>
      </c>
      <c r="L316" s="12" t="s">
        <v>1589</v>
      </c>
      <c r="M316" s="12" t="s">
        <v>1578</v>
      </c>
      <c r="N316" s="12" t="s">
        <v>1806</v>
      </c>
      <c r="O316" s="34" t="str">
        <f>VLOOKUP(B316,'Lot Listing - Concise'!$3:$1002,6,FALSE)</f>
        <v>https://www.sothebys.com/en/buy/auction/2020/vine-the-park-b-smith-cellar-celebrating-california/sine-qua-non-testa-dei-cherubini-eleven</v>
      </c>
    </row>
    <row r="317" spans="1:15" ht="12.5" x14ac:dyDescent="0.25">
      <c r="A317" s="9" t="s">
        <v>1587</v>
      </c>
      <c r="B317" s="9">
        <v>188</v>
      </c>
      <c r="C317" s="10" t="str">
        <f t="shared" si="0"/>
        <v>Sine Qua Non, Testa Dei Cherubini, Eleven Confessions Vineyard, Grenache 2014 (1 MAG)</v>
      </c>
      <c r="D317" s="41">
        <v>950</v>
      </c>
      <c r="E317" s="41">
        <v>1300</v>
      </c>
      <c r="F317" s="12" t="s">
        <v>1804</v>
      </c>
      <c r="G317" s="12" t="s">
        <v>1574</v>
      </c>
      <c r="H317" s="12">
        <v>2014</v>
      </c>
      <c r="I317" s="12">
        <v>1</v>
      </c>
      <c r="J317" s="12" t="s">
        <v>1588</v>
      </c>
      <c r="K317" s="12" t="s">
        <v>1589</v>
      </c>
      <c r="L317" s="12" t="s">
        <v>1589</v>
      </c>
      <c r="M317" s="12" t="s">
        <v>1578</v>
      </c>
      <c r="N317" s="12" t="s">
        <v>1807</v>
      </c>
      <c r="O317" s="34" t="str">
        <f>VLOOKUP(B317,'Lot Listing - Concise'!$3:$1002,6,FALSE)</f>
        <v>https://www.sothebys.com/en/buy/auction/2020/vine-the-park-b-smith-cellar-celebrating-california/sine-qua-non-testa-dei-cherubini-eleven</v>
      </c>
    </row>
    <row r="318" spans="1:15" ht="12.5" x14ac:dyDescent="0.25">
      <c r="A318" s="33"/>
      <c r="B318" s="9">
        <v>189</v>
      </c>
      <c r="C318" s="10" t="str">
        <f t="shared" si="0"/>
        <v>Sine Qua Non, Shakti, Grenache 2014 (9 BT)</v>
      </c>
      <c r="D318" s="41">
        <v>1700</v>
      </c>
      <c r="E318" s="41">
        <v>2400</v>
      </c>
      <c r="F318" s="12" t="s">
        <v>1808</v>
      </c>
      <c r="G318" s="12" t="s">
        <v>1574</v>
      </c>
      <c r="H318" s="12">
        <v>2014</v>
      </c>
      <c r="I318" s="12">
        <v>9</v>
      </c>
      <c r="J318" s="12" t="s">
        <v>1575</v>
      </c>
      <c r="K318" s="12" t="s">
        <v>1583</v>
      </c>
      <c r="L318" s="12" t="s">
        <v>1583</v>
      </c>
      <c r="M318" s="12" t="s">
        <v>1578</v>
      </c>
      <c r="N318" s="12" t="s">
        <v>284</v>
      </c>
      <c r="O318" s="34" t="str">
        <f>VLOOKUP(B318,'Lot Listing - Concise'!$3:$1002,6,FALSE)</f>
        <v>https://www.sothebys.com/en/buy/auction/2020/vine-the-park-b-smith-cellar-celebrating-california/sine-qua-non-shakti-grenache-2014-9-bt</v>
      </c>
    </row>
    <row r="319" spans="1:15" ht="12.5" x14ac:dyDescent="0.25">
      <c r="A319" s="9" t="s">
        <v>1587</v>
      </c>
      <c r="B319" s="9">
        <v>190</v>
      </c>
      <c r="C319" s="10" t="str">
        <f t="shared" si="0"/>
        <v>Sine Qua Non, Shakti, Grenache 2014 (1 MAG)</v>
      </c>
      <c r="D319" s="41">
        <v>900</v>
      </c>
      <c r="E319" s="41">
        <v>1300</v>
      </c>
      <c r="F319" s="12" t="s">
        <v>1808</v>
      </c>
      <c r="G319" s="12" t="s">
        <v>1574</v>
      </c>
      <c r="H319" s="12">
        <v>2014</v>
      </c>
      <c r="I319" s="12">
        <v>1</v>
      </c>
      <c r="J319" s="12" t="s">
        <v>1588</v>
      </c>
      <c r="K319" s="12" t="s">
        <v>1589</v>
      </c>
      <c r="L319" s="12" t="s">
        <v>1589</v>
      </c>
      <c r="M319" s="12" t="s">
        <v>1578</v>
      </c>
      <c r="N319" s="12" t="s">
        <v>1809</v>
      </c>
      <c r="O319" s="34" t="str">
        <f>VLOOKUP(B319,'Lot Listing - Concise'!$3:$1002,6,FALSE)</f>
        <v>https://www.sothebys.com/en/buy/auction/2020/vine-the-park-b-smith-cellar-celebrating-california/sine-qua-non-piranha-waterdance-syrah-2014-1-mag</v>
      </c>
    </row>
    <row r="320" spans="1:15" ht="12.5" x14ac:dyDescent="0.25">
      <c r="A320" s="9" t="s">
        <v>1587</v>
      </c>
      <c r="B320" s="9">
        <v>190</v>
      </c>
      <c r="C320" s="10" t="str">
        <f t="shared" si="0"/>
        <v>Sine Qua Non, Piranha Waterdance, Syrah 2014 (1 MAG)</v>
      </c>
      <c r="D320" s="41">
        <v>900</v>
      </c>
      <c r="E320" s="41">
        <v>1300</v>
      </c>
      <c r="F320" s="12" t="s">
        <v>1810</v>
      </c>
      <c r="G320" s="12" t="s">
        <v>1574</v>
      </c>
      <c r="H320" s="12">
        <v>2014</v>
      </c>
      <c r="I320" s="12">
        <v>1</v>
      </c>
      <c r="J320" s="12" t="s">
        <v>1588</v>
      </c>
      <c r="K320" s="12" t="s">
        <v>1589</v>
      </c>
      <c r="L320" s="12" t="s">
        <v>1589</v>
      </c>
      <c r="M320" s="12" t="s">
        <v>1578</v>
      </c>
      <c r="N320" s="12" t="s">
        <v>1811</v>
      </c>
      <c r="O320" s="34" t="str">
        <f>VLOOKUP(B320,'Lot Listing - Concise'!$3:$1002,6,FALSE)</f>
        <v>https://www.sothebys.com/en/buy/auction/2020/vine-the-park-b-smith-cellar-celebrating-california/sine-qua-non-piranha-waterdance-syrah-2014-1-mag</v>
      </c>
    </row>
    <row r="321" spans="1:15" ht="12.5" x14ac:dyDescent="0.25">
      <c r="A321" s="33"/>
      <c r="B321" s="9">
        <v>191</v>
      </c>
      <c r="C321" s="10" t="str">
        <f t="shared" si="0"/>
        <v>Sine Qua Non, Trouver L'Arène, Syrah 2015 (9 BT)</v>
      </c>
      <c r="D321" s="41">
        <v>1700</v>
      </c>
      <c r="E321" s="41">
        <v>2400</v>
      </c>
      <c r="F321" s="12" t="s">
        <v>1812</v>
      </c>
      <c r="G321" s="12" t="s">
        <v>1574</v>
      </c>
      <c r="H321" s="12">
        <v>2015</v>
      </c>
      <c r="I321" s="12">
        <v>9</v>
      </c>
      <c r="J321" s="12" t="s">
        <v>1575</v>
      </c>
      <c r="K321" s="12" t="s">
        <v>1576</v>
      </c>
      <c r="L321" s="12" t="s">
        <v>1576</v>
      </c>
      <c r="M321" s="12" t="s">
        <v>1578</v>
      </c>
      <c r="N321" s="12" t="s">
        <v>287</v>
      </c>
      <c r="O321" s="34" t="str">
        <f>VLOOKUP(B321,'Lot Listing - Concise'!$3:$1002,6,FALSE)</f>
        <v>https://www.sothebys.com/en/buy/auction/2020/vine-the-park-b-smith-cellar-celebrating-california/sine-qua-non-trouver-larene-syrah-2015-9-bt</v>
      </c>
    </row>
    <row r="322" spans="1:15" ht="12.5" x14ac:dyDescent="0.25">
      <c r="A322" s="33"/>
      <c r="B322" s="9">
        <v>192</v>
      </c>
      <c r="C322" s="10" t="str">
        <f t="shared" si="0"/>
        <v>Sine Qua Non, Le Chemin Vers L'Herésie, Grenache 2015 (9 BT)</v>
      </c>
      <c r="D322" s="41">
        <v>1700</v>
      </c>
      <c r="E322" s="41">
        <v>2400</v>
      </c>
      <c r="F322" s="12" t="s">
        <v>1813</v>
      </c>
      <c r="G322" s="12" t="s">
        <v>1574</v>
      </c>
      <c r="H322" s="12">
        <v>2015</v>
      </c>
      <c r="I322" s="12">
        <v>9</v>
      </c>
      <c r="J322" s="12" t="s">
        <v>1575</v>
      </c>
      <c r="K322" s="12" t="s">
        <v>1576</v>
      </c>
      <c r="L322" s="12" t="s">
        <v>1576</v>
      </c>
      <c r="M322" s="12" t="s">
        <v>1578</v>
      </c>
      <c r="N322" s="12" t="s">
        <v>289</v>
      </c>
      <c r="O322" s="34" t="str">
        <f>VLOOKUP(B322,'Lot Listing - Concise'!$3:$1002,6,FALSE)</f>
        <v>https://www.sothebys.com/en/buy/auction/2020/vine-the-park-b-smith-cellar-celebrating-california/sine-qua-non-le-chemin-vers-lheresie-grenache-2015</v>
      </c>
    </row>
    <row r="323" spans="1:15" ht="12.5" x14ac:dyDescent="0.25">
      <c r="A323" s="9" t="s">
        <v>1587</v>
      </c>
      <c r="B323" s="9">
        <v>193</v>
      </c>
      <c r="C323" s="10" t="str">
        <f t="shared" si="0"/>
        <v>Sine Qua Non, Le Chemin Vers L'Herésie, Grenache 2015 (1 MAG)</v>
      </c>
      <c r="D323" s="41">
        <v>900</v>
      </c>
      <c r="E323" s="41">
        <v>1300</v>
      </c>
      <c r="F323" s="12" t="s">
        <v>1813</v>
      </c>
      <c r="G323" s="12" t="s">
        <v>1574</v>
      </c>
      <c r="H323" s="12">
        <v>2015</v>
      </c>
      <c r="I323" s="12">
        <v>1</v>
      </c>
      <c r="J323" s="12" t="s">
        <v>1588</v>
      </c>
      <c r="K323" s="12" t="s">
        <v>1589</v>
      </c>
      <c r="L323" s="12" t="s">
        <v>1589</v>
      </c>
      <c r="M323" s="12" t="s">
        <v>1578</v>
      </c>
      <c r="N323" s="12" t="s">
        <v>1814</v>
      </c>
      <c r="O323" s="34" t="str">
        <f>VLOOKUP(B323,'Lot Listing - Concise'!$3:$1002,6,FALSE)</f>
        <v>https://www.sothebys.com/en/buy/auction/2020/vine-the-park-b-smith-cellar-celebrating-california/sine-qua-non-trouver-larene-syrah-2015-1-mag-sine</v>
      </c>
    </row>
    <row r="324" spans="1:15" ht="12.5" x14ac:dyDescent="0.25">
      <c r="A324" s="9" t="s">
        <v>1587</v>
      </c>
      <c r="B324" s="9">
        <v>193</v>
      </c>
      <c r="C324" s="10" t="str">
        <f t="shared" si="0"/>
        <v>Sine Qua Non, Trouver L'Arène, Syrah 2015 (1 MAG)</v>
      </c>
      <c r="D324" s="41">
        <v>900</v>
      </c>
      <c r="E324" s="41">
        <v>1300</v>
      </c>
      <c r="F324" s="12" t="s">
        <v>1812</v>
      </c>
      <c r="G324" s="12" t="s">
        <v>1574</v>
      </c>
      <c r="H324" s="12">
        <v>2015</v>
      </c>
      <c r="I324" s="12">
        <v>1</v>
      </c>
      <c r="J324" s="12" t="s">
        <v>1588</v>
      </c>
      <c r="K324" s="12" t="s">
        <v>1589</v>
      </c>
      <c r="L324" s="12" t="s">
        <v>1589</v>
      </c>
      <c r="M324" s="12" t="s">
        <v>1578</v>
      </c>
      <c r="N324" s="12" t="s">
        <v>1815</v>
      </c>
      <c r="O324" s="34" t="str">
        <f>VLOOKUP(B324,'Lot Listing - Concise'!$3:$1002,6,FALSE)</f>
        <v>https://www.sothebys.com/en/buy/auction/2020/vine-the-park-b-smith-cellar-celebrating-california/sine-qua-non-trouver-larene-syrah-2015-1-mag-sine</v>
      </c>
    </row>
    <row r="325" spans="1:15" ht="12.5" x14ac:dyDescent="0.25">
      <c r="A325" s="33"/>
      <c r="B325" s="9">
        <v>194</v>
      </c>
      <c r="C325" s="10" t="str">
        <f t="shared" si="0"/>
        <v>Sine Qua Non, Dirt Vernacular, Grenache 2016 (9 BT)</v>
      </c>
      <c r="D325" s="41">
        <v>1700</v>
      </c>
      <c r="E325" s="41">
        <v>2400</v>
      </c>
      <c r="F325" s="12" t="s">
        <v>1816</v>
      </c>
      <c r="G325" s="12" t="s">
        <v>1574</v>
      </c>
      <c r="H325" s="12">
        <v>2016</v>
      </c>
      <c r="I325" s="12">
        <v>9</v>
      </c>
      <c r="J325" s="12" t="s">
        <v>1575</v>
      </c>
      <c r="K325" s="12" t="s">
        <v>1576</v>
      </c>
      <c r="L325" s="12" t="s">
        <v>1576</v>
      </c>
      <c r="M325" s="12" t="s">
        <v>1578</v>
      </c>
      <c r="N325" s="12" t="s">
        <v>292</v>
      </c>
      <c r="O325" s="34" t="str">
        <f>VLOOKUP(B325,'Lot Listing - Concise'!$3:$1002,6,FALSE)</f>
        <v>https://www.sothebys.com/en/buy/auction/2020/vine-the-park-b-smith-cellar-celebrating-california/sine-qua-non-dirt-vernacular-grenache-2016-9-bt</v>
      </c>
    </row>
    <row r="326" spans="1:15" ht="12.5" x14ac:dyDescent="0.25">
      <c r="A326" s="9" t="s">
        <v>1587</v>
      </c>
      <c r="B326" s="9">
        <v>195</v>
      </c>
      <c r="C326" s="10" t="str">
        <f t="shared" si="0"/>
        <v>Sine Qua Non, Dirt Vernacular, Grenache 2016 (1 MAG)</v>
      </c>
      <c r="D326" s="41">
        <v>900</v>
      </c>
      <c r="E326" s="41">
        <v>1200</v>
      </c>
      <c r="F326" s="12" t="s">
        <v>1816</v>
      </c>
      <c r="G326" s="12" t="s">
        <v>1574</v>
      </c>
      <c r="H326" s="12">
        <v>2016</v>
      </c>
      <c r="I326" s="12">
        <v>1</v>
      </c>
      <c r="J326" s="12" t="s">
        <v>1588</v>
      </c>
      <c r="K326" s="12" t="s">
        <v>1589</v>
      </c>
      <c r="L326" s="12" t="s">
        <v>1589</v>
      </c>
      <c r="M326" s="12" t="s">
        <v>1578</v>
      </c>
      <c r="N326" s="12" t="s">
        <v>1817</v>
      </c>
      <c r="O326" s="34" t="str">
        <f>VLOOKUP(B326,'Lot Listing - Concise'!$3:$1002,6,FALSE)</f>
        <v>https://www.sothebys.com/en/buy/auction/2020/vine-the-park-b-smith-cellar-celebrating-california/sine-qua-non-dirt-vernacular-grenache-2016-1-mag</v>
      </c>
    </row>
    <row r="327" spans="1:15" ht="12.5" x14ac:dyDescent="0.25">
      <c r="A327" s="9" t="s">
        <v>1587</v>
      </c>
      <c r="B327" s="9">
        <v>195</v>
      </c>
      <c r="C327" s="10" t="str">
        <f t="shared" si="0"/>
        <v>Sine Qua Non, Capo Dei Putti, Eleven Confessions Vineyard, Syrah 2016 (1 MAG)</v>
      </c>
      <c r="D327" s="41">
        <v>900</v>
      </c>
      <c r="E327" s="41">
        <v>1200</v>
      </c>
      <c r="F327" s="12" t="s">
        <v>1802</v>
      </c>
      <c r="G327" s="12" t="s">
        <v>1574</v>
      </c>
      <c r="H327" s="12">
        <v>2016</v>
      </c>
      <c r="I327" s="12">
        <v>1</v>
      </c>
      <c r="J327" s="12" t="s">
        <v>1588</v>
      </c>
      <c r="K327" s="12" t="s">
        <v>1589</v>
      </c>
      <c r="L327" s="12" t="s">
        <v>1589</v>
      </c>
      <c r="M327" s="12" t="s">
        <v>1578</v>
      </c>
      <c r="N327" s="12" t="s">
        <v>1818</v>
      </c>
      <c r="O327" s="34" t="str">
        <f>VLOOKUP(B327,'Lot Listing - Concise'!$3:$1002,6,FALSE)</f>
        <v>https://www.sothebys.com/en/buy/auction/2020/vine-the-park-b-smith-cellar-celebrating-california/sine-qua-non-dirt-vernacular-grenache-2016-1-mag</v>
      </c>
    </row>
    <row r="328" spans="1:15" ht="12.5" x14ac:dyDescent="0.25">
      <c r="A328" s="33"/>
      <c r="B328" s="9">
        <v>196</v>
      </c>
      <c r="C328" s="10" t="str">
        <f t="shared" si="0"/>
        <v>Sine Qua Non, Strapless, Rosé 2005 (1 BT)</v>
      </c>
      <c r="D328" s="41">
        <v>700</v>
      </c>
      <c r="E328" s="41">
        <v>900</v>
      </c>
      <c r="F328" s="12" t="s">
        <v>1819</v>
      </c>
      <c r="G328" s="12" t="s">
        <v>1574</v>
      </c>
      <c r="H328" s="12">
        <v>2005</v>
      </c>
      <c r="I328" s="12">
        <v>1</v>
      </c>
      <c r="J328" s="12" t="s">
        <v>1575</v>
      </c>
      <c r="K328" s="12" t="s">
        <v>1576</v>
      </c>
      <c r="L328" s="12" t="s">
        <v>1820</v>
      </c>
      <c r="M328" s="12" t="s">
        <v>1578</v>
      </c>
      <c r="N328" s="12" t="s">
        <v>295</v>
      </c>
      <c r="O328" s="34" t="str">
        <f>VLOOKUP(B328,'Lot Listing - Concise'!$3:$1002,6,FALSE)</f>
        <v>https://www.sothebys.com/en/buy/auction/2020/vine-the-park-b-smith-cellar-celebrating-california/sine-qua-non-strapless-rose-2005-1-bt</v>
      </c>
    </row>
    <row r="329" spans="1:15" ht="12.5" x14ac:dyDescent="0.25">
      <c r="A329" s="33"/>
      <c r="B329" s="9">
        <v>197</v>
      </c>
      <c r="C329" s="10" t="str">
        <f t="shared" si="0"/>
        <v>Sine Qua Non, Autrement Dit, Rosé 2006 (8 BT)</v>
      </c>
      <c r="D329" s="41">
        <v>1600</v>
      </c>
      <c r="E329" s="41">
        <v>2400</v>
      </c>
      <c r="F329" s="12" t="s">
        <v>1821</v>
      </c>
      <c r="G329" s="12" t="s">
        <v>1574</v>
      </c>
      <c r="H329" s="12">
        <v>2006</v>
      </c>
      <c r="I329" s="12">
        <v>8</v>
      </c>
      <c r="J329" s="12" t="s">
        <v>1575</v>
      </c>
      <c r="K329" s="12" t="s">
        <v>1583</v>
      </c>
      <c r="L329" s="12" t="s">
        <v>1583</v>
      </c>
      <c r="M329" s="12" t="s">
        <v>1822</v>
      </c>
      <c r="N329" s="12" t="s">
        <v>297</v>
      </c>
      <c r="O329" s="34" t="str">
        <f>VLOOKUP(B329,'Lot Listing - Concise'!$3:$1002,6,FALSE)</f>
        <v>https://www.sothebys.com/en/buy/auction/2020/vine-the-park-b-smith-cellar-celebrating-california/sine-qua-non-autrement-dit-rose-2006-8-bt</v>
      </c>
    </row>
    <row r="330" spans="1:15" ht="12.5" x14ac:dyDescent="0.25">
      <c r="A330" s="33"/>
      <c r="B330" s="9">
        <v>198</v>
      </c>
      <c r="C330" s="10" t="str">
        <f t="shared" si="0"/>
        <v>Sine Qua Non, Stripes and Stars, Rosé 2007 (2 BT)</v>
      </c>
      <c r="D330" s="41">
        <v>400</v>
      </c>
      <c r="E330" s="41">
        <v>600</v>
      </c>
      <c r="F330" s="12" t="s">
        <v>1823</v>
      </c>
      <c r="G330" s="12" t="s">
        <v>1574</v>
      </c>
      <c r="H330" s="12">
        <v>2007</v>
      </c>
      <c r="I330" s="12">
        <v>2</v>
      </c>
      <c r="J330" s="12" t="s">
        <v>1575</v>
      </c>
      <c r="K330" s="12" t="s">
        <v>1576</v>
      </c>
      <c r="L330" s="12" t="s">
        <v>1824</v>
      </c>
      <c r="M330" s="12" t="s">
        <v>1822</v>
      </c>
      <c r="N330" s="12" t="s">
        <v>299</v>
      </c>
      <c r="O330" s="34" t="str">
        <f>VLOOKUP(B330,'Lot Listing - Concise'!$3:$1002,6,FALSE)</f>
        <v>https://www.sothebys.com/en/buy/auction/2020/vine-the-park-b-smith-cellar-celebrating-california/sine-qua-non-stripes-and-stars-rose-2007-2-bt</v>
      </c>
    </row>
    <row r="331" spans="1:15" ht="12.5" x14ac:dyDescent="0.25">
      <c r="A331" s="33"/>
      <c r="B331" s="9">
        <v>199</v>
      </c>
      <c r="C331" s="10" t="str">
        <f t="shared" si="0"/>
        <v>Sine Qua Non The Pontiff, Rosé 2008 (6 BT)</v>
      </c>
      <c r="D331" s="41">
        <v>1200</v>
      </c>
      <c r="E331" s="41">
        <v>1800</v>
      </c>
      <c r="F331" s="12" t="s">
        <v>1825</v>
      </c>
      <c r="G331" s="12" t="s">
        <v>1574</v>
      </c>
      <c r="H331" s="12">
        <v>2008</v>
      </c>
      <c r="I331" s="12">
        <v>6</v>
      </c>
      <c r="J331" s="12" t="s">
        <v>1575</v>
      </c>
      <c r="K331" s="12" t="s">
        <v>1576</v>
      </c>
      <c r="L331" s="12" t="s">
        <v>1576</v>
      </c>
      <c r="M331" s="12" t="s">
        <v>1822</v>
      </c>
      <c r="N331" s="12" t="s">
        <v>301</v>
      </c>
      <c r="O331" s="34" t="str">
        <f>VLOOKUP(B331,'Lot Listing - Concise'!$3:$1002,6,FALSE)</f>
        <v>https://www.sothebys.com/en/buy/auction/2020/vine-the-park-b-smith-cellar-celebrating-california/sine-qua-non-the-pontiff-rose-2008-6-bt</v>
      </c>
    </row>
    <row r="332" spans="1:15" ht="12.5" x14ac:dyDescent="0.25">
      <c r="A332" s="33"/>
      <c r="B332" s="9">
        <v>200</v>
      </c>
      <c r="C332" s="10" t="str">
        <f t="shared" si="0"/>
        <v>Sine Qua Non, ...And An Eight Track, Rosé 2013 (4 BT)</v>
      </c>
      <c r="D332" s="41">
        <v>600</v>
      </c>
      <c r="E332" s="41">
        <v>900</v>
      </c>
      <c r="F332" s="12" t="s">
        <v>1826</v>
      </c>
      <c r="G332" s="12" t="s">
        <v>1574</v>
      </c>
      <c r="H332" s="12">
        <v>2013</v>
      </c>
      <c r="I332" s="12">
        <v>4</v>
      </c>
      <c r="J332" s="12" t="s">
        <v>1575</v>
      </c>
      <c r="K332" s="12" t="s">
        <v>1583</v>
      </c>
      <c r="L332" s="12" t="s">
        <v>1583</v>
      </c>
      <c r="M332" s="12" t="s">
        <v>1658</v>
      </c>
      <c r="N332" s="12" t="s">
        <v>303</v>
      </c>
      <c r="O332" s="34" t="str">
        <f>VLOOKUP(B332,'Lot Listing - Concise'!$3:$1002,6,FALSE)</f>
        <v>https://www.sothebys.com/en/buy/auction/2020/vine-the-park-b-smith-cellar-celebrating-california/sine-qua-non-and-an-eight-track-rose-2013-4-bt</v>
      </c>
    </row>
    <row r="333" spans="1:15" ht="12.5" x14ac:dyDescent="0.25">
      <c r="A333" s="33"/>
      <c r="B333" s="9">
        <v>201</v>
      </c>
      <c r="C333" s="10" t="str">
        <f t="shared" si="0"/>
        <v>Sine Qua Non, The Bride, White 1995 (1 BT)</v>
      </c>
      <c r="D333" s="41">
        <v>1500</v>
      </c>
      <c r="E333" s="41">
        <v>2000</v>
      </c>
      <c r="F333" s="12" t="s">
        <v>1827</v>
      </c>
      <c r="G333" s="12" t="s">
        <v>1574</v>
      </c>
      <c r="H333" s="12">
        <v>1995</v>
      </c>
      <c r="I333" s="12">
        <v>1</v>
      </c>
      <c r="J333" s="12" t="s">
        <v>1575</v>
      </c>
      <c r="K333" s="12" t="s">
        <v>1576</v>
      </c>
      <c r="L333" s="12" t="s">
        <v>1576</v>
      </c>
      <c r="M333" s="12" t="s">
        <v>1658</v>
      </c>
      <c r="N333" s="12" t="s">
        <v>305</v>
      </c>
      <c r="O333" s="34" t="str">
        <f>VLOOKUP(B333,'Lot Listing - Concise'!$3:$1002,6,FALSE)</f>
        <v>https://www.sothebys.com/en/buy/auction/2020/vine-the-park-b-smith-cellar-celebrating-california/sine-qua-non-the-bride-white-1995-1-bt</v>
      </c>
    </row>
    <row r="334" spans="1:15" ht="12.5" x14ac:dyDescent="0.25">
      <c r="A334" s="33"/>
      <c r="B334" s="9">
        <v>202</v>
      </c>
      <c r="C334" s="10" t="str">
        <f t="shared" si="0"/>
        <v>Sine Qua Non, The Bride, White 1995 (4 BT)</v>
      </c>
      <c r="D334" s="41">
        <v>6000</v>
      </c>
      <c r="E334" s="41">
        <v>9000</v>
      </c>
      <c r="F334" s="12" t="s">
        <v>1827</v>
      </c>
      <c r="G334" s="12" t="s">
        <v>1574</v>
      </c>
      <c r="H334" s="12">
        <v>1995</v>
      </c>
      <c r="I334" s="12">
        <v>4</v>
      </c>
      <c r="J334" s="12" t="s">
        <v>1575</v>
      </c>
      <c r="K334" s="12" t="s">
        <v>1576</v>
      </c>
      <c r="L334" s="12" t="s">
        <v>1576</v>
      </c>
      <c r="M334" s="12" t="s">
        <v>1658</v>
      </c>
      <c r="N334" s="12" t="s">
        <v>307</v>
      </c>
      <c r="O334" s="34" t="str">
        <f>VLOOKUP(B334,'Lot Listing - Concise'!$3:$1002,6,FALSE)</f>
        <v>https://www.sothebys.com/en/buy/auction/2020/vine-the-park-b-smith-cellar-celebrating-california/sine-qua-non-the-bride-white-1995-4-bt</v>
      </c>
    </row>
    <row r="335" spans="1:15" ht="12.5" x14ac:dyDescent="0.25">
      <c r="A335" s="33"/>
      <c r="B335" s="9">
        <v>203</v>
      </c>
      <c r="C335" s="10" t="str">
        <f t="shared" si="0"/>
        <v>Sine Qua Non, Backward and Forward, White 1998 (2 BT)</v>
      </c>
      <c r="D335" s="41">
        <v>500</v>
      </c>
      <c r="E335" s="41">
        <v>700</v>
      </c>
      <c r="F335" s="12" t="s">
        <v>1828</v>
      </c>
      <c r="G335" s="12" t="s">
        <v>1574</v>
      </c>
      <c r="H335" s="12">
        <v>1998</v>
      </c>
      <c r="I335" s="12">
        <v>2</v>
      </c>
      <c r="J335" s="12" t="s">
        <v>1575</v>
      </c>
      <c r="K335" s="12" t="s">
        <v>1576</v>
      </c>
      <c r="L335" s="12" t="s">
        <v>1829</v>
      </c>
      <c r="M335" s="12" t="s">
        <v>1658</v>
      </c>
      <c r="N335" s="12" t="s">
        <v>309</v>
      </c>
      <c r="O335" s="34" t="str">
        <f>VLOOKUP(B335,'Lot Listing - Concise'!$3:$1002,6,FALSE)</f>
        <v>https://www.sothebys.com/en/buy/auction/2020/vine-the-park-b-smith-cellar-celebrating-california/sine-qua-non-backward-and-forward-white-1998-2-bt</v>
      </c>
    </row>
    <row r="336" spans="1:15" ht="12.5" x14ac:dyDescent="0.25">
      <c r="A336" s="33"/>
      <c r="B336" s="9">
        <v>204</v>
      </c>
      <c r="C336" s="10" t="str">
        <f t="shared" si="0"/>
        <v>Sine Qua Non, Backward and Forward, White 1998 (3 BT)</v>
      </c>
      <c r="D336" s="41">
        <v>750</v>
      </c>
      <c r="E336" s="41">
        <v>1000</v>
      </c>
      <c r="F336" s="12" t="s">
        <v>1828</v>
      </c>
      <c r="G336" s="12" t="s">
        <v>1574</v>
      </c>
      <c r="H336" s="12">
        <v>1998</v>
      </c>
      <c r="I336" s="12">
        <v>3</v>
      </c>
      <c r="J336" s="12" t="s">
        <v>1575</v>
      </c>
      <c r="K336" s="12" t="s">
        <v>1576</v>
      </c>
      <c r="L336" s="12" t="s">
        <v>1576</v>
      </c>
      <c r="M336" s="12" t="s">
        <v>1658</v>
      </c>
      <c r="N336" s="12" t="s">
        <v>311</v>
      </c>
      <c r="O336" s="34" t="str">
        <f>VLOOKUP(B336,'Lot Listing - Concise'!$3:$1002,6,FALSE)</f>
        <v>https://www.sothebys.com/en/buy/auction/2020/vine-the-park-b-smith-cellar-celebrating-california/sine-qua-non-backward-and-forward-white-1998-3-bt</v>
      </c>
    </row>
    <row r="337" spans="1:15" ht="12.5" x14ac:dyDescent="0.25">
      <c r="A337" s="33"/>
      <c r="B337" s="9">
        <v>205</v>
      </c>
      <c r="C337" s="10" t="str">
        <f t="shared" si="0"/>
        <v>Sine Qua Non, Backward and Forward, White 1998 (12 BT)</v>
      </c>
      <c r="D337" s="41">
        <v>3000</v>
      </c>
      <c r="E337" s="41">
        <v>4200</v>
      </c>
      <c r="F337" s="12" t="s">
        <v>1828</v>
      </c>
      <c r="G337" s="12" t="s">
        <v>1574</v>
      </c>
      <c r="H337" s="12">
        <v>1998</v>
      </c>
      <c r="I337" s="12">
        <v>12</v>
      </c>
      <c r="J337" s="12" t="s">
        <v>1575</v>
      </c>
      <c r="K337" s="12" t="s">
        <v>1576</v>
      </c>
      <c r="L337" s="12" t="s">
        <v>1576</v>
      </c>
      <c r="M337" s="12" t="s">
        <v>1658</v>
      </c>
      <c r="N337" s="12" t="s">
        <v>313</v>
      </c>
      <c r="O337" s="34" t="str">
        <f>VLOOKUP(B337,'Lot Listing - Concise'!$3:$1002,6,FALSE)</f>
        <v>https://www.sothebys.com/en/buy/auction/2020/vine-the-park-b-smith-cellar-celebrating-california/sine-qua-non-backward-and-forward-white-1998-12-bt</v>
      </c>
    </row>
    <row r="338" spans="1:15" ht="12.5" x14ac:dyDescent="0.25">
      <c r="A338" s="33"/>
      <c r="B338" s="9">
        <v>206</v>
      </c>
      <c r="C338" s="10" t="str">
        <f t="shared" si="0"/>
        <v>Sine Qua Non, Omadhaum &amp; Poltroon, White 1996 (3 BT)</v>
      </c>
      <c r="D338" s="41">
        <v>1200</v>
      </c>
      <c r="E338" s="41">
        <v>1800</v>
      </c>
      <c r="F338" s="12" t="s">
        <v>1830</v>
      </c>
      <c r="G338" s="12" t="s">
        <v>1574</v>
      </c>
      <c r="H338" s="12">
        <v>1996</v>
      </c>
      <c r="I338" s="12">
        <v>3</v>
      </c>
      <c r="J338" s="12" t="s">
        <v>1575</v>
      </c>
      <c r="K338" s="12" t="s">
        <v>1576</v>
      </c>
      <c r="L338" s="12" t="s">
        <v>1576</v>
      </c>
      <c r="M338" s="12" t="s">
        <v>1658</v>
      </c>
      <c r="N338" s="12" t="s">
        <v>315</v>
      </c>
      <c r="O338" s="34" t="str">
        <f>VLOOKUP(B338,'Lot Listing - Concise'!$3:$1002,6,FALSE)</f>
        <v>https://www.sothebys.com/en/buy/auction/2020/vine-the-park-b-smith-cellar-celebrating-california/sine-qua-non-omadhaum-poltroon-white-1996-3-bt</v>
      </c>
    </row>
    <row r="339" spans="1:15" ht="12.5" x14ac:dyDescent="0.25">
      <c r="A339" s="33"/>
      <c r="B339" s="9">
        <v>207</v>
      </c>
      <c r="C339" s="10" t="str">
        <f t="shared" si="0"/>
        <v>Sine Qua Non, Omadhaum &amp; Poltroon, White 1996 (12 BT)</v>
      </c>
      <c r="D339" s="41">
        <v>4800</v>
      </c>
      <c r="E339" s="41">
        <v>7000</v>
      </c>
      <c r="F339" s="12" t="s">
        <v>1830</v>
      </c>
      <c r="G339" s="12" t="s">
        <v>1574</v>
      </c>
      <c r="H339" s="12">
        <v>1996</v>
      </c>
      <c r="I339" s="12">
        <v>12</v>
      </c>
      <c r="J339" s="12" t="s">
        <v>1575</v>
      </c>
      <c r="K339" s="12" t="s">
        <v>1576</v>
      </c>
      <c r="L339" s="12" t="s">
        <v>1576</v>
      </c>
      <c r="M339" s="12" t="s">
        <v>1658</v>
      </c>
      <c r="N339" s="12" t="s">
        <v>317</v>
      </c>
      <c r="O339" s="34" t="str">
        <f>VLOOKUP(B339,'Lot Listing - Concise'!$3:$1002,6,FALSE)</f>
        <v>https://www.sothebys.com/en/buy/auction/2020/vine-the-park-b-smith-cellar-celebrating-california/sine-qua-non-omadhaum-poltroon-white-1996-12-bt</v>
      </c>
    </row>
    <row r="340" spans="1:15" ht="12.5" x14ac:dyDescent="0.25">
      <c r="A340" s="33"/>
      <c r="B340" s="9">
        <v>208</v>
      </c>
      <c r="C340" s="10" t="str">
        <f t="shared" si="0"/>
        <v>Sine Qua Non, Omadhaum &amp; Poltroon, White 1996 (2 MAG)</v>
      </c>
      <c r="D340" s="41">
        <v>1600</v>
      </c>
      <c r="E340" s="41">
        <v>2200</v>
      </c>
      <c r="F340" s="12" t="s">
        <v>1830</v>
      </c>
      <c r="G340" s="12" t="s">
        <v>1574</v>
      </c>
      <c r="H340" s="12">
        <v>1996</v>
      </c>
      <c r="I340" s="12">
        <v>2</v>
      </c>
      <c r="J340" s="12" t="s">
        <v>1588</v>
      </c>
      <c r="K340" s="12" t="s">
        <v>1589</v>
      </c>
      <c r="L340" s="12" t="s">
        <v>1831</v>
      </c>
      <c r="M340" s="12" t="s">
        <v>1658</v>
      </c>
      <c r="N340" s="12" t="s">
        <v>319</v>
      </c>
      <c r="O340" s="34" t="str">
        <f>VLOOKUP(B340,'Lot Listing - Concise'!$3:$1002,6,FALSE)</f>
        <v>https://www.sothebys.com/en/buy/auction/2020/vine-the-park-b-smith-cellar-celebrating-california/sine-qua-non-omadhaum-poltroon-white-1996-2-mag</v>
      </c>
    </row>
    <row r="341" spans="1:15" ht="12.5" x14ac:dyDescent="0.25">
      <c r="A341" s="33"/>
      <c r="B341" s="9">
        <v>209</v>
      </c>
      <c r="C341" s="10" t="str">
        <f t="shared" si="0"/>
        <v>Sine Qua Non, Omadhaum &amp; Poltroon, White 1996 (2 MAG)</v>
      </c>
      <c r="D341" s="41">
        <v>1600</v>
      </c>
      <c r="E341" s="41">
        <v>2200</v>
      </c>
      <c r="F341" s="12" t="s">
        <v>1830</v>
      </c>
      <c r="G341" s="12" t="s">
        <v>1574</v>
      </c>
      <c r="H341" s="12">
        <v>1996</v>
      </c>
      <c r="I341" s="12">
        <v>2</v>
      </c>
      <c r="J341" s="12" t="s">
        <v>1588</v>
      </c>
      <c r="K341" s="12" t="s">
        <v>1589</v>
      </c>
      <c r="L341" s="12" t="s">
        <v>1832</v>
      </c>
      <c r="M341" s="12" t="s">
        <v>1658</v>
      </c>
      <c r="N341" s="12" t="s">
        <v>319</v>
      </c>
      <c r="O341" s="34" t="str">
        <f>VLOOKUP(B341,'Lot Listing - Concise'!$3:$1002,6,FALSE)</f>
        <v>https://www.sothebys.com/en/buy/auction/2020/vine-the-park-b-smith-cellar-celebrating-california/sine-qua-non-omadhaum-poltroon-white-1996-2-mag-2</v>
      </c>
    </row>
    <row r="342" spans="1:15" ht="12.5" x14ac:dyDescent="0.25">
      <c r="A342" s="33"/>
      <c r="B342" s="9">
        <v>210</v>
      </c>
      <c r="C342" s="10" t="str">
        <f t="shared" si="0"/>
        <v>Sine Qua Non, Twisted and Bent, White 1997 (1 BT)</v>
      </c>
      <c r="D342" s="41">
        <v>250</v>
      </c>
      <c r="E342" s="41">
        <v>350</v>
      </c>
      <c r="F342" s="12" t="s">
        <v>1833</v>
      </c>
      <c r="G342" s="12" t="s">
        <v>1574</v>
      </c>
      <c r="H342" s="12">
        <v>1997</v>
      </c>
      <c r="I342" s="12">
        <v>1</v>
      </c>
      <c r="J342" s="12" t="s">
        <v>1575</v>
      </c>
      <c r="K342" s="12" t="s">
        <v>1576</v>
      </c>
      <c r="L342" s="12" t="s">
        <v>1576</v>
      </c>
      <c r="M342" s="12" t="s">
        <v>1658</v>
      </c>
      <c r="N342" s="12" t="s">
        <v>322</v>
      </c>
      <c r="O342" s="34" t="str">
        <f>VLOOKUP(B342,'Lot Listing - Concise'!$3:$1002,6,FALSE)</f>
        <v>https://www.sothebys.com/en/buy/auction/2020/vine-the-park-b-smith-cellar-celebrating-california/sine-qua-non-twisted-and-bent-white-1997-1-bt</v>
      </c>
    </row>
    <row r="343" spans="1:15" ht="12.5" x14ac:dyDescent="0.25">
      <c r="A343" s="33"/>
      <c r="B343" s="9">
        <v>211</v>
      </c>
      <c r="C343" s="10" t="str">
        <f t="shared" si="0"/>
        <v>Sine Qua Non, Twisted and Bent, White 1997 (6 BT)</v>
      </c>
      <c r="D343" s="41">
        <v>1500</v>
      </c>
      <c r="E343" s="41">
        <v>2000</v>
      </c>
      <c r="F343" s="12" t="s">
        <v>1833</v>
      </c>
      <c r="G343" s="12" t="s">
        <v>1574</v>
      </c>
      <c r="H343" s="12">
        <v>1997</v>
      </c>
      <c r="I343" s="12">
        <v>6</v>
      </c>
      <c r="J343" s="12" t="s">
        <v>1575</v>
      </c>
      <c r="K343" s="12" t="s">
        <v>1576</v>
      </c>
      <c r="L343" s="12" t="s">
        <v>1576</v>
      </c>
      <c r="M343" s="12" t="s">
        <v>1658</v>
      </c>
      <c r="N343" s="12" t="s">
        <v>324</v>
      </c>
      <c r="O343" s="34" t="str">
        <f>VLOOKUP(B343,'Lot Listing - Concise'!$3:$1002,6,FALSE)</f>
        <v>https://www.sothebys.com/en/buy/auction/2020/vine-the-park-b-smith-cellar-celebrating-california/sine-qua-non-twisted-and-bent-white-1997-6-bt</v>
      </c>
    </row>
    <row r="344" spans="1:15" ht="12.5" x14ac:dyDescent="0.25">
      <c r="A344" s="33"/>
      <c r="B344" s="9">
        <v>212</v>
      </c>
      <c r="C344" s="10" t="str">
        <f t="shared" si="0"/>
        <v>Sine Qua Non, Tarantella, White 1999 (9 BT)</v>
      </c>
      <c r="D344" s="41">
        <v>1800</v>
      </c>
      <c r="E344" s="41">
        <v>2600</v>
      </c>
      <c r="F344" s="12" t="s">
        <v>1834</v>
      </c>
      <c r="G344" s="12" t="s">
        <v>1574</v>
      </c>
      <c r="H344" s="12">
        <v>1999</v>
      </c>
      <c r="I344" s="12">
        <v>9</v>
      </c>
      <c r="J344" s="12" t="s">
        <v>1575</v>
      </c>
      <c r="K344" s="12" t="s">
        <v>1576</v>
      </c>
      <c r="L344" s="12" t="s">
        <v>1835</v>
      </c>
      <c r="M344" s="12" t="s">
        <v>1658</v>
      </c>
      <c r="N344" s="12" t="s">
        <v>326</v>
      </c>
      <c r="O344" s="34" t="str">
        <f>VLOOKUP(B344,'Lot Listing - Concise'!$3:$1002,6,FALSE)</f>
        <v>https://www.sothebys.com/en/buy/auction/2020/vine-the-park-b-smith-cellar-celebrating-california/sine-qua-non-tarantella-white-1999-9-bt</v>
      </c>
    </row>
    <row r="345" spans="1:15" ht="12.5" x14ac:dyDescent="0.25">
      <c r="A345" s="33"/>
      <c r="B345" s="9">
        <v>213</v>
      </c>
      <c r="C345" s="10" t="str">
        <f t="shared" si="0"/>
        <v>Sine Qua Non, Tarantella, White 1999 (3 MAG)</v>
      </c>
      <c r="D345" s="41">
        <v>1500</v>
      </c>
      <c r="E345" s="41">
        <v>2000</v>
      </c>
      <c r="F345" s="12" t="s">
        <v>1834</v>
      </c>
      <c r="G345" s="12" t="s">
        <v>1574</v>
      </c>
      <c r="H345" s="12">
        <v>1999</v>
      </c>
      <c r="I345" s="12">
        <v>3</v>
      </c>
      <c r="J345" s="12" t="s">
        <v>1588</v>
      </c>
      <c r="K345" s="12" t="s">
        <v>1583</v>
      </c>
      <c r="L345" s="12" t="s">
        <v>1836</v>
      </c>
      <c r="M345" s="12" t="s">
        <v>1658</v>
      </c>
      <c r="N345" s="12" t="s">
        <v>328</v>
      </c>
      <c r="O345" s="34" t="str">
        <f>VLOOKUP(B345,'Lot Listing - Concise'!$3:$1002,6,FALSE)</f>
        <v>https://www.sothebys.com/en/buy/auction/2020/vine-the-park-b-smith-cellar-celebrating-california/sine-qua-non-tarantella-white-1999-3-mag</v>
      </c>
    </row>
    <row r="346" spans="1:15" ht="12.5" x14ac:dyDescent="0.25">
      <c r="A346" s="33"/>
      <c r="B346" s="9">
        <v>214</v>
      </c>
      <c r="C346" s="10" t="str">
        <f t="shared" si="0"/>
        <v>Sine Qua Non, The Boot, White 2000 (8 BT)</v>
      </c>
      <c r="D346" s="41">
        <v>1200</v>
      </c>
      <c r="E346" s="41">
        <v>1600</v>
      </c>
      <c r="F346" s="12" t="s">
        <v>1837</v>
      </c>
      <c r="G346" s="12" t="s">
        <v>1574</v>
      </c>
      <c r="H346" s="12">
        <v>2000</v>
      </c>
      <c r="I346" s="12">
        <v>8</v>
      </c>
      <c r="J346" s="12" t="s">
        <v>1575</v>
      </c>
      <c r="K346" s="12" t="s">
        <v>1576</v>
      </c>
      <c r="L346" s="12" t="s">
        <v>1838</v>
      </c>
      <c r="M346" s="12" t="s">
        <v>1658</v>
      </c>
      <c r="N346" s="12" t="s">
        <v>330</v>
      </c>
      <c r="O346" s="34" t="str">
        <f>VLOOKUP(B346,'Lot Listing - Concise'!$3:$1002,6,FALSE)</f>
        <v>https://www.sothebys.com/en/buy/auction/2020/vine-the-park-b-smith-cellar-celebrating-california/sine-qua-non-the-boot-white-2000-8-bt</v>
      </c>
    </row>
    <row r="347" spans="1:15" ht="12.5" x14ac:dyDescent="0.25">
      <c r="A347" s="33"/>
      <c r="B347" s="9">
        <v>215</v>
      </c>
      <c r="C347" s="10" t="str">
        <f t="shared" si="0"/>
        <v>Sine Qua Non, The Boot, White 2000 (3 MAG)</v>
      </c>
      <c r="D347" s="41">
        <v>1000</v>
      </c>
      <c r="E347" s="41">
        <v>1500</v>
      </c>
      <c r="F347" s="12" t="s">
        <v>1837</v>
      </c>
      <c r="G347" s="12" t="s">
        <v>1574</v>
      </c>
      <c r="H347" s="12">
        <v>2000</v>
      </c>
      <c r="I347" s="12">
        <v>3</v>
      </c>
      <c r="J347" s="12" t="s">
        <v>1588</v>
      </c>
      <c r="K347" s="12" t="s">
        <v>1583</v>
      </c>
      <c r="L347" s="12" t="s">
        <v>1839</v>
      </c>
      <c r="M347" s="12" t="s">
        <v>1658</v>
      </c>
      <c r="N347" s="12" t="s">
        <v>332</v>
      </c>
      <c r="O347" s="34" t="str">
        <f>VLOOKUP(B347,'Lot Listing - Concise'!$3:$1002,6,FALSE)</f>
        <v>https://www.sothebys.com/en/buy/auction/2020/vine-the-park-b-smith-cellar-celebrating-california/sine-qua-non-the-boot-white-2000-3-mag</v>
      </c>
    </row>
    <row r="348" spans="1:15" ht="12.5" x14ac:dyDescent="0.25">
      <c r="A348" s="33"/>
      <c r="B348" s="9">
        <v>216</v>
      </c>
      <c r="C348" s="10" t="str">
        <f t="shared" si="0"/>
        <v>Sine Qua Non, The Boot, White 2000 (3 MAG)</v>
      </c>
      <c r="D348" s="41">
        <v>1000</v>
      </c>
      <c r="E348" s="41">
        <v>1500</v>
      </c>
      <c r="F348" s="12" t="s">
        <v>1837</v>
      </c>
      <c r="G348" s="12" t="s">
        <v>1574</v>
      </c>
      <c r="H348" s="12">
        <v>2000</v>
      </c>
      <c r="I348" s="12">
        <v>3</v>
      </c>
      <c r="J348" s="12" t="s">
        <v>1588</v>
      </c>
      <c r="K348" s="12" t="s">
        <v>1583</v>
      </c>
      <c r="L348" s="12" t="s">
        <v>1840</v>
      </c>
      <c r="M348" s="12" t="s">
        <v>1658</v>
      </c>
      <c r="N348" s="12" t="s">
        <v>332</v>
      </c>
      <c r="O348" s="34" t="str">
        <f>VLOOKUP(B348,'Lot Listing - Concise'!$3:$1002,6,FALSE)</f>
        <v>https://www.sothebys.com/en/buy/auction/2020/vine-the-park-b-smith-cellar-celebrating-california/sine-qua-non-the-boot-white-2000-3-mag-2</v>
      </c>
    </row>
    <row r="349" spans="1:15" ht="12.5" x14ac:dyDescent="0.25">
      <c r="A349" s="33"/>
      <c r="B349" s="9">
        <v>217</v>
      </c>
      <c r="C349" s="10" t="str">
        <f t="shared" si="0"/>
        <v>Sine Qua Non, The Hussy, White 2000 (2 BT)</v>
      </c>
      <c r="D349" s="41">
        <v>1000</v>
      </c>
      <c r="E349" s="41">
        <v>1400</v>
      </c>
      <c r="F349" s="12" t="s">
        <v>1841</v>
      </c>
      <c r="G349" s="12" t="s">
        <v>1574</v>
      </c>
      <c r="H349" s="12">
        <v>2000</v>
      </c>
      <c r="I349" s="12">
        <v>2</v>
      </c>
      <c r="J349" s="12" t="s">
        <v>1575</v>
      </c>
      <c r="K349" s="12" t="s">
        <v>1576</v>
      </c>
      <c r="L349" s="12" t="s">
        <v>1842</v>
      </c>
      <c r="M349" s="12" t="s">
        <v>1658</v>
      </c>
      <c r="N349" s="12" t="s">
        <v>335</v>
      </c>
      <c r="O349" s="34" t="str">
        <f>VLOOKUP(B349,'Lot Listing - Concise'!$3:$1002,6,FALSE)</f>
        <v>https://www.sothebys.com/en/buy/auction/2020/vine-the-park-b-smith-cellar-celebrating-california/sine-qua-non-the-hussy-white-2000-2-bt</v>
      </c>
    </row>
    <row r="350" spans="1:15" ht="12.5" x14ac:dyDescent="0.25">
      <c r="A350" s="33"/>
      <c r="B350" s="9">
        <v>218</v>
      </c>
      <c r="C350" s="10" t="str">
        <f t="shared" si="0"/>
        <v>Sine Qua Non, The Hussy, White 2000 (8 BT)</v>
      </c>
      <c r="D350" s="41">
        <v>4000</v>
      </c>
      <c r="E350" s="41">
        <v>5500</v>
      </c>
      <c r="F350" s="12" t="s">
        <v>1841</v>
      </c>
      <c r="G350" s="12" t="s">
        <v>1574</v>
      </c>
      <c r="H350" s="12">
        <v>2000</v>
      </c>
      <c r="I350" s="12">
        <v>8</v>
      </c>
      <c r="J350" s="12" t="s">
        <v>1575</v>
      </c>
      <c r="K350" s="12" t="s">
        <v>1576</v>
      </c>
      <c r="L350" s="12" t="s">
        <v>1576</v>
      </c>
      <c r="M350" s="12" t="s">
        <v>1658</v>
      </c>
      <c r="N350" s="12" t="s">
        <v>337</v>
      </c>
      <c r="O350" s="34" t="str">
        <f>VLOOKUP(B350,'Lot Listing - Concise'!$3:$1002,6,FALSE)</f>
        <v>https://www.sothebys.com/en/buy/auction/2020/vine-the-park-b-smith-cellar-celebrating-california/sine-qua-non-the-hussy-white-2000-8-bt</v>
      </c>
    </row>
    <row r="351" spans="1:15" ht="12.5" x14ac:dyDescent="0.25">
      <c r="A351" s="33"/>
      <c r="B351" s="9">
        <v>219</v>
      </c>
      <c r="C351" s="10" t="str">
        <f t="shared" si="0"/>
        <v>Sine Qua Non, The Hussy, White 2000 (1 MAG)</v>
      </c>
      <c r="D351" s="41">
        <v>1000</v>
      </c>
      <c r="E351" s="41">
        <v>1500</v>
      </c>
      <c r="F351" s="12" t="s">
        <v>1841</v>
      </c>
      <c r="G351" s="12" t="s">
        <v>1574</v>
      </c>
      <c r="H351" s="12">
        <v>2000</v>
      </c>
      <c r="I351" s="12">
        <v>1</v>
      </c>
      <c r="J351" s="12" t="s">
        <v>1588</v>
      </c>
      <c r="K351" s="12" t="s">
        <v>1583</v>
      </c>
      <c r="L351" s="12" t="s">
        <v>1843</v>
      </c>
      <c r="M351" s="12" t="s">
        <v>1658</v>
      </c>
      <c r="N351" s="12" t="s">
        <v>339</v>
      </c>
      <c r="O351" s="34" t="str">
        <f>VLOOKUP(B351,'Lot Listing - Concise'!$3:$1002,6,FALSE)</f>
        <v>https://www.sothebys.com/en/buy/auction/2020/vine-the-park-b-smith-cellar-celebrating-california/sine-qua-non-the-hussy-white-2000-1-mag</v>
      </c>
    </row>
    <row r="352" spans="1:15" ht="12.5" x14ac:dyDescent="0.25">
      <c r="A352" s="33"/>
      <c r="B352" s="9">
        <v>220</v>
      </c>
      <c r="C352" s="10" t="str">
        <f t="shared" si="0"/>
        <v>Sine Qua Non, Rien Ne Va Plus, Roussanne 2001 (7 BT)</v>
      </c>
      <c r="D352" s="41">
        <v>4200</v>
      </c>
      <c r="E352" s="41">
        <v>6000</v>
      </c>
      <c r="F352" s="12" t="s">
        <v>1844</v>
      </c>
      <c r="G352" s="12" t="s">
        <v>1574</v>
      </c>
      <c r="H352" s="12">
        <v>2001</v>
      </c>
      <c r="I352" s="12">
        <v>7</v>
      </c>
      <c r="J352" s="12" t="s">
        <v>1575</v>
      </c>
      <c r="K352" s="12" t="s">
        <v>1576</v>
      </c>
      <c r="L352" s="12" t="s">
        <v>1845</v>
      </c>
      <c r="M352" s="12" t="s">
        <v>1658</v>
      </c>
      <c r="N352" s="12" t="s">
        <v>341</v>
      </c>
      <c r="O352" s="34" t="str">
        <f>VLOOKUP(B352,'Lot Listing - Concise'!$3:$1002,6,FALSE)</f>
        <v>https://www.sothebys.com/en/buy/auction/2020/vine-the-park-b-smith-cellar-celebrating-california/sine-qua-non-rien-ne-va-plus-roussanne-2001-7-bt</v>
      </c>
    </row>
    <row r="353" spans="1:15" ht="12.5" x14ac:dyDescent="0.25">
      <c r="A353" s="33"/>
      <c r="B353" s="9">
        <v>221</v>
      </c>
      <c r="C353" s="10" t="str">
        <f t="shared" si="0"/>
        <v>Sine Qua Non, Rien Ne Va Plus, Roussanne 2001 (1 MAG)</v>
      </c>
      <c r="D353" s="41">
        <v>1000</v>
      </c>
      <c r="E353" s="41">
        <v>1500</v>
      </c>
      <c r="F353" s="12" t="s">
        <v>1844</v>
      </c>
      <c r="G353" s="12" t="s">
        <v>1574</v>
      </c>
      <c r="H353" s="12">
        <v>2001</v>
      </c>
      <c r="I353" s="12">
        <v>1</v>
      </c>
      <c r="J353" s="12" t="s">
        <v>1588</v>
      </c>
      <c r="K353" s="12" t="s">
        <v>1583</v>
      </c>
      <c r="L353" s="12" t="s">
        <v>1583</v>
      </c>
      <c r="M353" s="12" t="s">
        <v>1658</v>
      </c>
      <c r="N353" s="12" t="s">
        <v>343</v>
      </c>
      <c r="O353" s="34" t="str">
        <f>VLOOKUP(B353,'Lot Listing - Concise'!$3:$1002,6,FALSE)</f>
        <v>https://www.sothebys.com/en/buy/auction/2020/vine-the-park-b-smith-cellar-celebrating-california/sine-qua-non-rien-ne-va-plus-roussanne-2001-1-mag</v>
      </c>
    </row>
    <row r="354" spans="1:15" ht="12.5" x14ac:dyDescent="0.25">
      <c r="A354" s="33"/>
      <c r="B354" s="9">
        <v>222</v>
      </c>
      <c r="C354" s="10" t="str">
        <f t="shared" si="0"/>
        <v>Sine Qua Non, Albino, White 2001 (2 BT)</v>
      </c>
      <c r="D354" s="41">
        <v>300</v>
      </c>
      <c r="E354" s="41">
        <v>400</v>
      </c>
      <c r="F354" s="12" t="s">
        <v>1846</v>
      </c>
      <c r="G354" s="12" t="s">
        <v>1574</v>
      </c>
      <c r="H354" s="12">
        <v>2001</v>
      </c>
      <c r="I354" s="12">
        <v>2</v>
      </c>
      <c r="J354" s="12" t="s">
        <v>1575</v>
      </c>
      <c r="K354" s="12" t="s">
        <v>1576</v>
      </c>
      <c r="L354" s="12" t="s">
        <v>1576</v>
      </c>
      <c r="M354" s="12" t="s">
        <v>1658</v>
      </c>
      <c r="N354" s="12" t="s">
        <v>345</v>
      </c>
      <c r="O354" s="34" t="str">
        <f>VLOOKUP(B354,'Lot Listing - Concise'!$3:$1002,6,FALSE)</f>
        <v>https://www.sothebys.com/en/buy/auction/2020/vine-the-park-b-smith-cellar-celebrating-california/sine-qua-non-albino-white-2001-2-bt</v>
      </c>
    </row>
    <row r="355" spans="1:15" ht="12.5" x14ac:dyDescent="0.25">
      <c r="A355" s="33"/>
      <c r="B355" s="9">
        <v>223</v>
      </c>
      <c r="C355" s="10" t="str">
        <f t="shared" si="0"/>
        <v>Sine Qua Non, Albino, White 2001 (2 MAG)</v>
      </c>
      <c r="D355" s="41">
        <v>800</v>
      </c>
      <c r="E355" s="41">
        <v>1200</v>
      </c>
      <c r="F355" s="12" t="s">
        <v>1846</v>
      </c>
      <c r="G355" s="12" t="s">
        <v>1574</v>
      </c>
      <c r="H355" s="12">
        <v>2001</v>
      </c>
      <c r="I355" s="12">
        <v>2</v>
      </c>
      <c r="J355" s="12" t="s">
        <v>1588</v>
      </c>
      <c r="K355" s="12" t="s">
        <v>1583</v>
      </c>
      <c r="L355" s="12" t="s">
        <v>1847</v>
      </c>
      <c r="M355" s="12" t="s">
        <v>1658</v>
      </c>
      <c r="N355" s="12" t="s">
        <v>347</v>
      </c>
      <c r="O355" s="34" t="str">
        <f>VLOOKUP(B355,'Lot Listing - Concise'!$3:$1002,6,FALSE)</f>
        <v>https://www.sothebys.com/en/buy/auction/2020/vine-the-park-b-smith-cellar-celebrating-california/sine-qua-non-albino-white-2001-2-mag</v>
      </c>
    </row>
    <row r="356" spans="1:15" ht="12.5" x14ac:dyDescent="0.25">
      <c r="A356" s="33"/>
      <c r="B356" s="9">
        <v>224</v>
      </c>
      <c r="C356" s="10" t="str">
        <f t="shared" si="0"/>
        <v>Sine Qua Non, Sublime Isolation, White 2003 (6 BT)</v>
      </c>
      <c r="D356" s="41">
        <v>900</v>
      </c>
      <c r="E356" s="41">
        <v>1200</v>
      </c>
      <c r="F356" s="12" t="s">
        <v>1848</v>
      </c>
      <c r="G356" s="12" t="s">
        <v>1574</v>
      </c>
      <c r="H356" s="12">
        <v>2003</v>
      </c>
      <c r="I356" s="12">
        <v>6</v>
      </c>
      <c r="J356" s="12" t="s">
        <v>1575</v>
      </c>
      <c r="K356" s="12" t="s">
        <v>1576</v>
      </c>
      <c r="L356" s="12" t="s">
        <v>1849</v>
      </c>
      <c r="M356" s="12" t="s">
        <v>1658</v>
      </c>
      <c r="N356" s="12" t="s">
        <v>349</v>
      </c>
      <c r="O356" s="34" t="str">
        <f>VLOOKUP(B356,'Lot Listing - Concise'!$3:$1002,6,FALSE)</f>
        <v>https://www.sothebys.com/en/buy/auction/2020/vine-the-park-b-smith-cellar-celebrating-california/sine-qua-non-sublime-isolation-white-2003-6-bt</v>
      </c>
    </row>
    <row r="357" spans="1:15" ht="12.5" x14ac:dyDescent="0.25">
      <c r="A357" s="33"/>
      <c r="B357" s="9">
        <v>225</v>
      </c>
      <c r="C357" s="10" t="str">
        <f t="shared" si="0"/>
        <v>Sine Qua Non, Whisperin' E, White 2002 (9 BT)</v>
      </c>
      <c r="D357" s="41">
        <v>1800</v>
      </c>
      <c r="E357" s="41">
        <v>2600</v>
      </c>
      <c r="F357" s="12" t="s">
        <v>1850</v>
      </c>
      <c r="G357" s="12" t="s">
        <v>1574</v>
      </c>
      <c r="H357" s="12">
        <v>2002</v>
      </c>
      <c r="I357" s="12">
        <v>9</v>
      </c>
      <c r="J357" s="12" t="s">
        <v>1575</v>
      </c>
      <c r="K357" s="12" t="s">
        <v>1576</v>
      </c>
      <c r="L357" s="12" t="s">
        <v>1576</v>
      </c>
      <c r="M357" s="12" t="s">
        <v>1658</v>
      </c>
      <c r="N357" s="12" t="s">
        <v>351</v>
      </c>
      <c r="O357" s="34" t="str">
        <f>VLOOKUP(B357,'Lot Listing - Concise'!$3:$1002,6,FALSE)</f>
        <v>https://www.sothebys.com/en/buy/auction/2020/vine-the-park-b-smith-cellar-celebrating-california/sine-qua-non-whisperin-e-white-2002-9-bt</v>
      </c>
    </row>
    <row r="358" spans="1:15" ht="12.5" x14ac:dyDescent="0.25">
      <c r="A358" s="33"/>
      <c r="B358" s="9">
        <v>226</v>
      </c>
      <c r="C358" s="10" t="str">
        <f t="shared" si="0"/>
        <v>Sine Qua Non, The Rejuvenators, White 2004 (9 BT)</v>
      </c>
      <c r="D358" s="41">
        <v>1500</v>
      </c>
      <c r="E358" s="41">
        <v>2000</v>
      </c>
      <c r="F358" s="12" t="s">
        <v>1851</v>
      </c>
      <c r="G358" s="12" t="s">
        <v>1574</v>
      </c>
      <c r="H358" s="12">
        <v>2004</v>
      </c>
      <c r="I358" s="12">
        <v>9</v>
      </c>
      <c r="J358" s="12" t="s">
        <v>1575</v>
      </c>
      <c r="K358" s="12" t="s">
        <v>1576</v>
      </c>
      <c r="L358" s="12" t="s">
        <v>1576</v>
      </c>
      <c r="M358" s="12" t="s">
        <v>1658</v>
      </c>
      <c r="N358" s="12" t="s">
        <v>353</v>
      </c>
      <c r="O358" s="34" t="str">
        <f>VLOOKUP(B358,'Lot Listing - Concise'!$3:$1002,6,FALSE)</f>
        <v>https://www.sothebys.com/en/buy/auction/2020/vine-the-park-b-smith-cellar-celebrating-california/sine-qua-non-the-rejuvenators-white-2004-9-bt</v>
      </c>
    </row>
    <row r="359" spans="1:15" ht="12.5" x14ac:dyDescent="0.25">
      <c r="A359" s="33"/>
      <c r="B359" s="9">
        <v>227</v>
      </c>
      <c r="C359" s="10" t="str">
        <f t="shared" si="0"/>
        <v>Sine Qua Non, The Petition, White 2005 (3 BT)</v>
      </c>
      <c r="D359" s="41">
        <v>600</v>
      </c>
      <c r="E359" s="41">
        <v>900</v>
      </c>
      <c r="F359" s="12" t="s">
        <v>1852</v>
      </c>
      <c r="G359" s="12" t="s">
        <v>1574</v>
      </c>
      <c r="H359" s="12">
        <v>2005</v>
      </c>
      <c r="I359" s="12">
        <v>3</v>
      </c>
      <c r="J359" s="12" t="s">
        <v>1575</v>
      </c>
      <c r="K359" s="12" t="s">
        <v>1576</v>
      </c>
      <c r="L359" s="12" t="s">
        <v>1576</v>
      </c>
      <c r="M359" s="12" t="s">
        <v>1658</v>
      </c>
      <c r="N359" s="12" t="s">
        <v>355</v>
      </c>
      <c r="O359" s="34" t="str">
        <f>VLOOKUP(B359,'Lot Listing - Concise'!$3:$1002,6,FALSE)</f>
        <v>https://www.sothebys.com/en/buy/auction/2020/vine-the-park-b-smith-cellar-celebrating-california/sine-qua-non-the-petition-white-2005-3-bt</v>
      </c>
    </row>
    <row r="360" spans="1:15" ht="12.5" x14ac:dyDescent="0.25">
      <c r="A360" s="33"/>
      <c r="B360" s="9">
        <v>228</v>
      </c>
      <c r="C360" s="10" t="str">
        <f t="shared" si="0"/>
        <v>Sine Qua Non The Hoodoo Man, White 2006 (3 BT)</v>
      </c>
      <c r="D360" s="41">
        <v>350</v>
      </c>
      <c r="E360" s="41">
        <v>550</v>
      </c>
      <c r="F360" s="12" t="s">
        <v>1853</v>
      </c>
      <c r="G360" s="12" t="s">
        <v>1574</v>
      </c>
      <c r="H360" s="12">
        <v>2006</v>
      </c>
      <c r="I360" s="12">
        <v>3</v>
      </c>
      <c r="J360" s="12" t="s">
        <v>1575</v>
      </c>
      <c r="K360" s="12" t="s">
        <v>1576</v>
      </c>
      <c r="L360" s="12" t="s">
        <v>1576</v>
      </c>
      <c r="M360" s="12" t="s">
        <v>1658</v>
      </c>
      <c r="N360" s="12" t="s">
        <v>357</v>
      </c>
      <c r="O360" s="34" t="str">
        <f>VLOOKUP(B360,'Lot Listing - Concise'!$3:$1002,6,FALSE)</f>
        <v>https://www.sothebys.com/en/buy/auction/2020/vine-the-park-b-smith-cellar-celebrating-california/sine-qua-non-the-hoodoo-man-white-2006-3-bt</v>
      </c>
    </row>
    <row r="361" spans="1:15" ht="12.5" x14ac:dyDescent="0.25">
      <c r="A361" s="33"/>
      <c r="B361" s="9">
        <v>229</v>
      </c>
      <c r="C361" s="10" t="str">
        <f t="shared" si="0"/>
        <v>Sine Qua Non The Hoodoo Man, White 2006 (4 BT)</v>
      </c>
      <c r="D361" s="41">
        <v>500</v>
      </c>
      <c r="E361" s="41">
        <v>700</v>
      </c>
      <c r="F361" s="12" t="s">
        <v>1853</v>
      </c>
      <c r="G361" s="12" t="s">
        <v>1574</v>
      </c>
      <c r="H361" s="12">
        <v>2006</v>
      </c>
      <c r="I361" s="12">
        <v>4</v>
      </c>
      <c r="J361" s="12" t="s">
        <v>1575</v>
      </c>
      <c r="K361" s="12" t="s">
        <v>1576</v>
      </c>
      <c r="L361" s="12" t="s">
        <v>1576</v>
      </c>
      <c r="M361" s="12" t="s">
        <v>1658</v>
      </c>
      <c r="N361" s="12" t="s">
        <v>359</v>
      </c>
      <c r="O361" s="34" t="str">
        <f>VLOOKUP(B361,'Lot Listing - Concise'!$3:$1002,6,FALSE)</f>
        <v>https://www.sothebys.com/en/buy/auction/2020/vine-the-park-b-smith-cellar-celebrating-california/sine-qua-non-the-hoodoo-man-white-2006-4-bt</v>
      </c>
    </row>
    <row r="362" spans="1:15" ht="12.5" x14ac:dyDescent="0.25">
      <c r="A362" s="33"/>
      <c r="B362" s="9">
        <v>230</v>
      </c>
      <c r="C362" s="10" t="str">
        <f t="shared" si="0"/>
        <v>Sine Qua Non The Hoodoo Man, White 2006 (9 BT)</v>
      </c>
      <c r="D362" s="41">
        <v>1100</v>
      </c>
      <c r="E362" s="41">
        <v>1500</v>
      </c>
      <c r="F362" s="12" t="s">
        <v>1853</v>
      </c>
      <c r="G362" s="12" t="s">
        <v>1574</v>
      </c>
      <c r="H362" s="12">
        <v>2006</v>
      </c>
      <c r="I362" s="12">
        <v>9</v>
      </c>
      <c r="J362" s="12" t="s">
        <v>1575</v>
      </c>
      <c r="K362" s="12" t="s">
        <v>1576</v>
      </c>
      <c r="L362" s="12" t="s">
        <v>1576</v>
      </c>
      <c r="M362" s="12" t="s">
        <v>1658</v>
      </c>
      <c r="N362" s="12" t="s">
        <v>361</v>
      </c>
      <c r="O362" s="34" t="str">
        <f>VLOOKUP(B362,'Lot Listing - Concise'!$3:$1002,6,FALSE)</f>
        <v>https://www.sothebys.com/en/buy/auction/2020/vine-the-park-b-smith-cellar-celebrating-california/sine-qua-non-the-hoodoo-man-white-2006-9-bt</v>
      </c>
    </row>
    <row r="363" spans="1:15" ht="12.5" x14ac:dyDescent="0.25">
      <c r="A363" s="33"/>
      <c r="B363" s="9">
        <v>231</v>
      </c>
      <c r="C363" s="10" t="str">
        <f t="shared" si="0"/>
        <v>Sine Qua Non, Body and Soul, White 2007 (9 BT)</v>
      </c>
      <c r="D363" s="41">
        <v>1100</v>
      </c>
      <c r="E363" s="41">
        <v>1600</v>
      </c>
      <c r="F363" s="12" t="s">
        <v>1657</v>
      </c>
      <c r="G363" s="12" t="s">
        <v>1574</v>
      </c>
      <c r="H363" s="12">
        <v>2007</v>
      </c>
      <c r="I363" s="12">
        <v>9</v>
      </c>
      <c r="J363" s="12" t="s">
        <v>1575</v>
      </c>
      <c r="K363" s="12" t="s">
        <v>1576</v>
      </c>
      <c r="L363" s="12" t="s">
        <v>1576</v>
      </c>
      <c r="M363" s="12" t="s">
        <v>1658</v>
      </c>
      <c r="N363" s="12" t="s">
        <v>363</v>
      </c>
      <c r="O363" s="34" t="str">
        <f>VLOOKUP(B363,'Lot Listing - Concise'!$3:$1002,6,FALSE)</f>
        <v>https://www.sothebys.com/en/buy/auction/2020/vine-the-park-b-smith-cellar-celebrating-california/sine-qua-non-body-and-soul-white-2007-9-bt</v>
      </c>
    </row>
    <row r="364" spans="1:15" ht="12.5" x14ac:dyDescent="0.25">
      <c r="A364" s="33"/>
      <c r="B364" s="9">
        <v>232</v>
      </c>
      <c r="C364" s="10" t="str">
        <f t="shared" si="0"/>
        <v>Sine Qua Non, Kolibri, White 2008 (6 BT)</v>
      </c>
      <c r="D364" s="41">
        <v>750</v>
      </c>
      <c r="E364" s="41">
        <v>1000</v>
      </c>
      <c r="F364" s="12" t="s">
        <v>1854</v>
      </c>
      <c r="G364" s="12" t="s">
        <v>1574</v>
      </c>
      <c r="H364" s="12">
        <v>2008</v>
      </c>
      <c r="I364" s="12">
        <v>6</v>
      </c>
      <c r="J364" s="12" t="s">
        <v>1575</v>
      </c>
      <c r="K364" s="12" t="s">
        <v>1583</v>
      </c>
      <c r="L364" s="12" t="s">
        <v>1583</v>
      </c>
      <c r="M364" s="12" t="s">
        <v>1658</v>
      </c>
      <c r="N364" s="12" t="s">
        <v>365</v>
      </c>
      <c r="O364" s="34" t="str">
        <f>VLOOKUP(B364,'Lot Listing - Concise'!$3:$1002,6,FALSE)</f>
        <v>https://www.sothebys.com/en/buy/auction/2020/vine-the-park-b-smith-cellar-celebrating-california/sine-qua-non-kolibri-white-2008-6-bt</v>
      </c>
    </row>
    <row r="365" spans="1:15" ht="12.5" x14ac:dyDescent="0.25">
      <c r="A365" s="33"/>
      <c r="B365" s="9">
        <v>233</v>
      </c>
      <c r="C365" s="10" t="str">
        <f t="shared" si="0"/>
        <v>Sine Qua Non, Kolibri, White 2008 (6 BT)</v>
      </c>
      <c r="D365" s="41">
        <v>750</v>
      </c>
      <c r="E365" s="41">
        <v>1000</v>
      </c>
      <c r="F365" s="12" t="s">
        <v>1854</v>
      </c>
      <c r="G365" s="12" t="s">
        <v>1574</v>
      </c>
      <c r="H365" s="12">
        <v>2008</v>
      </c>
      <c r="I365" s="12">
        <v>6</v>
      </c>
      <c r="J365" s="12" t="s">
        <v>1575</v>
      </c>
      <c r="K365" s="12" t="s">
        <v>1583</v>
      </c>
      <c r="L365" s="12" t="s">
        <v>1583</v>
      </c>
      <c r="M365" s="12" t="s">
        <v>1658</v>
      </c>
      <c r="N365" s="12" t="s">
        <v>365</v>
      </c>
      <c r="O365" s="34" t="str">
        <f>VLOOKUP(B365,'Lot Listing - Concise'!$3:$1002,6,FALSE)</f>
        <v>https://www.sothebys.com/en/buy/auction/2020/vine-the-park-b-smith-cellar-celebrating-california/sine-qua-non-kolibri-white-2008-6-bt-2</v>
      </c>
    </row>
    <row r="366" spans="1:15" ht="12.5" x14ac:dyDescent="0.25">
      <c r="A366" s="33"/>
      <c r="B366" s="9">
        <v>234</v>
      </c>
      <c r="C366" s="10" t="str">
        <f t="shared" si="0"/>
        <v>Sine Qua Non, Kolibri, White 2008 (6 BT)</v>
      </c>
      <c r="D366" s="41">
        <v>750</v>
      </c>
      <c r="E366" s="41">
        <v>1000</v>
      </c>
      <c r="F366" s="12" t="s">
        <v>1854</v>
      </c>
      <c r="G366" s="12" t="s">
        <v>1574</v>
      </c>
      <c r="H366" s="12">
        <v>2008</v>
      </c>
      <c r="I366" s="12">
        <v>6</v>
      </c>
      <c r="J366" s="12" t="s">
        <v>1575</v>
      </c>
      <c r="K366" s="12" t="s">
        <v>1576</v>
      </c>
      <c r="L366" s="12" t="s">
        <v>1576</v>
      </c>
      <c r="M366" s="12" t="s">
        <v>1658</v>
      </c>
      <c r="N366" s="12" t="s">
        <v>365</v>
      </c>
      <c r="O366" s="34" t="str">
        <f>VLOOKUP(B366,'Lot Listing - Concise'!$3:$1002,6,FALSE)</f>
        <v>https://www.sothebys.com/en/buy/auction/2020/vine-the-park-b-smith-cellar-celebrating-california/sine-qua-non-kolibri-white-2008-6-bt-3</v>
      </c>
    </row>
    <row r="367" spans="1:15" ht="12.5" x14ac:dyDescent="0.25">
      <c r="A367" s="33"/>
      <c r="B367" s="9">
        <v>235</v>
      </c>
      <c r="C367" s="10" t="str">
        <f t="shared" si="0"/>
        <v>Sine Qua Non, On the Lam, White 2009 (10 BT)</v>
      </c>
      <c r="D367" s="41">
        <v>1000</v>
      </c>
      <c r="E367" s="41">
        <v>1500</v>
      </c>
      <c r="F367" s="12" t="s">
        <v>1855</v>
      </c>
      <c r="G367" s="12" t="s">
        <v>1574</v>
      </c>
      <c r="H367" s="12">
        <v>2009</v>
      </c>
      <c r="I367" s="12">
        <v>10</v>
      </c>
      <c r="J367" s="12" t="s">
        <v>1575</v>
      </c>
      <c r="K367" s="12" t="s">
        <v>1576</v>
      </c>
      <c r="L367" s="12" t="s">
        <v>1576</v>
      </c>
      <c r="M367" s="12" t="s">
        <v>1658</v>
      </c>
      <c r="N367" s="12" t="s">
        <v>369</v>
      </c>
      <c r="O367" s="34" t="str">
        <f>VLOOKUP(B367,'Lot Listing - Concise'!$3:$1002,6,FALSE)</f>
        <v>https://www.sothebys.com/en/buy/auction/2020/vine-the-park-b-smith-cellar-celebrating-california/sine-qua-non-on-the-lam-white-2009-10-bt</v>
      </c>
    </row>
    <row r="368" spans="1:15" ht="12.5" x14ac:dyDescent="0.25">
      <c r="A368" s="33"/>
      <c r="B368" s="9">
        <v>236</v>
      </c>
      <c r="C368" s="10" t="str">
        <f t="shared" si="0"/>
        <v>Sine Qua Non, The Monkey, White 2010 (12 BT)</v>
      </c>
      <c r="D368" s="41">
        <v>1500</v>
      </c>
      <c r="E368" s="41">
        <v>2000</v>
      </c>
      <c r="F368" s="12" t="s">
        <v>1856</v>
      </c>
      <c r="G368" s="12" t="s">
        <v>1574</v>
      </c>
      <c r="H368" s="12">
        <v>2010</v>
      </c>
      <c r="I368" s="12">
        <v>12</v>
      </c>
      <c r="J368" s="12" t="s">
        <v>1575</v>
      </c>
      <c r="K368" s="12" t="s">
        <v>1576</v>
      </c>
      <c r="L368" s="12" t="s">
        <v>1576</v>
      </c>
      <c r="M368" s="12" t="s">
        <v>1658</v>
      </c>
      <c r="N368" s="12" t="s">
        <v>371</v>
      </c>
      <c r="O368" s="34" t="str">
        <f>VLOOKUP(B368,'Lot Listing - Concise'!$3:$1002,6,FALSE)</f>
        <v>https://www.sothebys.com/en/buy/auction/2020/vine-the-park-b-smith-cellar-celebrating-california/sine-qua-non-the-monkey-white-2010-12-bt</v>
      </c>
    </row>
    <row r="369" spans="1:15" ht="12.5" x14ac:dyDescent="0.25">
      <c r="A369" s="33"/>
      <c r="B369" s="9">
        <v>237</v>
      </c>
      <c r="C369" s="10" t="str">
        <f t="shared" si="0"/>
        <v>Sine Qua Non, Lightmotif, White 2014 (9 BT)</v>
      </c>
      <c r="D369" s="41">
        <v>900</v>
      </c>
      <c r="E369" s="41">
        <v>1300</v>
      </c>
      <c r="F369" s="12" t="s">
        <v>1857</v>
      </c>
      <c r="G369" s="12" t="s">
        <v>1574</v>
      </c>
      <c r="H369" s="12">
        <v>2014</v>
      </c>
      <c r="I369" s="12">
        <v>9</v>
      </c>
      <c r="J369" s="12" t="s">
        <v>1575</v>
      </c>
      <c r="K369" s="12" t="s">
        <v>1583</v>
      </c>
      <c r="L369" s="12" t="s">
        <v>1583</v>
      </c>
      <c r="M369" s="12" t="s">
        <v>1578</v>
      </c>
      <c r="N369" s="12" t="s">
        <v>373</v>
      </c>
      <c r="O369" s="34" t="str">
        <f>VLOOKUP(B369,'Lot Listing - Concise'!$3:$1002,6,FALSE)</f>
        <v>https://www.sothebys.com/en/buy/auction/2020/vine-the-park-b-smith-cellar-celebrating-california/sine-qua-non-lightmotif-white-2014-9-bt</v>
      </c>
    </row>
    <row r="370" spans="1:15" ht="12.5" x14ac:dyDescent="0.25">
      <c r="A370" s="33"/>
      <c r="B370" s="9">
        <v>238</v>
      </c>
      <c r="C370" s="10" t="str">
        <f t="shared" si="0"/>
        <v>Sine Qua Non, Suey, Roussanne 2000 (1 HB)</v>
      </c>
      <c r="D370" s="41">
        <v>300</v>
      </c>
      <c r="E370" s="41">
        <v>400</v>
      </c>
      <c r="F370" s="12" t="s">
        <v>1858</v>
      </c>
      <c r="G370" s="12" t="s">
        <v>1574</v>
      </c>
      <c r="H370" s="12">
        <v>2000</v>
      </c>
      <c r="I370" s="12">
        <v>1</v>
      </c>
      <c r="J370" s="12" t="s">
        <v>1859</v>
      </c>
      <c r="K370" s="12" t="s">
        <v>1576</v>
      </c>
      <c r="L370" s="12" t="s">
        <v>1860</v>
      </c>
      <c r="M370" s="12" t="s">
        <v>1658</v>
      </c>
      <c r="N370" s="12" t="s">
        <v>375</v>
      </c>
      <c r="O370" s="34" t="str">
        <f>VLOOKUP(B370,'Lot Listing - Concise'!$3:$1002,6,FALSE)</f>
        <v>https://www.sothebys.com/en/buy/auction/2020/vine-the-park-b-smith-cellar-celebrating-california/sine-qua-non-suey-roussanne-2000-1-hb-wa-100</v>
      </c>
    </row>
    <row r="371" spans="1:15" ht="12.5" x14ac:dyDescent="0.25">
      <c r="A371" s="33"/>
      <c r="B371" s="9">
        <v>239</v>
      </c>
      <c r="C371" s="10" t="str">
        <f t="shared" si="0"/>
        <v>Sine Qua Non, Suey, Roussanne 2000 (2 HB)</v>
      </c>
      <c r="D371" s="41">
        <v>600</v>
      </c>
      <c r="E371" s="41">
        <v>800</v>
      </c>
      <c r="F371" s="12" t="s">
        <v>1858</v>
      </c>
      <c r="G371" s="12" t="s">
        <v>1574</v>
      </c>
      <c r="H371" s="12">
        <v>2000</v>
      </c>
      <c r="I371" s="12">
        <v>2</v>
      </c>
      <c r="J371" s="12" t="s">
        <v>1859</v>
      </c>
      <c r="K371" s="12" t="s">
        <v>1576</v>
      </c>
      <c r="L371" s="12" t="s">
        <v>1861</v>
      </c>
      <c r="M371" s="12" t="s">
        <v>1658</v>
      </c>
      <c r="N371" s="12" t="s">
        <v>377</v>
      </c>
      <c r="O371" s="34" t="str">
        <f>VLOOKUP(B371,'Lot Listing - Concise'!$3:$1002,6,FALSE)</f>
        <v>https://www.sothebys.com/en/buy/auction/2020/vine-the-park-b-smith-cellar-celebrating-california/sine-qua-non-suey-roussanne-2000-2-hb-wa-100</v>
      </c>
    </row>
    <row r="372" spans="1:15" ht="12.5" x14ac:dyDescent="0.25">
      <c r="A372" s="33"/>
      <c r="B372" s="9">
        <v>240</v>
      </c>
      <c r="C372" s="10" t="str">
        <f t="shared" si="0"/>
        <v>Sine Qua Non, Suey, Roussanne 2000 (2 HB)</v>
      </c>
      <c r="D372" s="41">
        <v>600</v>
      </c>
      <c r="E372" s="41">
        <v>800</v>
      </c>
      <c r="F372" s="12" t="s">
        <v>1858</v>
      </c>
      <c r="G372" s="12" t="s">
        <v>1574</v>
      </c>
      <c r="H372" s="12">
        <v>2000</v>
      </c>
      <c r="I372" s="12">
        <v>2</v>
      </c>
      <c r="J372" s="12" t="s">
        <v>1859</v>
      </c>
      <c r="K372" s="12" t="s">
        <v>1589</v>
      </c>
      <c r="L372" s="12" t="s">
        <v>1862</v>
      </c>
      <c r="M372" s="12" t="s">
        <v>1658</v>
      </c>
      <c r="N372" s="12" t="s">
        <v>377</v>
      </c>
      <c r="O372" s="34" t="str">
        <f>VLOOKUP(B372,'Lot Listing - Concise'!$3:$1002,6,FALSE)</f>
        <v>https://www.sothebys.com/en/buy/auction/2020/vine-the-park-b-smith-cellar-celebrating-california/sine-qua-non-suey-roussanne-2000-2-hb-wa-100-2</v>
      </c>
    </row>
    <row r="373" spans="1:15" ht="12.5" x14ac:dyDescent="0.25">
      <c r="A373" s="33"/>
      <c r="B373" s="9">
        <v>241</v>
      </c>
      <c r="C373" s="10" t="str">
        <f t="shared" si="0"/>
        <v>Sine Qua Non, Inamorata 2001 (2 HB)</v>
      </c>
      <c r="D373" s="41">
        <v>400</v>
      </c>
      <c r="E373" s="41">
        <v>600</v>
      </c>
      <c r="F373" s="12" t="s">
        <v>1863</v>
      </c>
      <c r="G373" s="12" t="s">
        <v>1574</v>
      </c>
      <c r="H373" s="12">
        <v>2001</v>
      </c>
      <c r="I373" s="12">
        <v>2</v>
      </c>
      <c r="J373" s="12" t="s">
        <v>1859</v>
      </c>
      <c r="K373" s="12" t="s">
        <v>1589</v>
      </c>
      <c r="L373" s="12" t="s">
        <v>1864</v>
      </c>
      <c r="M373" s="12" t="s">
        <v>1658</v>
      </c>
      <c r="N373" s="12" t="s">
        <v>380</v>
      </c>
      <c r="O373" s="34" t="str">
        <f>VLOOKUP(B373,'Lot Listing - Concise'!$3:$1002,6,FALSE)</f>
        <v>https://www.sothebys.com/en/buy/auction/2020/vine-the-park-b-smith-cellar-celebrating-california/sine-qua-non-inamorata-2001-2-hb</v>
      </c>
    </row>
    <row r="374" spans="1:15" ht="12.5" x14ac:dyDescent="0.25">
      <c r="A374" s="33"/>
      <c r="B374" s="9">
        <v>242</v>
      </c>
      <c r="C374" s="10" t="str">
        <f t="shared" si="0"/>
        <v>Sine Qua Non, Inamorata 2001 (2 HB)</v>
      </c>
      <c r="D374" s="41">
        <v>400</v>
      </c>
      <c r="E374" s="41">
        <v>600</v>
      </c>
      <c r="F374" s="12" t="s">
        <v>1863</v>
      </c>
      <c r="G374" s="12" t="s">
        <v>1574</v>
      </c>
      <c r="H374" s="12">
        <v>2001</v>
      </c>
      <c r="I374" s="12">
        <v>2</v>
      </c>
      <c r="J374" s="12" t="s">
        <v>1859</v>
      </c>
      <c r="K374" s="12" t="s">
        <v>1589</v>
      </c>
      <c r="L374" s="12" t="s">
        <v>1865</v>
      </c>
      <c r="M374" s="12" t="s">
        <v>1658</v>
      </c>
      <c r="N374" s="12" t="s">
        <v>380</v>
      </c>
      <c r="O374" s="34" t="str">
        <f>VLOOKUP(B374,'Lot Listing - Concise'!$3:$1002,6,FALSE)</f>
        <v>https://www.sothebys.com/en/buy/auction/2020/vine-the-park-b-smith-cellar-celebrating-california/sine-qua-non-inamorata-2001-2-hb-2</v>
      </c>
    </row>
    <row r="375" spans="1:15" ht="12.5" x14ac:dyDescent="0.25">
      <c r="A375" s="33"/>
      <c r="B375" s="9">
        <v>243</v>
      </c>
      <c r="C375" s="10" t="str">
        <f t="shared" si="0"/>
        <v>Sine Qua Non, Boots, Pasties, Scanty-Panties and a Ten Gallon Hat, Roussanne 2003 (2 HB)</v>
      </c>
      <c r="D375" s="41">
        <v>600</v>
      </c>
      <c r="E375" s="41">
        <v>800</v>
      </c>
      <c r="F375" s="12" t="s">
        <v>1866</v>
      </c>
      <c r="G375" s="12" t="s">
        <v>1574</v>
      </c>
      <c r="H375" s="12">
        <v>2003</v>
      </c>
      <c r="I375" s="12">
        <v>2</v>
      </c>
      <c r="J375" s="12" t="s">
        <v>1859</v>
      </c>
      <c r="K375" s="12" t="s">
        <v>1589</v>
      </c>
      <c r="L375" s="12" t="s">
        <v>1867</v>
      </c>
      <c r="M375" s="12" t="s">
        <v>1578</v>
      </c>
      <c r="N375" s="12" t="s">
        <v>383</v>
      </c>
      <c r="O375" s="34" t="str">
        <f>VLOOKUP(B375,'Lot Listing - Concise'!$3:$1002,6,FALSE)</f>
        <v>https://www.sothebys.com/en/buy/auction/2020/vine-the-park-b-smith-cellar-celebrating-california/sine-qua-non-boots-pasties-scanty-panties-and-a</v>
      </c>
    </row>
    <row r="376" spans="1:15" ht="12.5" x14ac:dyDescent="0.25">
      <c r="A376" s="33"/>
      <c r="B376" s="9">
        <v>244</v>
      </c>
      <c r="C376" s="10" t="str">
        <f t="shared" si="0"/>
        <v>Sine Qua Non, Boots, Pasties, Scanty-Panties and a Ten Gallon Hat, Roussanne 2003 (2 HB)</v>
      </c>
      <c r="D376" s="41">
        <v>600</v>
      </c>
      <c r="E376" s="41">
        <v>800</v>
      </c>
      <c r="F376" s="12" t="s">
        <v>1866</v>
      </c>
      <c r="G376" s="12" t="s">
        <v>1574</v>
      </c>
      <c r="H376" s="12">
        <v>2003</v>
      </c>
      <c r="I376" s="12">
        <v>2</v>
      </c>
      <c r="J376" s="12" t="s">
        <v>1859</v>
      </c>
      <c r="K376" s="12" t="s">
        <v>1589</v>
      </c>
      <c r="L376" s="12" t="s">
        <v>1868</v>
      </c>
      <c r="M376" s="12" t="s">
        <v>1578</v>
      </c>
      <c r="N376" s="12" t="s">
        <v>383</v>
      </c>
      <c r="O376" s="34" t="str">
        <f>VLOOKUP(B376,'Lot Listing - Concise'!$3:$1002,6,FALSE)</f>
        <v>https://www.sothebys.com/en/buy/auction/2020/vine-the-park-b-smith-cellar-celebrating-california/sine-qua-non-boots-pasties-scanty-panties-and-a-2</v>
      </c>
    </row>
    <row r="377" spans="1:15" ht="12.5" x14ac:dyDescent="0.25">
      <c r="A377" s="9" t="s">
        <v>1587</v>
      </c>
      <c r="B377" s="9">
        <v>245</v>
      </c>
      <c r="C377" s="10" t="str">
        <f t="shared" si="0"/>
        <v>Sine Qua Non, Atlantis Fe2 03-3e, Roussanne 2005 (2 HB)</v>
      </c>
      <c r="D377" s="41">
        <v>300</v>
      </c>
      <c r="E377" s="41">
        <v>450</v>
      </c>
      <c r="F377" s="12" t="s">
        <v>1869</v>
      </c>
      <c r="G377" s="12" t="s">
        <v>1574</v>
      </c>
      <c r="H377" s="12">
        <v>2005</v>
      </c>
      <c r="I377" s="12">
        <v>2</v>
      </c>
      <c r="J377" s="12" t="s">
        <v>1859</v>
      </c>
      <c r="K377" s="12" t="s">
        <v>1576</v>
      </c>
      <c r="L377" s="12" t="s">
        <v>1870</v>
      </c>
      <c r="M377" s="12" t="s">
        <v>1871</v>
      </c>
      <c r="N377" s="12" t="s">
        <v>1872</v>
      </c>
      <c r="O377" s="34" t="str">
        <f>VLOOKUP(B377,'Lot Listing - Concise'!$3:$1002,6,FALSE)</f>
        <v>https://www.sothebys.com/en/buy/auction/2020/vine-the-park-b-smith-cellar-celebrating-california/sine-qua-non-atlantis-fe2-03-3e-roussanne-2005-2</v>
      </c>
    </row>
    <row r="378" spans="1:15" ht="12.5" x14ac:dyDescent="0.25">
      <c r="A378" s="9" t="s">
        <v>1587</v>
      </c>
      <c r="B378" s="9">
        <v>245</v>
      </c>
      <c r="C378" s="10" t="str">
        <f t="shared" si="0"/>
        <v>Sine Qua Non, Atlantis Fe2 03-2d, Grenache 2005 (1 HB)</v>
      </c>
      <c r="D378" s="41">
        <v>300</v>
      </c>
      <c r="E378" s="41">
        <v>450</v>
      </c>
      <c r="F378" s="12" t="s">
        <v>1873</v>
      </c>
      <c r="G378" s="12" t="s">
        <v>1574</v>
      </c>
      <c r="H378" s="12">
        <v>2005</v>
      </c>
      <c r="I378" s="12">
        <v>1</v>
      </c>
      <c r="J378" s="12" t="s">
        <v>1859</v>
      </c>
      <c r="K378" s="12" t="s">
        <v>1576</v>
      </c>
      <c r="L378" s="12" t="s">
        <v>1576</v>
      </c>
      <c r="M378" s="12" t="s">
        <v>1578</v>
      </c>
      <c r="N378" s="12" t="s">
        <v>1874</v>
      </c>
      <c r="O378" s="34" t="str">
        <f>VLOOKUP(B378,'Lot Listing - Concise'!$3:$1002,6,FALSE)</f>
        <v>https://www.sothebys.com/en/buy/auction/2020/vine-the-park-b-smith-cellar-celebrating-california/sine-qua-non-atlantis-fe2-03-3e-roussanne-2005-2</v>
      </c>
    </row>
    <row r="379" spans="1:15" ht="12.5" x14ac:dyDescent="0.25">
      <c r="A379" s="9" t="s">
        <v>1587</v>
      </c>
      <c r="B379" s="9">
        <v>246</v>
      </c>
      <c r="C379" s="10" t="str">
        <f t="shared" si="0"/>
        <v>Sine Qua Non, Atlantis Fe2 03-2d, Grenache 2005 (1 HB)</v>
      </c>
      <c r="D379" s="41">
        <v>300</v>
      </c>
      <c r="E379" s="41">
        <v>450</v>
      </c>
      <c r="F379" s="12" t="s">
        <v>1873</v>
      </c>
      <c r="G379" s="12" t="s">
        <v>1574</v>
      </c>
      <c r="H379" s="12">
        <v>2005</v>
      </c>
      <c r="I379" s="12">
        <v>1</v>
      </c>
      <c r="J379" s="12" t="s">
        <v>1859</v>
      </c>
      <c r="K379" s="12" t="s">
        <v>1576</v>
      </c>
      <c r="L379" s="12" t="s">
        <v>1576</v>
      </c>
      <c r="M379" s="12" t="s">
        <v>1578</v>
      </c>
      <c r="N379" s="12" t="s">
        <v>1874</v>
      </c>
      <c r="O379" s="34" t="str">
        <f>VLOOKUP(B379,'Lot Listing - Concise'!$3:$1002,6,FALSE)</f>
        <v>https://www.sothebys.com/en/buy/auction/2020/vine-the-park-b-smith-cellar-celebrating-california/sine-qua-non-atlantis-fe2-03-3e-roussanne-2005-2-2</v>
      </c>
    </row>
    <row r="380" spans="1:15" ht="12.5" x14ac:dyDescent="0.25">
      <c r="A380" s="9" t="s">
        <v>1587</v>
      </c>
      <c r="B380" s="9">
        <v>246</v>
      </c>
      <c r="C380" s="10" t="str">
        <f t="shared" si="0"/>
        <v>Sine Qua Non, Atlantis Fe2 03-3e, Roussanne 2005 (2 HB)</v>
      </c>
      <c r="D380" s="41">
        <v>300</v>
      </c>
      <c r="E380" s="41">
        <v>450</v>
      </c>
      <c r="F380" s="12" t="s">
        <v>1869</v>
      </c>
      <c r="G380" s="12" t="s">
        <v>1574</v>
      </c>
      <c r="H380" s="12">
        <v>2005</v>
      </c>
      <c r="I380" s="12">
        <v>2</v>
      </c>
      <c r="J380" s="12" t="s">
        <v>1859</v>
      </c>
      <c r="K380" s="12" t="s">
        <v>1576</v>
      </c>
      <c r="L380" s="12" t="s">
        <v>1870</v>
      </c>
      <c r="M380" s="12" t="s">
        <v>1871</v>
      </c>
      <c r="N380" s="12" t="s">
        <v>1872</v>
      </c>
      <c r="O380" s="34" t="str">
        <f>VLOOKUP(B380,'Lot Listing - Concise'!$3:$1002,6,FALSE)</f>
        <v>https://www.sothebys.com/en/buy/auction/2020/vine-the-park-b-smith-cellar-celebrating-california/sine-qua-non-atlantis-fe2-03-3e-roussanne-2005-2-2</v>
      </c>
    </row>
    <row r="381" spans="1:15" ht="12.5" x14ac:dyDescent="0.25">
      <c r="A381" s="9" t="s">
        <v>1587</v>
      </c>
      <c r="B381" s="9">
        <v>247</v>
      </c>
      <c r="C381" s="10" t="str">
        <f t="shared" si="0"/>
        <v>Sine Qua Non, To The Rescue, Roussanne 2006 (2 HB)</v>
      </c>
      <c r="D381" s="41">
        <v>600</v>
      </c>
      <c r="E381" s="41">
        <v>800</v>
      </c>
      <c r="F381" s="12" t="s">
        <v>1875</v>
      </c>
      <c r="G381" s="12" t="s">
        <v>1574</v>
      </c>
      <c r="H381" s="12">
        <v>2006</v>
      </c>
      <c r="I381" s="12">
        <v>2</v>
      </c>
      <c r="J381" s="12" t="s">
        <v>1859</v>
      </c>
      <c r="K381" s="12" t="s">
        <v>1589</v>
      </c>
      <c r="L381" s="12" t="s">
        <v>1876</v>
      </c>
      <c r="M381" s="12" t="s">
        <v>1658</v>
      </c>
      <c r="N381" s="12" t="s">
        <v>1877</v>
      </c>
      <c r="O381" s="34" t="str">
        <f>VLOOKUP(B381,'Lot Listing - Concise'!$3:$1002,6,FALSE)</f>
        <v>https://www.sothebys.com/en/buy/auction/2020/vine-the-park-b-smith-cellar-celebrating-california/sine-qua-non-to-the-rescue-grenache-2007-2-hb-sine</v>
      </c>
    </row>
    <row r="382" spans="1:15" ht="12.5" x14ac:dyDescent="0.25">
      <c r="A382" s="9" t="s">
        <v>1587</v>
      </c>
      <c r="B382" s="9">
        <v>247</v>
      </c>
      <c r="C382" s="10" t="str">
        <f t="shared" si="0"/>
        <v>Sine Qua Non, To The Rescue, Grenache 2007 (2 HB)</v>
      </c>
      <c r="D382" s="41">
        <v>600</v>
      </c>
      <c r="E382" s="41">
        <v>800</v>
      </c>
      <c r="F382" s="12" t="s">
        <v>1878</v>
      </c>
      <c r="G382" s="12" t="s">
        <v>1574</v>
      </c>
      <c r="H382" s="12">
        <v>2007</v>
      </c>
      <c r="I382" s="12">
        <v>2</v>
      </c>
      <c r="J382" s="12" t="s">
        <v>1859</v>
      </c>
      <c r="K382" s="12" t="s">
        <v>1589</v>
      </c>
      <c r="L382" s="12" t="s">
        <v>1876</v>
      </c>
      <c r="M382" s="12" t="s">
        <v>1871</v>
      </c>
      <c r="N382" s="12" t="s">
        <v>1879</v>
      </c>
      <c r="O382" s="34" t="str">
        <f>VLOOKUP(B382,'Lot Listing - Concise'!$3:$1002,6,FALSE)</f>
        <v>https://www.sothebys.com/en/buy/auction/2020/vine-the-park-b-smith-cellar-celebrating-california/sine-qua-non-to-the-rescue-grenache-2007-2-hb-sine</v>
      </c>
    </row>
    <row r="383" spans="1:15" ht="12.5" x14ac:dyDescent="0.25">
      <c r="A383" s="9" t="s">
        <v>1587</v>
      </c>
      <c r="B383" s="9">
        <v>248</v>
      </c>
      <c r="C383" s="10" t="str">
        <f t="shared" si="0"/>
        <v>Sine Qua Non, To The Rescue, Roussanne 2006 (2 HB)</v>
      </c>
      <c r="D383" s="41">
        <v>600</v>
      </c>
      <c r="E383" s="41">
        <v>800</v>
      </c>
      <c r="F383" s="12" t="s">
        <v>1875</v>
      </c>
      <c r="G383" s="12" t="s">
        <v>1574</v>
      </c>
      <c r="H383" s="12">
        <v>2006</v>
      </c>
      <c r="I383" s="12">
        <v>2</v>
      </c>
      <c r="J383" s="12" t="s">
        <v>1859</v>
      </c>
      <c r="K383" s="12" t="s">
        <v>1589</v>
      </c>
      <c r="L383" s="12" t="s">
        <v>1589</v>
      </c>
      <c r="M383" s="12" t="s">
        <v>1658</v>
      </c>
      <c r="N383" s="12" t="s">
        <v>1877</v>
      </c>
      <c r="O383" s="34" t="str">
        <f>VLOOKUP(B383,'Lot Listing - Concise'!$3:$1002,6,FALSE)</f>
        <v>https://www.sothebys.com/en/buy/auction/2020/vine-the-park-b-smith-cellar-celebrating-california/sine-qua-non-to-the-rescue-grenache-2007-2-hb-sine-2</v>
      </c>
    </row>
    <row r="384" spans="1:15" ht="12.5" x14ac:dyDescent="0.25">
      <c r="A384" s="9" t="s">
        <v>1587</v>
      </c>
      <c r="B384" s="9">
        <v>248</v>
      </c>
      <c r="C384" s="10" t="str">
        <f t="shared" si="0"/>
        <v>Sine Qua Non, To The Rescue, Grenache 2007 (2 HB)</v>
      </c>
      <c r="D384" s="41">
        <v>600</v>
      </c>
      <c r="E384" s="41">
        <v>800</v>
      </c>
      <c r="F384" s="12" t="s">
        <v>1878</v>
      </c>
      <c r="G384" s="12" t="s">
        <v>1574</v>
      </c>
      <c r="H384" s="12">
        <v>2007</v>
      </c>
      <c r="I384" s="12">
        <v>2</v>
      </c>
      <c r="J384" s="12" t="s">
        <v>1859</v>
      </c>
      <c r="K384" s="12" t="s">
        <v>1589</v>
      </c>
      <c r="L384" s="12" t="s">
        <v>1589</v>
      </c>
      <c r="M384" s="12" t="s">
        <v>1871</v>
      </c>
      <c r="N384" s="12" t="s">
        <v>1879</v>
      </c>
      <c r="O384" s="34" t="str">
        <f>VLOOKUP(B384,'Lot Listing - Concise'!$3:$1002,6,FALSE)</f>
        <v>https://www.sothebys.com/en/buy/auction/2020/vine-the-park-b-smith-cellar-celebrating-california/sine-qua-non-to-the-rescue-grenache-2007-2-hb-sine-2</v>
      </c>
    </row>
    <row r="385" spans="1:15" ht="12.5" x14ac:dyDescent="0.25">
      <c r="A385" s="33"/>
      <c r="B385" s="9">
        <v>249</v>
      </c>
      <c r="C385" s="10" t="str">
        <f t="shared" si="0"/>
        <v>Sine Qua Non, Mr. K, DBS Dried Berry Selection, Viognier 1999 Manfred Krankl &amp; Alois Kracher (3 HB)</v>
      </c>
      <c r="D385" s="41">
        <v>250</v>
      </c>
      <c r="E385" s="41">
        <v>350</v>
      </c>
      <c r="F385" s="12" t="s">
        <v>1880</v>
      </c>
      <c r="G385" s="12" t="s">
        <v>1574</v>
      </c>
      <c r="H385" s="12">
        <v>1999</v>
      </c>
      <c r="I385" s="12">
        <v>3</v>
      </c>
      <c r="J385" s="12" t="s">
        <v>1859</v>
      </c>
      <c r="K385" s="12" t="s">
        <v>1881</v>
      </c>
      <c r="L385" s="12" t="s">
        <v>1882</v>
      </c>
      <c r="M385" s="12" t="s">
        <v>1658</v>
      </c>
      <c r="N385" s="12" t="s">
        <v>392</v>
      </c>
      <c r="O385" s="34" t="str">
        <f>VLOOKUP(B385,'Lot Listing - Concise'!$3:$1002,6,FALSE)</f>
        <v>https://www.sothebys.com/en/buy/auction/2020/vine-the-park-b-smith-cellar-celebrating-california/sine-qua-non-mr-k-dbs-dried-berry-selection</v>
      </c>
    </row>
    <row r="386" spans="1:15" ht="12.5" x14ac:dyDescent="0.25">
      <c r="A386" s="33"/>
      <c r="B386" s="9">
        <v>250</v>
      </c>
      <c r="C386" s="10" t="str">
        <f t="shared" si="0"/>
        <v>Sine Qua Non, Mr. K, Vin de Paille, Semillon 1998 Manfred Krankl &amp; Alois Kracher (3 HB)</v>
      </c>
      <c r="D386" s="41">
        <v>250</v>
      </c>
      <c r="E386" s="41">
        <v>350</v>
      </c>
      <c r="F386" s="12" t="s">
        <v>1883</v>
      </c>
      <c r="G386" s="12" t="s">
        <v>1574</v>
      </c>
      <c r="H386" s="12">
        <v>1998</v>
      </c>
      <c r="I386" s="12">
        <v>3</v>
      </c>
      <c r="J386" s="12" t="s">
        <v>1859</v>
      </c>
      <c r="K386" s="12" t="s">
        <v>1589</v>
      </c>
      <c r="L386" s="12" t="s">
        <v>1589</v>
      </c>
      <c r="M386" s="12" t="s">
        <v>1658</v>
      </c>
      <c r="N386" s="12" t="s">
        <v>394</v>
      </c>
      <c r="O386" s="34" t="str">
        <f>VLOOKUP(B386,'Lot Listing - Concise'!$3:$1002,6,FALSE)</f>
        <v>https://www.sothebys.com/en/buy/auction/2020/vine-the-park-b-smith-cellar-celebrating-california/sine-qua-non-mr-k-vin-de-paille-semillon-1998</v>
      </c>
    </row>
    <row r="387" spans="1:15" ht="12.5" x14ac:dyDescent="0.25">
      <c r="A387" s="9" t="s">
        <v>1587</v>
      </c>
      <c r="B387" s="9">
        <v>251</v>
      </c>
      <c r="C387" s="10" t="str">
        <f t="shared" si="0"/>
        <v>Sine Qua Non, Mr. K, Eiswein, Gewürtztraminer 1999 Manfred Krankl and Alois Kracher (2 HB)</v>
      </c>
      <c r="D387" s="41">
        <v>250</v>
      </c>
      <c r="E387" s="41">
        <v>350</v>
      </c>
      <c r="F387" s="12" t="s">
        <v>1884</v>
      </c>
      <c r="G387" s="12" t="s">
        <v>1574</v>
      </c>
      <c r="H387" s="12">
        <v>1999</v>
      </c>
      <c r="I387" s="12">
        <v>2</v>
      </c>
      <c r="J387" s="12" t="s">
        <v>1859</v>
      </c>
      <c r="K387" s="12" t="s">
        <v>1589</v>
      </c>
      <c r="L387" s="12" t="s">
        <v>1589</v>
      </c>
      <c r="M387" s="12" t="s">
        <v>1658</v>
      </c>
      <c r="N387" s="12" t="s">
        <v>1885</v>
      </c>
      <c r="O387" s="34" t="str">
        <f>VLOOKUP(B387,'Lot Listing - Concise'!$3:$1002,6,FALSE)</f>
        <v>https://www.sothebys.com/en/buy/auction/2020/vine-the-park-b-smith-cellar-celebrating-california/sine-qua-non-mr-k-eiswein-gewuertztraminer-manfred</v>
      </c>
    </row>
    <row r="388" spans="1:15" ht="12.5" x14ac:dyDescent="0.25">
      <c r="A388" s="9" t="s">
        <v>1587</v>
      </c>
      <c r="B388" s="9">
        <v>251</v>
      </c>
      <c r="C388" s="10" t="str">
        <f t="shared" si="0"/>
        <v>Sine Qua Non, Mr. K, Eiswein, Gewürtztraminer 1998 Manfred Krankl and Alois Kracher (1 HB)</v>
      </c>
      <c r="D388" s="41">
        <v>250</v>
      </c>
      <c r="E388" s="41">
        <v>350</v>
      </c>
      <c r="F388" s="12" t="s">
        <v>1884</v>
      </c>
      <c r="G388" s="12" t="s">
        <v>1574</v>
      </c>
      <c r="H388" s="12">
        <v>1998</v>
      </c>
      <c r="I388" s="12">
        <v>1</v>
      </c>
      <c r="J388" s="12" t="s">
        <v>1859</v>
      </c>
      <c r="K388" s="12" t="s">
        <v>1589</v>
      </c>
      <c r="L388" s="12" t="s">
        <v>1886</v>
      </c>
      <c r="M388" s="12" t="s">
        <v>1658</v>
      </c>
      <c r="N388" s="12" t="s">
        <v>1887</v>
      </c>
      <c r="O388" s="34" t="str">
        <f>VLOOKUP(B388,'Lot Listing - Concise'!$3:$1002,6,FALSE)</f>
        <v>https://www.sothebys.com/en/buy/auction/2020/vine-the-park-b-smith-cellar-celebrating-california/sine-qua-non-mr-k-eiswein-gewuertztraminer-manfred</v>
      </c>
    </row>
    <row r="389" spans="1:15" ht="12.5" x14ac:dyDescent="0.25">
      <c r="A389" s="33"/>
      <c r="B389" s="9">
        <v>252</v>
      </c>
      <c r="C389" s="10" t="str">
        <f t="shared" si="0"/>
        <v>Sine Qua Non, Mr. K, TBA, Viognier 1998 Manfred Krankl and Alois Kracher (3 HB)</v>
      </c>
      <c r="D389" s="41">
        <v>250</v>
      </c>
      <c r="E389" s="41">
        <v>350</v>
      </c>
      <c r="F389" s="12" t="s">
        <v>1888</v>
      </c>
      <c r="G389" s="12" t="s">
        <v>1574</v>
      </c>
      <c r="H389" s="12">
        <v>1998</v>
      </c>
      <c r="I389" s="12">
        <v>3</v>
      </c>
      <c r="J389" s="12" t="s">
        <v>1859</v>
      </c>
      <c r="K389" s="12" t="s">
        <v>1589</v>
      </c>
      <c r="L389" s="12" t="s">
        <v>1589</v>
      </c>
      <c r="M389" s="12" t="s">
        <v>1658</v>
      </c>
      <c r="N389" s="12" t="s">
        <v>398</v>
      </c>
      <c r="O389" s="34" t="str">
        <f>VLOOKUP(B389,'Lot Listing - Concise'!$3:$1002,6,FALSE)</f>
        <v>https://www.sothebys.com/en/buy/auction/2020/vine-the-park-b-smith-cellar-celebrating-california/sine-qua-non-mr-k-tba-viognier-1998-manfred-krankl</v>
      </c>
    </row>
    <row r="390" spans="1:15" ht="12.5" x14ac:dyDescent="0.25">
      <c r="A390" s="33"/>
      <c r="B390" s="9">
        <v>253</v>
      </c>
      <c r="C390" s="10" t="str">
        <f t="shared" si="0"/>
        <v>Sine Qua Non, Mr. K, Vin de Paille, Semillon 1999 Manfred Krankl &amp; Alois Kracher (3 HB)</v>
      </c>
      <c r="D390" s="41">
        <v>250</v>
      </c>
      <c r="E390" s="41">
        <v>350</v>
      </c>
      <c r="F390" s="12" t="s">
        <v>1883</v>
      </c>
      <c r="G390" s="12" t="s">
        <v>1574</v>
      </c>
      <c r="H390" s="12">
        <v>1999</v>
      </c>
      <c r="I390" s="12">
        <v>3</v>
      </c>
      <c r="J390" s="12" t="s">
        <v>1859</v>
      </c>
      <c r="K390" s="12" t="s">
        <v>1589</v>
      </c>
      <c r="L390" s="12" t="s">
        <v>1589</v>
      </c>
      <c r="M390" s="12" t="s">
        <v>1658</v>
      </c>
      <c r="N390" s="12" t="s">
        <v>400</v>
      </c>
      <c r="O390" s="34" t="str">
        <f>VLOOKUP(B390,'Lot Listing - Concise'!$3:$1002,6,FALSE)</f>
        <v>https://www.sothebys.com/en/buy/auction/2020/vine-the-park-b-smith-cellar-celebrating-california/sine-qua-non-mr-k-vin-de-paille-semillon-1999</v>
      </c>
    </row>
    <row r="391" spans="1:15" ht="12.5" x14ac:dyDescent="0.25">
      <c r="A391" s="33"/>
      <c r="B391" s="9">
        <v>254</v>
      </c>
      <c r="C391" s="10" t="str">
        <f t="shared" si="0"/>
        <v>Sine Qua Non, Mr. K, Vin de Glace, Gewürtztraminer 2000 Manfred Krankl &amp; Alois Kracher (3 HB)</v>
      </c>
      <c r="D391" s="41">
        <v>250</v>
      </c>
      <c r="E391" s="41">
        <v>350</v>
      </c>
      <c r="F391" s="12" t="s">
        <v>1889</v>
      </c>
      <c r="G391" s="12" t="s">
        <v>1574</v>
      </c>
      <c r="H391" s="12">
        <v>2000</v>
      </c>
      <c r="I391" s="12">
        <v>3</v>
      </c>
      <c r="J391" s="12" t="s">
        <v>1859</v>
      </c>
      <c r="K391" s="12" t="s">
        <v>1589</v>
      </c>
      <c r="L391" s="12" t="s">
        <v>1589</v>
      </c>
      <c r="M391" s="12" t="s">
        <v>1658</v>
      </c>
      <c r="N391" s="12" t="s">
        <v>402</v>
      </c>
      <c r="O391" s="34" t="str">
        <f>VLOOKUP(B391,'Lot Listing - Concise'!$3:$1002,6,FALSE)</f>
        <v>https://www.sothebys.com/en/buy/auction/2020/vine-the-park-b-smith-cellar-celebrating-california/sine-qua-non-mr-k-vin-de-glace-gewuertztraminer</v>
      </c>
    </row>
    <row r="392" spans="1:15" ht="12.5" x14ac:dyDescent="0.25">
      <c r="A392" s="9" t="s">
        <v>1587</v>
      </c>
      <c r="B392" s="9">
        <v>255</v>
      </c>
      <c r="C392" s="10" t="str">
        <f t="shared" si="0"/>
        <v>Sine Qua Non, Mr. K, The Noble Man, Viognier 2000 Manfred Krankl &amp; Alois Kracher (2 HB)</v>
      </c>
      <c r="D392" s="41">
        <v>250</v>
      </c>
      <c r="E392" s="41">
        <v>350</v>
      </c>
      <c r="F392" s="12" t="s">
        <v>1890</v>
      </c>
      <c r="G392" s="12" t="s">
        <v>1574</v>
      </c>
      <c r="H392" s="12">
        <v>2000</v>
      </c>
      <c r="I392" s="12">
        <v>2</v>
      </c>
      <c r="J392" s="12" t="s">
        <v>1859</v>
      </c>
      <c r="K392" s="12" t="s">
        <v>1589</v>
      </c>
      <c r="L392" s="12" t="s">
        <v>1589</v>
      </c>
      <c r="M392" s="12" t="s">
        <v>1658</v>
      </c>
      <c r="N392" s="12" t="s">
        <v>1891</v>
      </c>
      <c r="O392" s="34" t="str">
        <f>VLOOKUP(B392,'Lot Listing - Concise'!$3:$1002,6,FALSE)</f>
        <v>https://www.sothebys.com/en/buy/auction/2020/vine-the-park-b-smith-cellar-celebrating-california/sine-qua-non-mr-k-the-straw-man-semillon-2000</v>
      </c>
    </row>
    <row r="393" spans="1:15" ht="12.5" x14ac:dyDescent="0.25">
      <c r="A393" s="9" t="s">
        <v>1587</v>
      </c>
      <c r="B393" s="9">
        <v>255</v>
      </c>
      <c r="C393" s="10" t="str">
        <f t="shared" si="0"/>
        <v>Sine Qua Non, Mr. K, The Straw Man, Semillon 2000 Manfred Krankl &amp; Alois Kracher (1 HB)</v>
      </c>
      <c r="D393" s="41">
        <v>250</v>
      </c>
      <c r="E393" s="41">
        <v>350</v>
      </c>
      <c r="F393" s="12" t="s">
        <v>1892</v>
      </c>
      <c r="G393" s="12" t="s">
        <v>1574</v>
      </c>
      <c r="H393" s="12">
        <v>2000</v>
      </c>
      <c r="I393" s="12">
        <v>1</v>
      </c>
      <c r="J393" s="12" t="s">
        <v>1859</v>
      </c>
      <c r="K393" s="12" t="s">
        <v>1589</v>
      </c>
      <c r="L393" s="12" t="s">
        <v>1589</v>
      </c>
      <c r="M393" s="12" t="s">
        <v>1658</v>
      </c>
      <c r="N393" s="12" t="s">
        <v>1893</v>
      </c>
      <c r="O393" s="34" t="str">
        <f>VLOOKUP(B393,'Lot Listing - Concise'!$3:$1002,6,FALSE)</f>
        <v>https://www.sothebys.com/en/buy/auction/2020/vine-the-park-b-smith-cellar-celebrating-california/sine-qua-non-mr-k-the-straw-man-semillon-2000</v>
      </c>
    </row>
    <row r="394" spans="1:15" ht="12.5" x14ac:dyDescent="0.25">
      <c r="A394" s="9" t="s">
        <v>1587</v>
      </c>
      <c r="B394" s="9">
        <v>256</v>
      </c>
      <c r="C394" s="10" t="str">
        <f t="shared" si="0"/>
        <v>Sine Qua Non, Mr. K, The Noble Man, Viognier 2000 Manfred Krankl &amp; Alois Kracher (2 HB)</v>
      </c>
      <c r="D394" s="41">
        <v>250</v>
      </c>
      <c r="E394" s="41">
        <v>350</v>
      </c>
      <c r="F394" s="12" t="s">
        <v>1890</v>
      </c>
      <c r="G394" s="12" t="s">
        <v>1574</v>
      </c>
      <c r="H394" s="12">
        <v>2000</v>
      </c>
      <c r="I394" s="12">
        <v>2</v>
      </c>
      <c r="J394" s="12" t="s">
        <v>1859</v>
      </c>
      <c r="K394" s="12" t="s">
        <v>1589</v>
      </c>
      <c r="L394" s="12" t="s">
        <v>1589</v>
      </c>
      <c r="M394" s="12" t="s">
        <v>1658</v>
      </c>
      <c r="N394" s="12" t="s">
        <v>1891</v>
      </c>
      <c r="O394" s="34" t="str">
        <f>VLOOKUP(B394,'Lot Listing - Concise'!$3:$1002,6,FALSE)</f>
        <v>https://www.sothebys.com/en/buy/auction/2020/vine-the-park-b-smith-cellar-celebrating-california/sine-qua-non-mr-k-the-noble-man-viognier-2000</v>
      </c>
    </row>
    <row r="395" spans="1:15" ht="12.5" x14ac:dyDescent="0.25">
      <c r="A395" s="9" t="s">
        <v>1587</v>
      </c>
      <c r="B395" s="9">
        <v>256</v>
      </c>
      <c r="C395" s="10" t="str">
        <f t="shared" si="0"/>
        <v>Sine Qua Non, Mr. K, The Straw Man, Semillon 2000 Manfred Krankl &amp; Alois Kracher (1 HB)</v>
      </c>
      <c r="D395" s="41">
        <v>250</v>
      </c>
      <c r="E395" s="41">
        <v>350</v>
      </c>
      <c r="F395" s="12" t="s">
        <v>1892</v>
      </c>
      <c r="G395" s="12" t="s">
        <v>1574</v>
      </c>
      <c r="H395" s="12">
        <v>2000</v>
      </c>
      <c r="I395" s="12">
        <v>1</v>
      </c>
      <c r="J395" s="12" t="s">
        <v>1859</v>
      </c>
      <c r="K395" s="12" t="s">
        <v>1589</v>
      </c>
      <c r="L395" s="12" t="s">
        <v>1589</v>
      </c>
      <c r="M395" s="12" t="s">
        <v>1658</v>
      </c>
      <c r="N395" s="12" t="s">
        <v>1893</v>
      </c>
      <c r="O395" s="34" t="str">
        <f>VLOOKUP(B395,'Lot Listing - Concise'!$3:$1002,6,FALSE)</f>
        <v>https://www.sothebys.com/en/buy/auction/2020/vine-the-park-b-smith-cellar-celebrating-california/sine-qua-non-mr-k-the-noble-man-viognier-2000</v>
      </c>
    </row>
    <row r="396" spans="1:15" ht="12.5" x14ac:dyDescent="0.25">
      <c r="A396" s="33"/>
      <c r="B396" s="9">
        <v>257</v>
      </c>
      <c r="C396" s="10" t="str">
        <f t="shared" si="0"/>
        <v>Sine Qua Non, Mr. K, The Ice Man, Gewürtztraminer 2001 Manfred Krankl &amp; Alois Kracher (3 HB)</v>
      </c>
      <c r="D396" s="41">
        <v>250</v>
      </c>
      <c r="E396" s="41">
        <v>350</v>
      </c>
      <c r="F396" s="12" t="s">
        <v>1894</v>
      </c>
      <c r="G396" s="12" t="s">
        <v>1574</v>
      </c>
      <c r="H396" s="12">
        <v>2001</v>
      </c>
      <c r="I396" s="12">
        <v>3</v>
      </c>
      <c r="J396" s="12" t="s">
        <v>1859</v>
      </c>
      <c r="K396" s="12" t="s">
        <v>1589</v>
      </c>
      <c r="L396" s="12" t="s">
        <v>1589</v>
      </c>
      <c r="M396" s="12" t="s">
        <v>1658</v>
      </c>
      <c r="N396" s="12" t="s">
        <v>406</v>
      </c>
      <c r="O396" s="34" t="str">
        <f>VLOOKUP(B396,'Lot Listing - Concise'!$3:$1002,6,FALSE)</f>
        <v>https://www.sothebys.com/en/buy/auction/2020/vine-the-park-b-smith-cellar-celebrating-california/sine-qua-non-mr-k-the-ice-man-gewuertztraminer</v>
      </c>
    </row>
    <row r="397" spans="1:15" ht="12.5" x14ac:dyDescent="0.25">
      <c r="A397" s="9" t="s">
        <v>1587</v>
      </c>
      <c r="B397" s="9">
        <v>258</v>
      </c>
      <c r="C397" s="10" t="str">
        <f t="shared" si="0"/>
        <v>Sine Qua Non, Mr. K, The Noble Man, Chardonnay 2001 Manfred Krankl &amp; Alois Kracher (2 HB)</v>
      </c>
      <c r="D397" s="41">
        <v>250</v>
      </c>
      <c r="E397" s="41">
        <v>350</v>
      </c>
      <c r="F397" s="12" t="s">
        <v>1895</v>
      </c>
      <c r="G397" s="12" t="s">
        <v>1574</v>
      </c>
      <c r="H397" s="12">
        <v>2001</v>
      </c>
      <c r="I397" s="12">
        <v>2</v>
      </c>
      <c r="J397" s="12" t="s">
        <v>1859</v>
      </c>
      <c r="K397" s="12" t="s">
        <v>1589</v>
      </c>
      <c r="L397" s="12" t="s">
        <v>1589</v>
      </c>
      <c r="M397" s="12" t="s">
        <v>1658</v>
      </c>
      <c r="N397" s="12" t="s">
        <v>1896</v>
      </c>
      <c r="O397" s="34" t="str">
        <f>VLOOKUP(B397,'Lot Listing - Concise'!$3:$1002,6,FALSE)</f>
        <v>https://www.sothebys.com/en/buy/auction/2020/vine-the-park-b-smith-cellar-celebrating-california/sine-qua-non-mr-k-the-noble-man-chardonnay-2001</v>
      </c>
    </row>
    <row r="398" spans="1:15" ht="12.5" x14ac:dyDescent="0.25">
      <c r="A398" s="9" t="s">
        <v>1587</v>
      </c>
      <c r="B398" s="9">
        <v>258</v>
      </c>
      <c r="C398" s="10" t="str">
        <f t="shared" si="0"/>
        <v>Sine Qua Non, Mr. K, The Straw Man, Semillon 2001 Manfred Krankl &amp; Alois Kracher (1 HB)</v>
      </c>
      <c r="D398" s="41">
        <v>250</v>
      </c>
      <c r="E398" s="41">
        <v>350</v>
      </c>
      <c r="F398" s="12" t="s">
        <v>1892</v>
      </c>
      <c r="G398" s="12" t="s">
        <v>1574</v>
      </c>
      <c r="H398" s="12">
        <v>2001</v>
      </c>
      <c r="I398" s="12">
        <v>1</v>
      </c>
      <c r="J398" s="12" t="s">
        <v>1859</v>
      </c>
      <c r="K398" s="12" t="s">
        <v>1589</v>
      </c>
      <c r="L398" s="12" t="s">
        <v>1589</v>
      </c>
      <c r="M398" s="12" t="s">
        <v>1658</v>
      </c>
      <c r="N398" s="12" t="s">
        <v>1897</v>
      </c>
      <c r="O398" s="34" t="str">
        <f>VLOOKUP(B398,'Lot Listing - Concise'!$3:$1002,6,FALSE)</f>
        <v>https://www.sothebys.com/en/buy/auction/2020/vine-the-park-b-smith-cellar-celebrating-california/sine-qua-non-mr-k-the-noble-man-chardonnay-2001</v>
      </c>
    </row>
    <row r="399" spans="1:15" ht="12.5" x14ac:dyDescent="0.25">
      <c r="A399" s="33"/>
      <c r="B399" s="9">
        <v>259</v>
      </c>
      <c r="C399" s="10" t="str">
        <f t="shared" si="0"/>
        <v>Sine Qua Non, Mr. K, The Noble Man, Chardonnay 2002 Manfred Krankl &amp; Alois Kracher (3 HB)</v>
      </c>
      <c r="D399" s="41">
        <v>250</v>
      </c>
      <c r="E399" s="41">
        <v>350</v>
      </c>
      <c r="F399" s="12" t="s">
        <v>1895</v>
      </c>
      <c r="G399" s="12" t="s">
        <v>1574</v>
      </c>
      <c r="H399" s="12">
        <v>2002</v>
      </c>
      <c r="I399" s="12">
        <v>3</v>
      </c>
      <c r="J399" s="12" t="s">
        <v>1859</v>
      </c>
      <c r="K399" s="12" t="s">
        <v>1589</v>
      </c>
      <c r="L399" s="12" t="s">
        <v>1589</v>
      </c>
      <c r="M399" s="12" t="s">
        <v>1658</v>
      </c>
      <c r="N399" s="12" t="s">
        <v>409</v>
      </c>
      <c r="O399" s="34" t="str">
        <f>VLOOKUP(B399,'Lot Listing - Concise'!$3:$1002,6,FALSE)</f>
        <v>https://www.sothebys.com/en/buy/auction/2020/vine-the-park-b-smith-cellar-celebrating-california/sine-qua-non-mr-k-the-noble-man-chardonnay-2002</v>
      </c>
    </row>
    <row r="400" spans="1:15" ht="12.5" x14ac:dyDescent="0.25">
      <c r="A400" s="33"/>
      <c r="B400" s="9">
        <v>260</v>
      </c>
      <c r="C400" s="10" t="str">
        <f t="shared" si="0"/>
        <v>Sine Qua Non, Mr. K, The Noble Man, Chardonnay 2002 Manfred Krankl &amp; Alois Kracher (3 HB)</v>
      </c>
      <c r="D400" s="41">
        <v>250</v>
      </c>
      <c r="E400" s="41">
        <v>350</v>
      </c>
      <c r="F400" s="12" t="s">
        <v>1895</v>
      </c>
      <c r="G400" s="12" t="s">
        <v>1574</v>
      </c>
      <c r="H400" s="12">
        <v>2002</v>
      </c>
      <c r="I400" s="12">
        <v>3</v>
      </c>
      <c r="J400" s="12" t="s">
        <v>1859</v>
      </c>
      <c r="K400" s="12" t="s">
        <v>1589</v>
      </c>
      <c r="L400" s="12" t="s">
        <v>1589</v>
      </c>
      <c r="M400" s="12" t="s">
        <v>1658</v>
      </c>
      <c r="N400" s="12" t="s">
        <v>409</v>
      </c>
      <c r="O400" s="34" t="str">
        <f>VLOOKUP(B400,'Lot Listing - Concise'!$3:$1002,6,FALSE)</f>
        <v>https://www.sothebys.com/en/buy/auction/2020/vine-the-park-b-smith-cellar-celebrating-california/sine-qua-non-mr-k-the-noble-man-chardonnay-2002-2</v>
      </c>
    </row>
    <row r="401" spans="1:15" ht="12.5" x14ac:dyDescent="0.25">
      <c r="A401" s="9" t="s">
        <v>1587</v>
      </c>
      <c r="B401" s="9">
        <v>261</v>
      </c>
      <c r="C401" s="10" t="str">
        <f t="shared" si="0"/>
        <v>Sine Qua Non, Mr. K, The Noble Man, Chardonnay 2002 Manfred Krankl &amp; Alois Kracher (2 HB)</v>
      </c>
      <c r="D401" s="41">
        <v>250</v>
      </c>
      <c r="E401" s="41">
        <v>350</v>
      </c>
      <c r="F401" s="12" t="s">
        <v>1895</v>
      </c>
      <c r="G401" s="12" t="s">
        <v>1574</v>
      </c>
      <c r="H401" s="12">
        <v>2002</v>
      </c>
      <c r="I401" s="12">
        <v>2</v>
      </c>
      <c r="J401" s="12" t="s">
        <v>1859</v>
      </c>
      <c r="K401" s="12" t="s">
        <v>1589</v>
      </c>
      <c r="L401" s="12" t="s">
        <v>1589</v>
      </c>
      <c r="M401" s="12" t="s">
        <v>1658</v>
      </c>
      <c r="N401" s="12" t="s">
        <v>1898</v>
      </c>
      <c r="O401" s="34" t="str">
        <f>VLOOKUP(B401,'Lot Listing - Concise'!$3:$1002,6,FALSE)</f>
        <v>https://www.sothebys.com/en/buy/auction/2020/vine-the-park-b-smith-cellar-celebrating-california/sine-qua-non-mr-k-the-noble-man-chardonnay-2002-3</v>
      </c>
    </row>
    <row r="402" spans="1:15" ht="12.5" x14ac:dyDescent="0.25">
      <c r="A402" s="9" t="s">
        <v>1587</v>
      </c>
      <c r="B402" s="9">
        <v>261</v>
      </c>
      <c r="C402" s="10" t="str">
        <f t="shared" si="0"/>
        <v>Sine Qua Non, Mr. K, The Straw Man, Semillon 2002 Manfred Krankl &amp; Alois Kracher (1 HB)</v>
      </c>
      <c r="D402" s="41">
        <v>250</v>
      </c>
      <c r="E402" s="41">
        <v>350</v>
      </c>
      <c r="F402" s="12" t="s">
        <v>1892</v>
      </c>
      <c r="G402" s="12" t="s">
        <v>1574</v>
      </c>
      <c r="H402" s="12">
        <v>2002</v>
      </c>
      <c r="I402" s="12">
        <v>1</v>
      </c>
      <c r="J402" s="12" t="s">
        <v>1859</v>
      </c>
      <c r="K402" s="12" t="s">
        <v>1589</v>
      </c>
      <c r="L402" s="12" t="s">
        <v>1589</v>
      </c>
      <c r="M402" s="12" t="s">
        <v>1658</v>
      </c>
      <c r="N402" s="12" t="s">
        <v>1899</v>
      </c>
      <c r="O402" s="34" t="str">
        <f>VLOOKUP(B402,'Lot Listing - Concise'!$3:$1002,6,FALSE)</f>
        <v>https://www.sothebys.com/en/buy/auction/2020/vine-the-park-b-smith-cellar-celebrating-california/sine-qua-non-mr-k-the-noble-man-chardonnay-2002-3</v>
      </c>
    </row>
    <row r="403" spans="1:15" ht="12.5" x14ac:dyDescent="0.25">
      <c r="A403" s="9" t="s">
        <v>1587</v>
      </c>
      <c r="B403" s="9">
        <v>262</v>
      </c>
      <c r="C403" s="10" t="str">
        <f t="shared" si="0"/>
        <v>Sine Qua Non, Mr. K, The Noble Man, Chardonnay 2002 Manfred Krankl &amp; Alois Kracher (2 HB)</v>
      </c>
      <c r="D403" s="41">
        <v>250</v>
      </c>
      <c r="E403" s="41">
        <v>350</v>
      </c>
      <c r="F403" s="12" t="s">
        <v>1895</v>
      </c>
      <c r="G403" s="12" t="s">
        <v>1574</v>
      </c>
      <c r="H403" s="12">
        <v>2002</v>
      </c>
      <c r="I403" s="12">
        <v>2</v>
      </c>
      <c r="J403" s="12" t="s">
        <v>1859</v>
      </c>
      <c r="K403" s="12" t="s">
        <v>1589</v>
      </c>
      <c r="L403" s="12" t="s">
        <v>1589</v>
      </c>
      <c r="M403" s="12" t="s">
        <v>1658</v>
      </c>
      <c r="N403" s="12" t="s">
        <v>1898</v>
      </c>
      <c r="O403" s="34" t="str">
        <f>VLOOKUP(B403,'Lot Listing - Concise'!$3:$1002,6,FALSE)</f>
        <v>https://www.sothebys.com/en/buy/auction/2020/vine-the-park-b-smith-cellar-celebrating-california/sine-qua-non-mr-k-the-noble-man-chardonnay-2002-4</v>
      </c>
    </row>
    <row r="404" spans="1:15" ht="12.5" x14ac:dyDescent="0.25">
      <c r="A404" s="9" t="s">
        <v>1587</v>
      </c>
      <c r="B404" s="9">
        <v>262</v>
      </c>
      <c r="C404" s="10" t="str">
        <f t="shared" si="0"/>
        <v>Sine Qua Non, Mr. K, The Straw Man, Semillon 2002 Manfred Krankl &amp; Alois Kracher (1 HB)</v>
      </c>
      <c r="D404" s="41">
        <v>250</v>
      </c>
      <c r="E404" s="41">
        <v>350</v>
      </c>
      <c r="F404" s="12" t="s">
        <v>1892</v>
      </c>
      <c r="G404" s="12" t="s">
        <v>1574</v>
      </c>
      <c r="H404" s="12">
        <v>2002</v>
      </c>
      <c r="I404" s="12">
        <v>1</v>
      </c>
      <c r="J404" s="12" t="s">
        <v>1859</v>
      </c>
      <c r="K404" s="12" t="s">
        <v>1589</v>
      </c>
      <c r="L404" s="12" t="s">
        <v>1589</v>
      </c>
      <c r="M404" s="12" t="s">
        <v>1658</v>
      </c>
      <c r="N404" s="12" t="s">
        <v>1899</v>
      </c>
      <c r="O404" s="34" t="str">
        <f>VLOOKUP(B404,'Lot Listing - Concise'!$3:$1002,6,FALSE)</f>
        <v>https://www.sothebys.com/en/buy/auction/2020/vine-the-park-b-smith-cellar-celebrating-california/sine-qua-non-mr-k-the-noble-man-chardonnay-2002-4</v>
      </c>
    </row>
    <row r="405" spans="1:15" ht="12.5" x14ac:dyDescent="0.25">
      <c r="A405" s="9" t="s">
        <v>1587</v>
      </c>
      <c r="B405" s="9">
        <v>263</v>
      </c>
      <c r="C405" s="10" t="str">
        <f t="shared" si="0"/>
        <v>Sine Qua Non, Mr. K, The Noble Man, Chardonnay 2002 Manfred Krankl &amp; Alois Kracher (2 HB)</v>
      </c>
      <c r="D405" s="41">
        <v>250</v>
      </c>
      <c r="E405" s="41">
        <v>350</v>
      </c>
      <c r="F405" s="12" t="s">
        <v>1895</v>
      </c>
      <c r="G405" s="12" t="s">
        <v>1574</v>
      </c>
      <c r="H405" s="12">
        <v>2002</v>
      </c>
      <c r="I405" s="12">
        <v>2</v>
      </c>
      <c r="J405" s="12" t="s">
        <v>1859</v>
      </c>
      <c r="K405" s="12" t="s">
        <v>1589</v>
      </c>
      <c r="L405" s="12" t="s">
        <v>1589</v>
      </c>
      <c r="M405" s="12" t="s">
        <v>1658</v>
      </c>
      <c r="N405" s="12" t="s">
        <v>1898</v>
      </c>
      <c r="O405" s="34" t="str">
        <f>VLOOKUP(B405,'Lot Listing - Concise'!$3:$1002,6,FALSE)</f>
        <v>https://www.sothebys.com/en/buy/auction/2020/vine-the-park-b-smith-cellar-celebrating-california/sine-qua-non-mr-k-the-straw-man-semillon-2002</v>
      </c>
    </row>
    <row r="406" spans="1:15" ht="12.5" x14ac:dyDescent="0.25">
      <c r="A406" s="9" t="s">
        <v>1587</v>
      </c>
      <c r="B406" s="9">
        <v>263</v>
      </c>
      <c r="C406" s="10" t="str">
        <f t="shared" si="0"/>
        <v>Sine Qua Non, Mr. K, The Straw Man, Semillon 2002 Manfred Krankl &amp; Alois Kracher (1 HB)</v>
      </c>
      <c r="D406" s="41">
        <v>250</v>
      </c>
      <c r="E406" s="41">
        <v>350</v>
      </c>
      <c r="F406" s="12" t="s">
        <v>1892</v>
      </c>
      <c r="G406" s="12" t="s">
        <v>1574</v>
      </c>
      <c r="H406" s="12">
        <v>2002</v>
      </c>
      <c r="I406" s="12">
        <v>1</v>
      </c>
      <c r="J406" s="12" t="s">
        <v>1859</v>
      </c>
      <c r="K406" s="12" t="s">
        <v>1589</v>
      </c>
      <c r="L406" s="12" t="s">
        <v>1589</v>
      </c>
      <c r="M406" s="12" t="s">
        <v>1658</v>
      </c>
      <c r="N406" s="12" t="s">
        <v>1899</v>
      </c>
      <c r="O406" s="34" t="str">
        <f>VLOOKUP(B406,'Lot Listing - Concise'!$3:$1002,6,FALSE)</f>
        <v>https://www.sothebys.com/en/buy/auction/2020/vine-the-park-b-smith-cellar-celebrating-california/sine-qua-non-mr-k-the-straw-man-semillon-2002</v>
      </c>
    </row>
    <row r="407" spans="1:15" ht="12.5" x14ac:dyDescent="0.25">
      <c r="A407" s="9" t="s">
        <v>1587</v>
      </c>
      <c r="B407" s="9">
        <v>264</v>
      </c>
      <c r="C407" s="10" t="str">
        <f t="shared" si="0"/>
        <v>Sine Qua Non, Mr. K, The Noble Man, Chardonnay 2002 Manfred Krankl &amp; Alois Kracher (2 HB)</v>
      </c>
      <c r="D407" s="41">
        <v>250</v>
      </c>
      <c r="E407" s="41">
        <v>350</v>
      </c>
      <c r="F407" s="12" t="s">
        <v>1895</v>
      </c>
      <c r="G407" s="12" t="s">
        <v>1574</v>
      </c>
      <c r="H407" s="12">
        <v>2002</v>
      </c>
      <c r="I407" s="12">
        <v>2</v>
      </c>
      <c r="J407" s="12" t="s">
        <v>1859</v>
      </c>
      <c r="K407" s="12" t="s">
        <v>1589</v>
      </c>
      <c r="L407" s="12" t="s">
        <v>1589</v>
      </c>
      <c r="M407" s="12" t="s">
        <v>1658</v>
      </c>
      <c r="N407" s="12" t="s">
        <v>1898</v>
      </c>
      <c r="O407" s="34" t="str">
        <f>VLOOKUP(B407,'Lot Listing - Concise'!$3:$1002,6,FALSE)</f>
        <v>https://www.sothebys.com/en/buy/auction/2020/vine-the-park-b-smith-cellar-celebrating-california/sine-qua-non-mr-k-the-noble-man-chardonnay-2002-5</v>
      </c>
    </row>
    <row r="408" spans="1:15" ht="12.5" x14ac:dyDescent="0.25">
      <c r="A408" s="9" t="s">
        <v>1587</v>
      </c>
      <c r="B408" s="9">
        <v>264</v>
      </c>
      <c r="C408" s="10" t="str">
        <f t="shared" si="0"/>
        <v>Sine Qua Non, Mr. K, The Straw Man, Semillon 2002 Manfred Krankl &amp; Alois Kracher (1 HB)</v>
      </c>
      <c r="D408" s="41">
        <v>250</v>
      </c>
      <c r="E408" s="41">
        <v>350</v>
      </c>
      <c r="F408" s="12" t="s">
        <v>1892</v>
      </c>
      <c r="G408" s="12" t="s">
        <v>1574</v>
      </c>
      <c r="H408" s="12">
        <v>2002</v>
      </c>
      <c r="I408" s="12">
        <v>1</v>
      </c>
      <c r="J408" s="12" t="s">
        <v>1859</v>
      </c>
      <c r="K408" s="12" t="s">
        <v>1589</v>
      </c>
      <c r="L408" s="12" t="s">
        <v>1589</v>
      </c>
      <c r="M408" s="12" t="s">
        <v>1658</v>
      </c>
      <c r="N408" s="12" t="s">
        <v>1899</v>
      </c>
      <c r="O408" s="34" t="str">
        <f>VLOOKUP(B408,'Lot Listing - Concise'!$3:$1002,6,FALSE)</f>
        <v>https://www.sothebys.com/en/buy/auction/2020/vine-the-park-b-smith-cellar-celebrating-california/sine-qua-non-mr-k-the-noble-man-chardonnay-2002-5</v>
      </c>
    </row>
    <row r="409" spans="1:15" ht="12.5" x14ac:dyDescent="0.25">
      <c r="A409" s="33"/>
      <c r="B409" s="9">
        <v>265</v>
      </c>
      <c r="C409" s="10" t="str">
        <f t="shared" si="0"/>
        <v>Sine Qua Non, Mr. K, The Noble Man, Chardonnay 2003 Manfred Krankl &amp; Alois Kracher (3 HB)</v>
      </c>
      <c r="D409" s="41">
        <v>250</v>
      </c>
      <c r="E409" s="41">
        <v>350</v>
      </c>
      <c r="F409" s="12" t="s">
        <v>1895</v>
      </c>
      <c r="G409" s="12" t="s">
        <v>1574</v>
      </c>
      <c r="H409" s="12">
        <v>2003</v>
      </c>
      <c r="I409" s="12">
        <v>3</v>
      </c>
      <c r="J409" s="12" t="s">
        <v>1859</v>
      </c>
      <c r="K409" s="12" t="s">
        <v>1589</v>
      </c>
      <c r="L409" s="12" t="s">
        <v>1589</v>
      </c>
      <c r="M409" s="12" t="s">
        <v>1658</v>
      </c>
      <c r="N409" s="12" t="s">
        <v>416</v>
      </c>
      <c r="O409" s="34" t="str">
        <f>VLOOKUP(B409,'Lot Listing - Concise'!$3:$1002,6,FALSE)</f>
        <v>https://www.sothebys.com/en/buy/auction/2020/vine-the-park-b-smith-cellar-celebrating-california/sine-qua-non-mr-k-the-noble-man-chardonnay-2003</v>
      </c>
    </row>
    <row r="410" spans="1:15" ht="12.5" x14ac:dyDescent="0.25">
      <c r="A410" s="33"/>
      <c r="B410" s="9">
        <v>266</v>
      </c>
      <c r="C410" s="10" t="str">
        <f t="shared" si="0"/>
        <v>Sine Qua Non, Mr. K, The Noble Man, Chardonnay 2003 Manfred Krankl &amp; Alois Kracher (3 HB)</v>
      </c>
      <c r="D410" s="41">
        <v>250</v>
      </c>
      <c r="E410" s="41">
        <v>350</v>
      </c>
      <c r="F410" s="12" t="s">
        <v>1895</v>
      </c>
      <c r="G410" s="12" t="s">
        <v>1574</v>
      </c>
      <c r="H410" s="12">
        <v>2003</v>
      </c>
      <c r="I410" s="12">
        <v>3</v>
      </c>
      <c r="J410" s="12" t="s">
        <v>1859</v>
      </c>
      <c r="K410" s="12" t="s">
        <v>1589</v>
      </c>
      <c r="L410" s="12" t="s">
        <v>1589</v>
      </c>
      <c r="M410" s="12" t="s">
        <v>1658</v>
      </c>
      <c r="N410" s="12" t="s">
        <v>416</v>
      </c>
      <c r="O410" s="34" t="str">
        <f>VLOOKUP(B410,'Lot Listing - Concise'!$3:$1002,6,FALSE)</f>
        <v>https://www.sothebys.com/en/buy/auction/2020/vine-the-park-b-smith-cellar-celebrating-california/sine-qua-non-mr-k-the-noble-man-chardonnay-2003-2</v>
      </c>
    </row>
    <row r="411" spans="1:15" ht="12.5" x14ac:dyDescent="0.25">
      <c r="A411" s="33"/>
      <c r="B411" s="9">
        <v>267</v>
      </c>
      <c r="C411" s="10" t="str">
        <f t="shared" si="0"/>
        <v>Sine Qua Non, Mr. K, The Ice Man, Gewürtztraminer 2003 Manfred Krankl &amp; Alois Kracher (3 HB)</v>
      </c>
      <c r="D411" s="41">
        <v>250</v>
      </c>
      <c r="E411" s="41">
        <v>350</v>
      </c>
      <c r="F411" s="12" t="s">
        <v>1894</v>
      </c>
      <c r="G411" s="12" t="s">
        <v>1574</v>
      </c>
      <c r="H411" s="12">
        <v>2003</v>
      </c>
      <c r="I411" s="12">
        <v>3</v>
      </c>
      <c r="J411" s="12" t="s">
        <v>1859</v>
      </c>
      <c r="K411" s="12" t="s">
        <v>1589</v>
      </c>
      <c r="L411" s="12" t="s">
        <v>1589</v>
      </c>
      <c r="M411" s="12" t="s">
        <v>1658</v>
      </c>
      <c r="N411" s="12" t="s">
        <v>419</v>
      </c>
      <c r="O411" s="34" t="str">
        <f>VLOOKUP(B411,'Lot Listing - Concise'!$3:$1002,6,FALSE)</f>
        <v>https://www.sothebys.com/en/buy/auction/2020/vine-the-park-b-smith-cellar-celebrating-california/sine-qua-non-mr-k-the-ice-man-gewuertztraminer-2</v>
      </c>
    </row>
    <row r="412" spans="1:15" ht="12.5" x14ac:dyDescent="0.25">
      <c r="A412" s="9" t="s">
        <v>1587</v>
      </c>
      <c r="B412" s="9">
        <v>268</v>
      </c>
      <c r="C412" s="10" t="str">
        <f t="shared" si="0"/>
        <v>Sine Qua Non, Mr. K, The Straw Man, Semillon 2003 Manfred Krankl &amp; Alois Kracher (1 HB)</v>
      </c>
      <c r="D412" s="41">
        <v>250</v>
      </c>
      <c r="E412" s="41">
        <v>350</v>
      </c>
      <c r="F412" s="12" t="s">
        <v>1892</v>
      </c>
      <c r="G412" s="12" t="s">
        <v>1574</v>
      </c>
      <c r="H412" s="12">
        <v>2003</v>
      </c>
      <c r="I412" s="12">
        <v>1</v>
      </c>
      <c r="J412" s="12" t="s">
        <v>1859</v>
      </c>
      <c r="K412" s="12" t="s">
        <v>1589</v>
      </c>
      <c r="L412" s="12" t="s">
        <v>1589</v>
      </c>
      <c r="M412" s="12" t="s">
        <v>1658</v>
      </c>
      <c r="N412" s="12" t="s">
        <v>1900</v>
      </c>
      <c r="O412" s="34" t="str">
        <f>VLOOKUP(B412,'Lot Listing - Concise'!$3:$1002,6,FALSE)</f>
        <v>https://www.sothebys.com/en/buy/auction/2020/vine-the-park-b-smith-cellar-celebrating-california/sine-qua-non-mr-k-the-straw-man-semillon-2003</v>
      </c>
    </row>
    <row r="413" spans="1:15" ht="12.5" x14ac:dyDescent="0.25">
      <c r="A413" s="9" t="s">
        <v>1587</v>
      </c>
      <c r="B413" s="9">
        <v>268</v>
      </c>
      <c r="C413" s="10" t="str">
        <f t="shared" si="0"/>
        <v>Sine Qua Non, Mr. K, The Noble Man, Chardonnay 2003 Manfred Krankl &amp; Alois Kracher (2 HB)</v>
      </c>
      <c r="D413" s="41">
        <v>250</v>
      </c>
      <c r="E413" s="41">
        <v>350</v>
      </c>
      <c r="F413" s="12" t="s">
        <v>1895</v>
      </c>
      <c r="G413" s="12" t="s">
        <v>1574</v>
      </c>
      <c r="H413" s="12">
        <v>2003</v>
      </c>
      <c r="I413" s="12">
        <v>2</v>
      </c>
      <c r="J413" s="12" t="s">
        <v>1859</v>
      </c>
      <c r="K413" s="12" t="s">
        <v>1589</v>
      </c>
      <c r="L413" s="12" t="s">
        <v>1589</v>
      </c>
      <c r="M413" s="12" t="s">
        <v>1658</v>
      </c>
      <c r="N413" s="12" t="s">
        <v>1901</v>
      </c>
      <c r="O413" s="34" t="str">
        <f>VLOOKUP(B413,'Lot Listing - Concise'!$3:$1002,6,FALSE)</f>
        <v>https://www.sothebys.com/en/buy/auction/2020/vine-the-park-b-smith-cellar-celebrating-california/sine-qua-non-mr-k-the-straw-man-semillon-2003</v>
      </c>
    </row>
    <row r="414" spans="1:15" ht="12.5" x14ac:dyDescent="0.25">
      <c r="A414" s="9" t="s">
        <v>1587</v>
      </c>
      <c r="B414" s="9">
        <v>269</v>
      </c>
      <c r="C414" s="10" t="str">
        <f t="shared" si="0"/>
        <v>Sine Qua Non, Mr. K, The Straw Man, Marsanne 2005 Manfred Krankl &amp; Alois Kracher (1 HB)</v>
      </c>
      <c r="D414" s="41">
        <v>250</v>
      </c>
      <c r="E414" s="41">
        <v>350</v>
      </c>
      <c r="F414" s="12" t="s">
        <v>1902</v>
      </c>
      <c r="G414" s="12" t="s">
        <v>1574</v>
      </c>
      <c r="H414" s="12">
        <v>2005</v>
      </c>
      <c r="I414" s="12">
        <v>1</v>
      </c>
      <c r="J414" s="12" t="s">
        <v>1859</v>
      </c>
      <c r="K414" s="12" t="s">
        <v>1589</v>
      </c>
      <c r="L414" s="12" t="s">
        <v>1589</v>
      </c>
      <c r="M414" s="12" t="s">
        <v>1658</v>
      </c>
      <c r="N414" s="12" t="s">
        <v>1903</v>
      </c>
      <c r="O414" s="34" t="str">
        <f>VLOOKUP(B414,'Lot Listing - Concise'!$3:$1002,6,FALSE)</f>
        <v>https://www.sothebys.com/en/buy/auction/2020/vine-the-park-b-smith-cellar-celebrating-california/sine-qua-non-mr-k-the-noble-man-chardonnay-2005</v>
      </c>
    </row>
    <row r="415" spans="1:15" ht="12.5" x14ac:dyDescent="0.25">
      <c r="A415" s="9" t="s">
        <v>1587</v>
      </c>
      <c r="B415" s="9">
        <v>269</v>
      </c>
      <c r="C415" s="10" t="str">
        <f t="shared" si="0"/>
        <v>Sine Qua Non, Mr. K, The Noble Man, Chardonnay 2005 Manfred Krankl &amp; Alois Kracher (2 HB)</v>
      </c>
      <c r="D415" s="41">
        <v>250</v>
      </c>
      <c r="E415" s="41">
        <v>350</v>
      </c>
      <c r="F415" s="12" t="s">
        <v>1895</v>
      </c>
      <c r="G415" s="12" t="s">
        <v>1574</v>
      </c>
      <c r="H415" s="12">
        <v>2005</v>
      </c>
      <c r="I415" s="12">
        <v>2</v>
      </c>
      <c r="J415" s="12" t="s">
        <v>1859</v>
      </c>
      <c r="K415" s="12" t="s">
        <v>1589</v>
      </c>
      <c r="L415" s="12" t="s">
        <v>1589</v>
      </c>
      <c r="M415" s="12" t="s">
        <v>1658</v>
      </c>
      <c r="N415" s="12" t="s">
        <v>1904</v>
      </c>
      <c r="O415" s="34" t="str">
        <f>VLOOKUP(B415,'Lot Listing - Concise'!$3:$1002,6,FALSE)</f>
        <v>https://www.sothebys.com/en/buy/auction/2020/vine-the-park-b-smith-cellar-celebrating-california/sine-qua-non-mr-k-the-noble-man-chardonnay-2005</v>
      </c>
    </row>
    <row r="416" spans="1:15" ht="12.5" x14ac:dyDescent="0.25">
      <c r="A416" s="9" t="s">
        <v>1587</v>
      </c>
      <c r="B416" s="9">
        <v>270</v>
      </c>
      <c r="C416" s="10" t="str">
        <f t="shared" si="0"/>
        <v>Sine Qua Non, Mr. K, The Noble Man, Chardonnay 2005 Manfred Krankl &amp; Alois Kracher (2 HB)</v>
      </c>
      <c r="D416" s="41">
        <v>250</v>
      </c>
      <c r="E416" s="41">
        <v>350</v>
      </c>
      <c r="F416" s="12" t="s">
        <v>1895</v>
      </c>
      <c r="G416" s="12" t="s">
        <v>1574</v>
      </c>
      <c r="H416" s="12">
        <v>2005</v>
      </c>
      <c r="I416" s="12">
        <v>2</v>
      </c>
      <c r="J416" s="12" t="s">
        <v>1859</v>
      </c>
      <c r="K416" s="12" t="s">
        <v>1589</v>
      </c>
      <c r="L416" s="12" t="s">
        <v>1589</v>
      </c>
      <c r="M416" s="12" t="s">
        <v>1658</v>
      </c>
      <c r="N416" s="12" t="s">
        <v>1904</v>
      </c>
      <c r="O416" s="34" t="str">
        <f>VLOOKUP(B416,'Lot Listing - Concise'!$3:$1002,6,FALSE)</f>
        <v>https://www.sothebys.com/en/buy/auction/2020/vine-the-park-b-smith-cellar-celebrating-california/sine-qua-non-mr-k-the-noble-man-chardonnay-2005-2</v>
      </c>
    </row>
    <row r="417" spans="1:15" ht="12.5" x14ac:dyDescent="0.25">
      <c r="A417" s="9" t="s">
        <v>1587</v>
      </c>
      <c r="B417" s="9">
        <v>270</v>
      </c>
      <c r="C417" s="10" t="str">
        <f t="shared" si="0"/>
        <v>Sine Qua Non, Mr. K, The Straw Man, Marsanne 2005 Manfred Krankl &amp; Alois Kracher (1 HB)</v>
      </c>
      <c r="D417" s="41">
        <v>250</v>
      </c>
      <c r="E417" s="41">
        <v>350</v>
      </c>
      <c r="F417" s="12" t="s">
        <v>1902</v>
      </c>
      <c r="G417" s="12" t="s">
        <v>1574</v>
      </c>
      <c r="H417" s="12">
        <v>2005</v>
      </c>
      <c r="I417" s="12">
        <v>1</v>
      </c>
      <c r="J417" s="12" t="s">
        <v>1859</v>
      </c>
      <c r="K417" s="12" t="s">
        <v>1589</v>
      </c>
      <c r="L417" s="12" t="s">
        <v>1589</v>
      </c>
      <c r="M417" s="12" t="s">
        <v>1658</v>
      </c>
      <c r="N417" s="12" t="s">
        <v>1903</v>
      </c>
      <c r="O417" s="34" t="str">
        <f>VLOOKUP(B417,'Lot Listing - Concise'!$3:$1002,6,FALSE)</f>
        <v>https://www.sothebys.com/en/buy/auction/2020/vine-the-park-b-smith-cellar-celebrating-california/sine-qua-non-mr-k-the-noble-man-chardonnay-2005-2</v>
      </c>
    </row>
    <row r="418" spans="1:15" ht="12.5" x14ac:dyDescent="0.25">
      <c r="A418" s="9" t="s">
        <v>1587</v>
      </c>
      <c r="B418" s="9">
        <v>271</v>
      </c>
      <c r="C418" s="10" t="str">
        <f t="shared" si="0"/>
        <v>Sine Qua Non, Mr. K, The Noble Man, Chardonnay 2005 Manfred Krankl &amp; Alois Kracher (2 HB)</v>
      </c>
      <c r="D418" s="41">
        <v>250</v>
      </c>
      <c r="E418" s="41">
        <v>350</v>
      </c>
      <c r="F418" s="12" t="s">
        <v>1895</v>
      </c>
      <c r="G418" s="12" t="s">
        <v>1574</v>
      </c>
      <c r="H418" s="12">
        <v>2005</v>
      </c>
      <c r="I418" s="12">
        <v>2</v>
      </c>
      <c r="J418" s="12" t="s">
        <v>1859</v>
      </c>
      <c r="K418" s="12" t="s">
        <v>1589</v>
      </c>
      <c r="L418" s="12" t="s">
        <v>1589</v>
      </c>
      <c r="M418" s="12" t="s">
        <v>1658</v>
      </c>
      <c r="N418" s="12" t="s">
        <v>1904</v>
      </c>
      <c r="O418" s="34" t="str">
        <f>VLOOKUP(B418,'Lot Listing - Concise'!$3:$1002,6,FALSE)</f>
        <v>https://www.sothebys.com/en/buy/auction/2020/vine-the-park-b-smith-cellar-celebrating-california/sine-qua-non-mr-k-the-noble-man-chardonnay-2005-3</v>
      </c>
    </row>
    <row r="419" spans="1:15" ht="12.5" x14ac:dyDescent="0.25">
      <c r="A419" s="9" t="s">
        <v>1587</v>
      </c>
      <c r="B419" s="9">
        <v>271</v>
      </c>
      <c r="C419" s="10" t="str">
        <f t="shared" si="0"/>
        <v>Sine Qua Non, Mr. K, The Straw Man, Marsanne 2005 Manfred Krankl &amp; Alois Kracher (1 HB)</v>
      </c>
      <c r="D419" s="41">
        <v>250</v>
      </c>
      <c r="E419" s="41">
        <v>350</v>
      </c>
      <c r="F419" s="12" t="s">
        <v>1902</v>
      </c>
      <c r="G419" s="12" t="s">
        <v>1574</v>
      </c>
      <c r="H419" s="12">
        <v>2005</v>
      </c>
      <c r="I419" s="12">
        <v>1</v>
      </c>
      <c r="J419" s="12" t="s">
        <v>1859</v>
      </c>
      <c r="K419" s="12" t="s">
        <v>1589</v>
      </c>
      <c r="L419" s="12" t="s">
        <v>1589</v>
      </c>
      <c r="M419" s="12" t="s">
        <v>1658</v>
      </c>
      <c r="N419" s="12" t="s">
        <v>1903</v>
      </c>
      <c r="O419" s="34" t="str">
        <f>VLOOKUP(B419,'Lot Listing - Concise'!$3:$1002,6,FALSE)</f>
        <v>https://www.sothebys.com/en/buy/auction/2020/vine-the-park-b-smith-cellar-celebrating-california/sine-qua-non-mr-k-the-noble-man-chardonnay-2005-3</v>
      </c>
    </row>
    <row r="420" spans="1:15" ht="12.5" x14ac:dyDescent="0.25">
      <c r="A420" s="9" t="s">
        <v>1587</v>
      </c>
      <c r="B420" s="9">
        <v>272</v>
      </c>
      <c r="C420" s="10" t="str">
        <f t="shared" si="0"/>
        <v>Sine Qua Non, Mr. K, The Noble Man, Chardonnay 2005 Manfred Krankl &amp; Alois Kracher (2 HB)</v>
      </c>
      <c r="D420" s="41">
        <v>250</v>
      </c>
      <c r="E420" s="41">
        <v>350</v>
      </c>
      <c r="F420" s="12" t="s">
        <v>1895</v>
      </c>
      <c r="G420" s="12" t="s">
        <v>1574</v>
      </c>
      <c r="H420" s="12">
        <v>2005</v>
      </c>
      <c r="I420" s="12">
        <v>2</v>
      </c>
      <c r="J420" s="12" t="s">
        <v>1859</v>
      </c>
      <c r="K420" s="12" t="s">
        <v>1589</v>
      </c>
      <c r="L420" s="12" t="s">
        <v>1589</v>
      </c>
      <c r="M420" s="12" t="s">
        <v>1658</v>
      </c>
      <c r="N420" s="12" t="s">
        <v>1904</v>
      </c>
      <c r="O420" s="34" t="str">
        <f>VLOOKUP(B420,'Lot Listing - Concise'!$3:$1002,6,FALSE)</f>
        <v>https://www.sothebys.com/en/buy/auction/2020/vine-the-park-b-smith-cellar-celebrating-california/sine-qua-non-mr-k-the-noble-man-chardonnay-2005-4</v>
      </c>
    </row>
    <row r="421" spans="1:15" ht="12.5" x14ac:dyDescent="0.25">
      <c r="A421" s="9" t="s">
        <v>1587</v>
      </c>
      <c r="B421" s="9">
        <v>272</v>
      </c>
      <c r="C421" s="10" t="str">
        <f t="shared" si="0"/>
        <v>Sine Qua Non, Mr. K, The Straw Man, Marsanne 2005 Manfred Krankl &amp; Alois Kracher (1 HB)</v>
      </c>
      <c r="D421" s="41">
        <v>250</v>
      </c>
      <c r="E421" s="41">
        <v>350</v>
      </c>
      <c r="F421" s="12" t="s">
        <v>1902</v>
      </c>
      <c r="G421" s="12" t="s">
        <v>1574</v>
      </c>
      <c r="H421" s="12">
        <v>2005</v>
      </c>
      <c r="I421" s="12">
        <v>1</v>
      </c>
      <c r="J421" s="12" t="s">
        <v>1859</v>
      </c>
      <c r="K421" s="12" t="s">
        <v>1589</v>
      </c>
      <c r="L421" s="12" t="s">
        <v>1589</v>
      </c>
      <c r="M421" s="12" t="s">
        <v>1658</v>
      </c>
      <c r="N421" s="12" t="s">
        <v>1903</v>
      </c>
      <c r="O421" s="34" t="str">
        <f>VLOOKUP(B421,'Lot Listing - Concise'!$3:$1002,6,FALSE)</f>
        <v>https://www.sothebys.com/en/buy/auction/2020/vine-the-park-b-smith-cellar-celebrating-california/sine-qua-non-mr-k-the-noble-man-chardonnay-2005-4</v>
      </c>
    </row>
    <row r="422" spans="1:15" ht="12.5" x14ac:dyDescent="0.25">
      <c r="A422" s="9" t="s">
        <v>1587</v>
      </c>
      <c r="B422" s="9">
        <v>273</v>
      </c>
      <c r="C422" s="10" t="str">
        <f t="shared" si="0"/>
        <v>Sine Qua Non, Mr. K, The Noble Man, Chardonnay 2005 Manfred Krankl &amp; Alois Kracher (2 HB)</v>
      </c>
      <c r="D422" s="41">
        <v>250</v>
      </c>
      <c r="E422" s="41">
        <v>350</v>
      </c>
      <c r="F422" s="12" t="s">
        <v>1895</v>
      </c>
      <c r="G422" s="12" t="s">
        <v>1574</v>
      </c>
      <c r="H422" s="12">
        <v>2005</v>
      </c>
      <c r="I422" s="12">
        <v>2</v>
      </c>
      <c r="J422" s="12" t="s">
        <v>1859</v>
      </c>
      <c r="K422" s="12" t="s">
        <v>1589</v>
      </c>
      <c r="L422" s="12" t="s">
        <v>1589</v>
      </c>
      <c r="M422" s="12" t="s">
        <v>1658</v>
      </c>
      <c r="N422" s="12" t="s">
        <v>1904</v>
      </c>
      <c r="O422" s="34" t="str">
        <f>VLOOKUP(B422,'Lot Listing - Concise'!$3:$1002,6,FALSE)</f>
        <v>https://www.sothebys.com/en/buy/auction/2020/vine-the-park-b-smith-cellar-celebrating-california/sine-qua-non-mr-k-the-noble-man-chardonnay-2005-5</v>
      </c>
    </row>
    <row r="423" spans="1:15" ht="12.5" x14ac:dyDescent="0.25">
      <c r="A423" s="9" t="s">
        <v>1587</v>
      </c>
      <c r="B423" s="9">
        <v>273</v>
      </c>
      <c r="C423" s="10" t="str">
        <f t="shared" si="0"/>
        <v>Sine Qua Non, Mr. K, The Straw Man, Marsanne 2005 Manfred Krankl &amp; Alois Kracher (1 HB)</v>
      </c>
      <c r="D423" s="41">
        <v>250</v>
      </c>
      <c r="E423" s="41">
        <v>350</v>
      </c>
      <c r="F423" s="12" t="s">
        <v>1902</v>
      </c>
      <c r="G423" s="12" t="s">
        <v>1574</v>
      </c>
      <c r="H423" s="12">
        <v>2005</v>
      </c>
      <c r="I423" s="12">
        <v>1</v>
      </c>
      <c r="J423" s="12" t="s">
        <v>1859</v>
      </c>
      <c r="K423" s="12" t="s">
        <v>1589</v>
      </c>
      <c r="L423" s="12" t="s">
        <v>1589</v>
      </c>
      <c r="M423" s="12" t="s">
        <v>1658</v>
      </c>
      <c r="N423" s="12" t="s">
        <v>1903</v>
      </c>
      <c r="O423" s="34" t="str">
        <f>VLOOKUP(B423,'Lot Listing - Concise'!$3:$1002,6,FALSE)</f>
        <v>https://www.sothebys.com/en/buy/auction/2020/vine-the-park-b-smith-cellar-celebrating-california/sine-qua-non-mr-k-the-noble-man-chardonnay-2005-5</v>
      </c>
    </row>
    <row r="424" spans="1:15" ht="12.5" x14ac:dyDescent="0.25">
      <c r="A424" s="9" t="s">
        <v>1587</v>
      </c>
      <c r="B424" s="9">
        <v>274</v>
      </c>
      <c r="C424" s="10" t="str">
        <f t="shared" si="0"/>
        <v>Sine Qua Non, Mr. K, The Straw Man, Marsanne 2005 Manfred Krankl &amp; Alois Kracher (1 HB)</v>
      </c>
      <c r="D424" s="41">
        <v>250</v>
      </c>
      <c r="E424" s="41">
        <v>350</v>
      </c>
      <c r="F424" s="12" t="s">
        <v>1902</v>
      </c>
      <c r="G424" s="12" t="s">
        <v>1574</v>
      </c>
      <c r="H424" s="12">
        <v>2005</v>
      </c>
      <c r="I424" s="12">
        <v>1</v>
      </c>
      <c r="J424" s="12" t="s">
        <v>1859</v>
      </c>
      <c r="K424" s="12" t="s">
        <v>1589</v>
      </c>
      <c r="L424" s="12" t="s">
        <v>1589</v>
      </c>
      <c r="M424" s="12" t="s">
        <v>1658</v>
      </c>
      <c r="N424" s="12" t="s">
        <v>1903</v>
      </c>
      <c r="O424" s="34" t="str">
        <f>VLOOKUP(B424,'Lot Listing - Concise'!$3:$1002,6,FALSE)</f>
        <v>https://www.sothebys.com/en/buy/auction/2020/vine-the-park-b-smith-cellar-celebrating-california/sine-qua-non-mr-k-the-noble-man-chardonnay-2005-6</v>
      </c>
    </row>
    <row r="425" spans="1:15" ht="12.5" x14ac:dyDescent="0.25">
      <c r="A425" s="9" t="s">
        <v>1587</v>
      </c>
      <c r="B425" s="9">
        <v>274</v>
      </c>
      <c r="C425" s="10" t="str">
        <f t="shared" si="0"/>
        <v>Sine Qua Non, Mr. K, The Noble Man, Chardonnay 2005 Manfred Krankl &amp; Alois Kracher (2 HB)</v>
      </c>
      <c r="D425" s="41">
        <v>250</v>
      </c>
      <c r="E425" s="41">
        <v>350</v>
      </c>
      <c r="F425" s="12" t="s">
        <v>1895</v>
      </c>
      <c r="G425" s="12" t="s">
        <v>1574</v>
      </c>
      <c r="H425" s="12">
        <v>2005</v>
      </c>
      <c r="I425" s="12">
        <v>2</v>
      </c>
      <c r="J425" s="12" t="s">
        <v>1859</v>
      </c>
      <c r="K425" s="12" t="s">
        <v>1589</v>
      </c>
      <c r="L425" s="12" t="s">
        <v>1589</v>
      </c>
      <c r="M425" s="12" t="s">
        <v>1658</v>
      </c>
      <c r="N425" s="12" t="s">
        <v>1904</v>
      </c>
      <c r="O425" s="34" t="str">
        <f>VLOOKUP(B425,'Lot Listing - Concise'!$3:$1002,6,FALSE)</f>
        <v>https://www.sothebys.com/en/buy/auction/2020/vine-the-park-b-smith-cellar-celebrating-california/sine-qua-non-mr-k-the-noble-man-chardonnay-2005-6</v>
      </c>
    </row>
    <row r="426" spans="1:15" ht="12.5" x14ac:dyDescent="0.25">
      <c r="A426" s="9" t="s">
        <v>1587</v>
      </c>
      <c r="B426" s="9">
        <v>275</v>
      </c>
      <c r="C426" s="10" t="str">
        <f t="shared" si="0"/>
        <v>Sine Qua Non, Mr. K, The Straw Man, Marsanne 2006 Manfred Krankl &amp; Alois Kracher (1 HB)</v>
      </c>
      <c r="D426" s="41">
        <v>250</v>
      </c>
      <c r="E426" s="41">
        <v>350</v>
      </c>
      <c r="F426" s="12" t="s">
        <v>1902</v>
      </c>
      <c r="G426" s="12" t="s">
        <v>1574</v>
      </c>
      <c r="H426" s="12">
        <v>2006</v>
      </c>
      <c r="I426" s="12">
        <v>1</v>
      </c>
      <c r="J426" s="12" t="s">
        <v>1859</v>
      </c>
      <c r="K426" s="12" t="s">
        <v>1589</v>
      </c>
      <c r="L426" s="12" t="s">
        <v>1589</v>
      </c>
      <c r="M426" s="12" t="s">
        <v>1658</v>
      </c>
      <c r="N426" s="12" t="s">
        <v>1905</v>
      </c>
      <c r="O426" s="34" t="str">
        <f>VLOOKUP(B426,'Lot Listing - Concise'!$3:$1002,6,FALSE)</f>
        <v>https://www.sothebys.com/en/buy/auction/2020/vine-the-park-b-smith-cellar-celebrating-california/sine-qua-non-mr-k-the-noble-man-chardonnay-2006</v>
      </c>
    </row>
    <row r="427" spans="1:15" ht="12.5" x14ac:dyDescent="0.25">
      <c r="A427" s="9" t="s">
        <v>1587</v>
      </c>
      <c r="B427" s="9">
        <v>275</v>
      </c>
      <c r="C427" s="10" t="str">
        <f t="shared" si="0"/>
        <v>Sine Qua Non, Mr. K, The Noble Man, Chardonnay 2006 Manfred Krankl &amp; Alois Kracher (2 HB)</v>
      </c>
      <c r="D427" s="41">
        <v>250</v>
      </c>
      <c r="E427" s="41">
        <v>350</v>
      </c>
      <c r="F427" s="12" t="s">
        <v>1895</v>
      </c>
      <c r="G427" s="12" t="s">
        <v>1574</v>
      </c>
      <c r="H427" s="12">
        <v>2006</v>
      </c>
      <c r="I427" s="12">
        <v>2</v>
      </c>
      <c r="J427" s="12" t="s">
        <v>1859</v>
      </c>
      <c r="K427" s="12" t="s">
        <v>1589</v>
      </c>
      <c r="L427" s="12" t="s">
        <v>1589</v>
      </c>
      <c r="M427" s="12" t="s">
        <v>1658</v>
      </c>
      <c r="N427" s="12" t="s">
        <v>1906</v>
      </c>
      <c r="O427" s="34" t="str">
        <f>VLOOKUP(B427,'Lot Listing - Concise'!$3:$1002,6,FALSE)</f>
        <v>https://www.sothebys.com/en/buy/auction/2020/vine-the-park-b-smith-cellar-celebrating-california/sine-qua-non-mr-k-the-noble-man-chardonnay-2006</v>
      </c>
    </row>
    <row r="428" spans="1:15" ht="12.5" x14ac:dyDescent="0.25">
      <c r="A428" s="9" t="s">
        <v>1587</v>
      </c>
      <c r="B428" s="9">
        <v>276</v>
      </c>
      <c r="C428" s="10" t="str">
        <f t="shared" si="0"/>
        <v>Sine Qua Non, Mr. K, The Noble Man, Chardonnay 2006 Manfred Krankl &amp; Alois Kracher (2 HB)</v>
      </c>
      <c r="D428" s="41">
        <v>250</v>
      </c>
      <c r="E428" s="41">
        <v>350</v>
      </c>
      <c r="F428" s="12" t="s">
        <v>1895</v>
      </c>
      <c r="G428" s="12" t="s">
        <v>1574</v>
      </c>
      <c r="H428" s="12">
        <v>2006</v>
      </c>
      <c r="I428" s="12">
        <v>2</v>
      </c>
      <c r="J428" s="12" t="s">
        <v>1859</v>
      </c>
      <c r="K428" s="12" t="s">
        <v>1589</v>
      </c>
      <c r="L428" s="12" t="s">
        <v>1589</v>
      </c>
      <c r="M428" s="12" t="s">
        <v>1658</v>
      </c>
      <c r="N428" s="12" t="s">
        <v>1906</v>
      </c>
      <c r="O428" s="34" t="str">
        <f>VLOOKUP(B428,'Lot Listing - Concise'!$3:$1002,6,FALSE)</f>
        <v>https://www.sothebys.com/en/buy/auction/2020/vine-the-park-b-smith-cellar-celebrating-california/sine-qua-non-mr-k-the-noble-man-chardonnay-2006-2</v>
      </c>
    </row>
    <row r="429" spans="1:15" ht="12.5" x14ac:dyDescent="0.25">
      <c r="A429" s="9" t="s">
        <v>1587</v>
      </c>
      <c r="B429" s="9">
        <v>276</v>
      </c>
      <c r="C429" s="10" t="str">
        <f t="shared" si="0"/>
        <v>Sine Qua Non, Mr. K, The Straw Man, Marsanne 2006 Manfred Krankl &amp; Alois Kracher (1 HB)</v>
      </c>
      <c r="D429" s="41">
        <v>250</v>
      </c>
      <c r="E429" s="41">
        <v>350</v>
      </c>
      <c r="F429" s="12" t="s">
        <v>1902</v>
      </c>
      <c r="G429" s="12" t="s">
        <v>1574</v>
      </c>
      <c r="H429" s="12">
        <v>2006</v>
      </c>
      <c r="I429" s="12">
        <v>1</v>
      </c>
      <c r="J429" s="12" t="s">
        <v>1859</v>
      </c>
      <c r="K429" s="12" t="s">
        <v>1589</v>
      </c>
      <c r="L429" s="12" t="s">
        <v>1589</v>
      </c>
      <c r="M429" s="12" t="s">
        <v>1658</v>
      </c>
      <c r="N429" s="12" t="s">
        <v>1905</v>
      </c>
      <c r="O429" s="34" t="str">
        <f>VLOOKUP(B429,'Lot Listing - Concise'!$3:$1002,6,FALSE)</f>
        <v>https://www.sothebys.com/en/buy/auction/2020/vine-the-park-b-smith-cellar-celebrating-california/sine-qua-non-mr-k-the-noble-man-chardonnay-2006-2</v>
      </c>
    </row>
    <row r="430" spans="1:15" ht="12.5" x14ac:dyDescent="0.25">
      <c r="A430" s="9" t="s">
        <v>1587</v>
      </c>
      <c r="B430" s="9">
        <v>277</v>
      </c>
      <c r="C430" s="10" t="str">
        <f t="shared" si="0"/>
        <v>Sine Qua Non, Mr. K, The Straw Man, Semillon 2004 Manfred Krankl &amp; Alois Kracher (2 HB)</v>
      </c>
      <c r="D430" s="41">
        <v>250</v>
      </c>
      <c r="E430" s="41">
        <v>350</v>
      </c>
      <c r="F430" s="12" t="s">
        <v>1892</v>
      </c>
      <c r="G430" s="12" t="s">
        <v>1574</v>
      </c>
      <c r="H430" s="12">
        <v>2004</v>
      </c>
      <c r="I430" s="12">
        <v>2</v>
      </c>
      <c r="J430" s="12" t="s">
        <v>1859</v>
      </c>
      <c r="K430" s="12" t="s">
        <v>1589</v>
      </c>
      <c r="L430" s="12" t="s">
        <v>1589</v>
      </c>
      <c r="M430" s="12" t="s">
        <v>1658</v>
      </c>
      <c r="N430" s="12" t="s">
        <v>1907</v>
      </c>
      <c r="O430" s="34" t="str">
        <f>VLOOKUP(B430,'Lot Listing - Concise'!$3:$1002,6,FALSE)</f>
        <v>https://www.sothebys.com/en/buy/auction/2020/vine-the-park-b-smith-cellar-celebrating-california/sine-qua-non-mr-k-the-ice-man-viognier-2006</v>
      </c>
    </row>
    <row r="431" spans="1:15" ht="12.5" x14ac:dyDescent="0.25">
      <c r="A431" s="9" t="s">
        <v>1587</v>
      </c>
      <c r="B431" s="9">
        <v>277</v>
      </c>
      <c r="C431" s="10" t="str">
        <f t="shared" si="0"/>
        <v>Sine Qua Non, Mr. K, The Ice Man, Viognier 2006 Manfred Krankl &amp; Alois Kracher (1 HB)</v>
      </c>
      <c r="D431" s="41">
        <v>250</v>
      </c>
      <c r="E431" s="41">
        <v>350</v>
      </c>
      <c r="F431" s="12" t="s">
        <v>1908</v>
      </c>
      <c r="G431" s="12" t="s">
        <v>1574</v>
      </c>
      <c r="H431" s="12">
        <v>2006</v>
      </c>
      <c r="I431" s="12">
        <v>1</v>
      </c>
      <c r="J431" s="12" t="s">
        <v>1859</v>
      </c>
      <c r="K431" s="12" t="s">
        <v>1589</v>
      </c>
      <c r="L431" s="12" t="s">
        <v>1589</v>
      </c>
      <c r="M431" s="12" t="s">
        <v>1658</v>
      </c>
      <c r="N431" s="12" t="s">
        <v>1909</v>
      </c>
      <c r="O431" s="34" t="str">
        <f>VLOOKUP(B431,'Lot Listing - Concise'!$3:$1002,6,FALSE)</f>
        <v>https://www.sothebys.com/en/buy/auction/2020/vine-the-park-b-smith-cellar-celebrating-california/sine-qua-non-mr-k-the-ice-man-viognier-2006</v>
      </c>
    </row>
    <row r="432" spans="1:15" ht="12.5" x14ac:dyDescent="0.25">
      <c r="A432" s="9" t="s">
        <v>1587</v>
      </c>
      <c r="B432" s="9">
        <v>278</v>
      </c>
      <c r="C432" s="10" t="str">
        <f t="shared" si="0"/>
        <v>Sine Qua Non, Mr. K, The Ice Man, Viognier 2006 Manfred Krankl &amp; Alois Kracher (1 HB)</v>
      </c>
      <c r="D432" s="41">
        <v>250</v>
      </c>
      <c r="E432" s="41">
        <v>350</v>
      </c>
      <c r="F432" s="12" t="s">
        <v>1908</v>
      </c>
      <c r="G432" s="12" t="s">
        <v>1574</v>
      </c>
      <c r="H432" s="12">
        <v>2006</v>
      </c>
      <c r="I432" s="12">
        <v>1</v>
      </c>
      <c r="J432" s="12" t="s">
        <v>1859</v>
      </c>
      <c r="K432" s="12" t="s">
        <v>1589</v>
      </c>
      <c r="L432" s="12" t="s">
        <v>1589</v>
      </c>
      <c r="M432" s="12" t="s">
        <v>1658</v>
      </c>
      <c r="N432" s="12" t="s">
        <v>1909</v>
      </c>
      <c r="O432" s="34" t="str">
        <f>VLOOKUP(B432,'Lot Listing - Concise'!$3:$1002,6,FALSE)</f>
        <v>https://www.sothebys.com/en/buy/auction/2020/vine-the-park-b-smith-cellar-celebrating-california/sine-qua-non-mr-k-the-straw-man-semillon-2004</v>
      </c>
    </row>
    <row r="433" spans="1:15" ht="12.5" x14ac:dyDescent="0.25">
      <c r="A433" s="9" t="s">
        <v>1587</v>
      </c>
      <c r="B433" s="9">
        <v>278</v>
      </c>
      <c r="C433" s="10" t="str">
        <f t="shared" si="0"/>
        <v>Sine Qua Non, Mr. K, The Straw Man, Semillon 2004 Manfred Krankl &amp; Alois Kracher (2 HB)</v>
      </c>
      <c r="D433" s="41">
        <v>250</v>
      </c>
      <c r="E433" s="41">
        <v>350</v>
      </c>
      <c r="F433" s="12" t="s">
        <v>1892</v>
      </c>
      <c r="G433" s="12" t="s">
        <v>1574</v>
      </c>
      <c r="H433" s="12">
        <v>2004</v>
      </c>
      <c r="I433" s="12">
        <v>2</v>
      </c>
      <c r="J433" s="12" t="s">
        <v>1859</v>
      </c>
      <c r="K433" s="12" t="s">
        <v>1589</v>
      </c>
      <c r="L433" s="12" t="s">
        <v>1589</v>
      </c>
      <c r="M433" s="12" t="s">
        <v>1658</v>
      </c>
      <c r="N433" s="12" t="s">
        <v>1907</v>
      </c>
      <c r="O433" s="34" t="str">
        <f>VLOOKUP(B433,'Lot Listing - Concise'!$3:$1002,6,FALSE)</f>
        <v>https://www.sothebys.com/en/buy/auction/2020/vine-the-park-b-smith-cellar-celebrating-california/sine-qua-non-mr-k-the-straw-man-semillon-2004</v>
      </c>
    </row>
    <row r="434" spans="1:15" ht="12.5" x14ac:dyDescent="0.25">
      <c r="A434" s="9" t="s">
        <v>1587</v>
      </c>
      <c r="B434" s="9">
        <v>279</v>
      </c>
      <c r="C434" s="10" t="str">
        <f t="shared" si="0"/>
        <v>Sine Qua Non, Mr. K, The Ice Man, Viognier 2006 Manfred Krankl &amp; Alois Kracher (1 HB)</v>
      </c>
      <c r="D434" s="41">
        <v>250</v>
      </c>
      <c r="E434" s="41">
        <v>350</v>
      </c>
      <c r="F434" s="12" t="s">
        <v>1908</v>
      </c>
      <c r="G434" s="12" t="s">
        <v>1574</v>
      </c>
      <c r="H434" s="12">
        <v>2006</v>
      </c>
      <c r="I434" s="12">
        <v>1</v>
      </c>
      <c r="J434" s="12" t="s">
        <v>1859</v>
      </c>
      <c r="K434" s="12" t="s">
        <v>1589</v>
      </c>
      <c r="L434" s="12" t="s">
        <v>1589</v>
      </c>
      <c r="M434" s="12" t="s">
        <v>1658</v>
      </c>
      <c r="N434" s="12" t="s">
        <v>1909</v>
      </c>
      <c r="O434" s="34" t="str">
        <f>VLOOKUP(B434,'Lot Listing - Concise'!$3:$1002,6,FALSE)</f>
        <v>https://www.sothebys.com/en/buy/auction/2020/vine-the-park-b-smith-cellar-celebrating-california/sine-qua-non-mr-k-the-straw-man-semillon-2004-2</v>
      </c>
    </row>
    <row r="435" spans="1:15" ht="12.5" x14ac:dyDescent="0.25">
      <c r="A435" s="9" t="s">
        <v>1587</v>
      </c>
      <c r="B435" s="9">
        <v>279</v>
      </c>
      <c r="C435" s="10" t="str">
        <f t="shared" si="0"/>
        <v>Sine Qua Non, Mr. K, The Straw Man, Semillon 2004 Manfred Krankl &amp; Alois Kracher (2 HB)</v>
      </c>
      <c r="D435" s="41">
        <v>250</v>
      </c>
      <c r="E435" s="41">
        <v>350</v>
      </c>
      <c r="F435" s="12" t="s">
        <v>1892</v>
      </c>
      <c r="G435" s="12" t="s">
        <v>1574</v>
      </c>
      <c r="H435" s="12">
        <v>2004</v>
      </c>
      <c r="I435" s="12">
        <v>2</v>
      </c>
      <c r="J435" s="12" t="s">
        <v>1859</v>
      </c>
      <c r="K435" s="12" t="s">
        <v>1589</v>
      </c>
      <c r="L435" s="12" t="s">
        <v>1589</v>
      </c>
      <c r="M435" s="12" t="s">
        <v>1658</v>
      </c>
      <c r="N435" s="12" t="s">
        <v>1907</v>
      </c>
      <c r="O435" s="34" t="str">
        <f>VLOOKUP(B435,'Lot Listing - Concise'!$3:$1002,6,FALSE)</f>
        <v>https://www.sothebys.com/en/buy/auction/2020/vine-the-park-b-smith-cellar-celebrating-california/sine-qua-non-mr-k-the-straw-man-semillon-2004-2</v>
      </c>
    </row>
    <row r="436" spans="1:15" ht="12.5" x14ac:dyDescent="0.25">
      <c r="A436" s="33"/>
      <c r="B436" s="9">
        <v>280</v>
      </c>
      <c r="C436" s="10" t="str">
        <f t="shared" si="0"/>
        <v>Chimère, Châteauneuf-du-Pape 2010 Manfred Krankl &amp; Clos St-Jean (1 MAG)</v>
      </c>
      <c r="D436" s="41">
        <v>700</v>
      </c>
      <c r="E436" s="41">
        <v>1000</v>
      </c>
      <c r="F436" s="12" t="s">
        <v>1910</v>
      </c>
      <c r="G436" s="12" t="s">
        <v>1574</v>
      </c>
      <c r="H436" s="12">
        <v>2010</v>
      </c>
      <c r="I436" s="12">
        <v>1</v>
      </c>
      <c r="J436" s="12" t="s">
        <v>1588</v>
      </c>
      <c r="K436" s="12" t="s">
        <v>1589</v>
      </c>
      <c r="L436" s="12" t="s">
        <v>1589</v>
      </c>
      <c r="M436" s="12" t="s">
        <v>1578</v>
      </c>
      <c r="N436" s="12" t="s">
        <v>433</v>
      </c>
      <c r="O436" s="34" t="str">
        <f>VLOOKUP(B436,'Lot Listing - Concise'!$3:$1002,6,FALSE)</f>
        <v>https://www.sothebys.com/en/buy/auction/2020/vine-the-park-b-smith-cellar-celebrating-california/chimere-chateauneuf-du-pape-2010-manfred-krankl</v>
      </c>
    </row>
    <row r="437" spans="1:15" ht="12.5" x14ac:dyDescent="0.25">
      <c r="A437" s="33"/>
      <c r="B437" s="9">
        <v>281</v>
      </c>
      <c r="C437" s="10" t="str">
        <f t="shared" si="0"/>
        <v>Chimère, Châteauneuf-du-Pape 2010 Manfred Krankl &amp; Clos St-Jean (1 MAG)</v>
      </c>
      <c r="D437" s="41">
        <v>700</v>
      </c>
      <c r="E437" s="41">
        <v>1000</v>
      </c>
      <c r="F437" s="12" t="s">
        <v>1910</v>
      </c>
      <c r="G437" s="12" t="s">
        <v>1574</v>
      </c>
      <c r="H437" s="12">
        <v>2010</v>
      </c>
      <c r="I437" s="12">
        <v>1</v>
      </c>
      <c r="J437" s="12" t="s">
        <v>1588</v>
      </c>
      <c r="K437" s="12" t="s">
        <v>1589</v>
      </c>
      <c r="L437" s="12" t="s">
        <v>1589</v>
      </c>
      <c r="M437" s="12" t="s">
        <v>1578</v>
      </c>
      <c r="N437" s="12" t="s">
        <v>433</v>
      </c>
      <c r="O437" s="34" t="str">
        <f>VLOOKUP(B437,'Lot Listing - Concise'!$3:$1002,6,FALSE)</f>
        <v>https://www.sothebys.com/en/buy/auction/2020/vine-the-park-b-smith-cellar-celebrating-california/chimere-chateauneuf-du-pape-2010-manfred-krankl-2</v>
      </c>
    </row>
    <row r="438" spans="1:15" ht="12.5" x14ac:dyDescent="0.25">
      <c r="A438" s="33"/>
      <c r="B438" s="9">
        <v>282</v>
      </c>
      <c r="C438" s="10" t="str">
        <f t="shared" si="0"/>
        <v>Chimère, Châteauneuf-du-Pape 2010 Manfred Krankl &amp; Clos St-Jean (1 MAG)</v>
      </c>
      <c r="D438" s="41">
        <v>700</v>
      </c>
      <c r="E438" s="41">
        <v>1000</v>
      </c>
      <c r="F438" s="12" t="s">
        <v>1910</v>
      </c>
      <c r="G438" s="12" t="s">
        <v>1574</v>
      </c>
      <c r="H438" s="12">
        <v>2010</v>
      </c>
      <c r="I438" s="12">
        <v>1</v>
      </c>
      <c r="J438" s="12" t="s">
        <v>1588</v>
      </c>
      <c r="K438" s="12" t="s">
        <v>1589</v>
      </c>
      <c r="L438" s="12" t="s">
        <v>1589</v>
      </c>
      <c r="M438" s="12" t="s">
        <v>1578</v>
      </c>
      <c r="N438" s="12" t="s">
        <v>433</v>
      </c>
      <c r="O438" s="34" t="str">
        <f>VLOOKUP(B438,'Lot Listing - Concise'!$3:$1002,6,FALSE)</f>
        <v>https://www.sothebys.com/en/buy/auction/2020/vine-the-park-b-smith-cellar-celebrating-california/chimere-chateauneuf-du-pape-2010-manfred-krankl-3</v>
      </c>
    </row>
    <row r="439" spans="1:15" ht="12.5" x14ac:dyDescent="0.25">
      <c r="A439" s="33"/>
      <c r="B439" s="9">
        <v>283</v>
      </c>
      <c r="C439" s="10" t="str">
        <f t="shared" si="0"/>
        <v>Chimère, Châteauneuf-du-Pape 2010 Manfred Krankl &amp; Clos St-Jean (1 MAG)</v>
      </c>
      <c r="D439" s="41">
        <v>700</v>
      </c>
      <c r="E439" s="41">
        <v>1000</v>
      </c>
      <c r="F439" s="12" t="s">
        <v>1910</v>
      </c>
      <c r="G439" s="12" t="s">
        <v>1574</v>
      </c>
      <c r="H439" s="12">
        <v>2010</v>
      </c>
      <c r="I439" s="12">
        <v>1</v>
      </c>
      <c r="J439" s="12" t="s">
        <v>1588</v>
      </c>
      <c r="K439" s="12" t="s">
        <v>1589</v>
      </c>
      <c r="L439" s="12" t="s">
        <v>1589</v>
      </c>
      <c r="M439" s="12" t="s">
        <v>1578</v>
      </c>
      <c r="N439" s="12" t="s">
        <v>433</v>
      </c>
      <c r="O439" s="34" t="str">
        <f>VLOOKUP(B439,'Lot Listing - Concise'!$3:$1002,6,FALSE)</f>
        <v>https://www.sothebys.com/en/buy/auction/2020/vine-the-park-b-smith-cellar-celebrating-california/chimere-chateauneuf-du-pape-2010-manfred-krankl-4</v>
      </c>
    </row>
    <row r="440" spans="1:15" ht="12.5" x14ac:dyDescent="0.25">
      <c r="A440" s="33"/>
      <c r="B440" s="9">
        <v>284</v>
      </c>
      <c r="C440" s="10" t="str">
        <f t="shared" si="0"/>
        <v>Chimère, Châteauneuf-du-Pape 2012 Manfred Krankl &amp; Clos St-Jean (1 MAG)</v>
      </c>
      <c r="D440" s="41">
        <v>800</v>
      </c>
      <c r="E440" s="41">
        <v>1200</v>
      </c>
      <c r="F440" s="12" t="s">
        <v>1910</v>
      </c>
      <c r="G440" s="12" t="s">
        <v>1574</v>
      </c>
      <c r="H440" s="12">
        <v>2012</v>
      </c>
      <c r="I440" s="12">
        <v>1</v>
      </c>
      <c r="J440" s="12" t="s">
        <v>1588</v>
      </c>
      <c r="K440" s="12" t="s">
        <v>1589</v>
      </c>
      <c r="L440" s="12" t="s">
        <v>1589</v>
      </c>
      <c r="M440" s="12" t="s">
        <v>1578</v>
      </c>
      <c r="N440" s="12" t="s">
        <v>438</v>
      </c>
      <c r="O440" s="34" t="str">
        <f>VLOOKUP(B440,'Lot Listing - Concise'!$3:$1002,6,FALSE)</f>
        <v>https://www.sothebys.com/en/buy/auction/2020/vine-the-park-b-smith-cellar-celebrating-california/chimere-chateauneuf-du-pape-2012-manfred-krankl</v>
      </c>
    </row>
    <row r="441" spans="1:15" ht="12.5" x14ac:dyDescent="0.25">
      <c r="A441" s="33"/>
      <c r="B441" s="9">
        <v>285</v>
      </c>
      <c r="C441" s="10" t="str">
        <f t="shared" si="0"/>
        <v>Chimère, Châteauneuf-du-Pape 2012 Manfred Krankl &amp; Clos St-Jean (1 MAG)</v>
      </c>
      <c r="D441" s="41">
        <v>800</v>
      </c>
      <c r="E441" s="41">
        <v>1200</v>
      </c>
      <c r="F441" s="12" t="s">
        <v>1910</v>
      </c>
      <c r="G441" s="12" t="s">
        <v>1574</v>
      </c>
      <c r="H441" s="12">
        <v>2012</v>
      </c>
      <c r="I441" s="12">
        <v>1</v>
      </c>
      <c r="J441" s="12" t="s">
        <v>1588</v>
      </c>
      <c r="K441" s="12" t="s">
        <v>1589</v>
      </c>
      <c r="L441" s="12" t="s">
        <v>1589</v>
      </c>
      <c r="M441" s="12" t="s">
        <v>1578</v>
      </c>
      <c r="N441" s="12" t="s">
        <v>438</v>
      </c>
      <c r="O441" s="34" t="str">
        <f>VLOOKUP(B441,'Lot Listing - Concise'!$3:$1002,6,FALSE)</f>
        <v>https://www.sothebys.com/en/buy/auction/2020/vine-the-park-b-smith-cellar-celebrating-california/chimere-chateauneuf-du-pape-2012-manfred-krankl-2</v>
      </c>
    </row>
    <row r="442" spans="1:15" ht="12.5" x14ac:dyDescent="0.25">
      <c r="A442" s="33"/>
      <c r="B442" s="9">
        <v>286</v>
      </c>
      <c r="C442" s="10" t="str">
        <f t="shared" si="0"/>
        <v>Chimère, Châteauneuf-du-Pape 2012 Manfred Krankl &amp; Clos St-Jean (1 MAG)</v>
      </c>
      <c r="D442" s="41">
        <v>800</v>
      </c>
      <c r="E442" s="41">
        <v>1200</v>
      </c>
      <c r="F442" s="12" t="s">
        <v>1910</v>
      </c>
      <c r="G442" s="12" t="s">
        <v>1574</v>
      </c>
      <c r="H442" s="12">
        <v>2012</v>
      </c>
      <c r="I442" s="12">
        <v>1</v>
      </c>
      <c r="J442" s="12" t="s">
        <v>1588</v>
      </c>
      <c r="K442" s="12" t="s">
        <v>1589</v>
      </c>
      <c r="L442" s="12" t="s">
        <v>1589</v>
      </c>
      <c r="M442" s="12" t="s">
        <v>1578</v>
      </c>
      <c r="N442" s="12" t="s">
        <v>438</v>
      </c>
      <c r="O442" s="34" t="str">
        <f>VLOOKUP(B442,'Lot Listing - Concise'!$3:$1002,6,FALSE)</f>
        <v>https://www.sothebys.com/en/buy/auction/2020/vine-the-park-b-smith-cellar-celebrating-california/chimere-chateauneuf-du-pape-2012-manfred-krankl-3</v>
      </c>
    </row>
    <row r="443" spans="1:15" ht="12.5" x14ac:dyDescent="0.25">
      <c r="A443" s="33"/>
      <c r="B443" s="9">
        <v>287</v>
      </c>
      <c r="C443" s="10" t="str">
        <f t="shared" si="0"/>
        <v>Chimère, Châteauneuf-du-Pape 2015 Manfred Krankl &amp; Clos St-Jean (1 MAG)</v>
      </c>
      <c r="D443" s="41">
        <v>900</v>
      </c>
      <c r="E443" s="41">
        <v>1300</v>
      </c>
      <c r="F443" s="12" t="s">
        <v>1910</v>
      </c>
      <c r="G443" s="12" t="s">
        <v>1574</v>
      </c>
      <c r="H443" s="12">
        <v>2015</v>
      </c>
      <c r="I443" s="12">
        <v>1</v>
      </c>
      <c r="J443" s="12" t="s">
        <v>1588</v>
      </c>
      <c r="K443" s="12" t="s">
        <v>1589</v>
      </c>
      <c r="L443" s="12" t="s">
        <v>1589</v>
      </c>
      <c r="M443" s="12" t="s">
        <v>1578</v>
      </c>
      <c r="N443" s="12" t="s">
        <v>442</v>
      </c>
      <c r="O443" s="34" t="str">
        <f>VLOOKUP(B443,'Lot Listing - Concise'!$3:$1002,6,FALSE)</f>
        <v>https://www.sothebys.com/en/buy/auction/2020/vine-the-park-b-smith-cellar-celebrating-california/chimere-chateauneuf-du-pape-2015-manfred-krankl</v>
      </c>
    </row>
    <row r="444" spans="1:15" ht="12.5" x14ac:dyDescent="0.25">
      <c r="A444" s="33"/>
      <c r="B444" s="9">
        <v>288</v>
      </c>
      <c r="C444" s="10" t="str">
        <f t="shared" si="0"/>
        <v>Next of Kyn No. 1, Cumulus Vineyard, Syrah 2007 Manfred Krankl (1 MAG)</v>
      </c>
      <c r="D444" s="41">
        <v>600</v>
      </c>
      <c r="E444" s="41">
        <v>900</v>
      </c>
      <c r="F444" s="12" t="s">
        <v>1911</v>
      </c>
      <c r="G444" s="12" t="s">
        <v>1912</v>
      </c>
      <c r="H444" s="12">
        <v>2007</v>
      </c>
      <c r="I444" s="12">
        <v>1</v>
      </c>
      <c r="J444" s="12" t="s">
        <v>1588</v>
      </c>
      <c r="K444" s="12" t="s">
        <v>1589</v>
      </c>
      <c r="L444" s="12" t="s">
        <v>1913</v>
      </c>
      <c r="M444" s="12" t="s">
        <v>1578</v>
      </c>
      <c r="N444" s="12" t="s">
        <v>444</v>
      </c>
      <c r="O444" s="34" t="str">
        <f>VLOOKUP(B444,'Lot Listing - Concise'!$3:$1002,6,FALSE)</f>
        <v>https://www.sothebys.com/en/buy/auction/2020/vine-the-park-b-smith-cellar-celebrating-california/next-of-kyn-no-1-cumulus-vineyard-syrah-2007</v>
      </c>
    </row>
    <row r="445" spans="1:15" ht="12.5" x14ac:dyDescent="0.25">
      <c r="A445" s="9" t="s">
        <v>1587</v>
      </c>
      <c r="B445" s="9">
        <v>289</v>
      </c>
      <c r="C445" s="10" t="str">
        <f t="shared" si="0"/>
        <v>Next of Kyn No. 1, Cumulus Vineyard, Syrah 2007 Manfred Krankl (3 BT)</v>
      </c>
      <c r="D445" s="41">
        <v>1200</v>
      </c>
      <c r="E445" s="41">
        <v>1800</v>
      </c>
      <c r="F445" s="12" t="s">
        <v>1911</v>
      </c>
      <c r="G445" s="12" t="s">
        <v>1912</v>
      </c>
      <c r="H445" s="12">
        <v>2007</v>
      </c>
      <c r="I445" s="12">
        <v>3</v>
      </c>
      <c r="J445" s="12" t="s">
        <v>1575</v>
      </c>
      <c r="K445" s="12" t="s">
        <v>1583</v>
      </c>
      <c r="L445" s="12" t="s">
        <v>1583</v>
      </c>
      <c r="M445" s="12" t="s">
        <v>1578</v>
      </c>
      <c r="N445" s="12" t="s">
        <v>1914</v>
      </c>
      <c r="O445" s="34" t="str">
        <f>VLOOKUP(B445,'Lot Listing - Concise'!$3:$1002,6,FALSE)</f>
        <v>https://www.sothebys.com/en/buy/auction/2020/vine-the-park-b-smith-cellar-celebrating-california/next-of-kyn-no-1-cumulus-vineyard-syrah-2007-2</v>
      </c>
    </row>
    <row r="446" spans="1:15" ht="12.5" x14ac:dyDescent="0.25">
      <c r="A446" s="9" t="s">
        <v>1587</v>
      </c>
      <c r="B446" s="9">
        <v>289</v>
      </c>
      <c r="C446" s="10" t="str">
        <f t="shared" si="0"/>
        <v>Next of Kyn No. 1, Cumulus Vineyard, Syrah 2007 Manfred Krankl (1 MAG)</v>
      </c>
      <c r="D446" s="41">
        <v>1200</v>
      </c>
      <c r="E446" s="41">
        <v>1800</v>
      </c>
      <c r="F446" s="12" t="s">
        <v>1911</v>
      </c>
      <c r="G446" s="12" t="s">
        <v>1912</v>
      </c>
      <c r="H446" s="12">
        <v>2007</v>
      </c>
      <c r="I446" s="12">
        <v>1</v>
      </c>
      <c r="J446" s="12" t="s">
        <v>1588</v>
      </c>
      <c r="K446" s="12" t="s">
        <v>1583</v>
      </c>
      <c r="L446" s="12" t="s">
        <v>1583</v>
      </c>
      <c r="M446" s="12" t="s">
        <v>1578</v>
      </c>
      <c r="N446" s="12" t="s">
        <v>444</v>
      </c>
      <c r="O446" s="34" t="str">
        <f>VLOOKUP(B446,'Lot Listing - Concise'!$3:$1002,6,FALSE)</f>
        <v>https://www.sothebys.com/en/buy/auction/2020/vine-the-park-b-smith-cellar-celebrating-california/next-of-kyn-no-1-cumulus-vineyard-syrah-2007-2</v>
      </c>
    </row>
    <row r="447" spans="1:15" ht="12.5" x14ac:dyDescent="0.25">
      <c r="A447" s="9" t="s">
        <v>1587</v>
      </c>
      <c r="B447" s="9">
        <v>290</v>
      </c>
      <c r="C447" s="10" t="str">
        <f t="shared" si="0"/>
        <v>Next of Kyn No. 1, Cumulus Vineyard, Syrah 2007 Manfred Krankl (3 BT)</v>
      </c>
      <c r="D447" s="41">
        <v>1200</v>
      </c>
      <c r="E447" s="41">
        <v>1800</v>
      </c>
      <c r="F447" s="12" t="s">
        <v>1911</v>
      </c>
      <c r="G447" s="12" t="s">
        <v>1912</v>
      </c>
      <c r="H447" s="12">
        <v>2007</v>
      </c>
      <c r="I447" s="12">
        <v>3</v>
      </c>
      <c r="J447" s="12" t="s">
        <v>1575</v>
      </c>
      <c r="K447" s="12" t="s">
        <v>1589</v>
      </c>
      <c r="L447" s="12" t="s">
        <v>1589</v>
      </c>
      <c r="M447" s="12" t="s">
        <v>1578</v>
      </c>
      <c r="N447" s="12" t="s">
        <v>1914</v>
      </c>
      <c r="O447" s="34" t="str">
        <f>VLOOKUP(B447,'Lot Listing - Concise'!$3:$1002,6,FALSE)</f>
        <v>https://www.sothebys.com/en/buy/auction/2020/vine-the-park-b-smith-cellar-celebrating-california/next-of-kyn-no-1-cumulus-vineyard-syrah-2007-3</v>
      </c>
    </row>
    <row r="448" spans="1:15" ht="12.5" x14ac:dyDescent="0.25">
      <c r="A448" s="9" t="s">
        <v>1587</v>
      </c>
      <c r="B448" s="9">
        <v>290</v>
      </c>
      <c r="C448" s="10" t="str">
        <f t="shared" si="0"/>
        <v>Next of Kyn No. 1, Cumulus Vineyard, Syrah 2007 Manfred Krankl (1 MAG)</v>
      </c>
      <c r="D448" s="41">
        <v>1200</v>
      </c>
      <c r="E448" s="41">
        <v>1800</v>
      </c>
      <c r="F448" s="12" t="s">
        <v>1911</v>
      </c>
      <c r="G448" s="12" t="s">
        <v>1912</v>
      </c>
      <c r="H448" s="12">
        <v>2007</v>
      </c>
      <c r="I448" s="12">
        <v>1</v>
      </c>
      <c r="J448" s="12" t="s">
        <v>1588</v>
      </c>
      <c r="K448" s="12" t="s">
        <v>1589</v>
      </c>
      <c r="L448" s="12" t="s">
        <v>1589</v>
      </c>
      <c r="M448" s="12" t="s">
        <v>1578</v>
      </c>
      <c r="N448" s="12" t="s">
        <v>444</v>
      </c>
      <c r="O448" s="34" t="str">
        <f>VLOOKUP(B448,'Lot Listing - Concise'!$3:$1002,6,FALSE)</f>
        <v>https://www.sothebys.com/en/buy/auction/2020/vine-the-park-b-smith-cellar-celebrating-california/next-of-kyn-no-1-cumulus-vineyard-syrah-2007-3</v>
      </c>
    </row>
    <row r="449" spans="1:15" ht="12.5" x14ac:dyDescent="0.25">
      <c r="A449" s="9" t="s">
        <v>1587</v>
      </c>
      <c r="B449" s="9">
        <v>291</v>
      </c>
      <c r="C449" s="10" t="str">
        <f t="shared" si="0"/>
        <v>Next of Kyn No. 1, Cumulus Vineyard, Syrah 2007 Manfred Krankl (3 BT)</v>
      </c>
      <c r="D449" s="41">
        <v>1200</v>
      </c>
      <c r="E449" s="41">
        <v>1800</v>
      </c>
      <c r="F449" s="12" t="s">
        <v>1911</v>
      </c>
      <c r="G449" s="12" t="s">
        <v>1912</v>
      </c>
      <c r="H449" s="12">
        <v>2007</v>
      </c>
      <c r="I449" s="12">
        <v>3</v>
      </c>
      <c r="J449" s="12" t="s">
        <v>1575</v>
      </c>
      <c r="K449" s="12" t="s">
        <v>1589</v>
      </c>
      <c r="L449" s="12" t="s">
        <v>1589</v>
      </c>
      <c r="M449" s="12" t="s">
        <v>1578</v>
      </c>
      <c r="N449" s="12" t="s">
        <v>1914</v>
      </c>
      <c r="O449" s="34" t="str">
        <f>VLOOKUP(B449,'Lot Listing - Concise'!$3:$1002,6,FALSE)</f>
        <v>https://www.sothebys.com/en/buy/auction/2020/vine-the-park-b-smith-cellar-celebrating-california/next-of-kyn-no-1-cumulus-vineyard-syrah-2007-4</v>
      </c>
    </row>
    <row r="450" spans="1:15" ht="12.5" x14ac:dyDescent="0.25">
      <c r="A450" s="9" t="s">
        <v>1587</v>
      </c>
      <c r="B450" s="9">
        <v>291</v>
      </c>
      <c r="C450" s="10" t="str">
        <f t="shared" si="0"/>
        <v>Next of Kyn No. 1, Cumulus Vineyard, Syrah 2007 Manfred Krankl (1 MAG)</v>
      </c>
      <c r="D450" s="41">
        <v>1200</v>
      </c>
      <c r="E450" s="41">
        <v>1800</v>
      </c>
      <c r="F450" s="12" t="s">
        <v>1911</v>
      </c>
      <c r="G450" s="12" t="s">
        <v>1912</v>
      </c>
      <c r="H450" s="12">
        <v>2007</v>
      </c>
      <c r="I450" s="12">
        <v>1</v>
      </c>
      <c r="J450" s="12" t="s">
        <v>1588</v>
      </c>
      <c r="K450" s="12" t="s">
        <v>1589</v>
      </c>
      <c r="L450" s="12" t="s">
        <v>1589</v>
      </c>
      <c r="M450" s="12" t="s">
        <v>1578</v>
      </c>
      <c r="N450" s="12" t="s">
        <v>444</v>
      </c>
      <c r="O450" s="34" t="str">
        <f>VLOOKUP(B450,'Lot Listing - Concise'!$3:$1002,6,FALSE)</f>
        <v>https://www.sothebys.com/en/buy/auction/2020/vine-the-park-b-smith-cellar-celebrating-california/next-of-kyn-no-1-cumulus-vineyard-syrah-2007-4</v>
      </c>
    </row>
    <row r="451" spans="1:15" ht="12.5" x14ac:dyDescent="0.25">
      <c r="A451" s="9" t="s">
        <v>1587</v>
      </c>
      <c r="B451" s="9">
        <v>292</v>
      </c>
      <c r="C451" s="10" t="str">
        <f t="shared" si="0"/>
        <v>Next of Kyn No. 1, Cumulus Vineyard, Syrah 2007 Manfred Krankl (3 BT)</v>
      </c>
      <c r="D451" s="41">
        <v>1200</v>
      </c>
      <c r="E451" s="41">
        <v>1800</v>
      </c>
      <c r="F451" s="12" t="s">
        <v>1911</v>
      </c>
      <c r="G451" s="12" t="s">
        <v>1912</v>
      </c>
      <c r="H451" s="12">
        <v>2007</v>
      </c>
      <c r="I451" s="12">
        <v>3</v>
      </c>
      <c r="J451" s="12" t="s">
        <v>1575</v>
      </c>
      <c r="K451" s="12" t="s">
        <v>1589</v>
      </c>
      <c r="L451" s="12" t="s">
        <v>1589</v>
      </c>
      <c r="M451" s="12" t="s">
        <v>1578</v>
      </c>
      <c r="N451" s="12" t="s">
        <v>1914</v>
      </c>
      <c r="O451" s="34" t="str">
        <f>VLOOKUP(B451,'Lot Listing - Concise'!$3:$1002,6,FALSE)</f>
        <v>https://www.sothebys.com/en/buy/auction/2020/vine-the-park-b-smith-cellar-celebrating-california/next-of-kyn-no-1-cumulus-vineyard-syrah-2007-5</v>
      </c>
    </row>
    <row r="452" spans="1:15" ht="12.5" x14ac:dyDescent="0.25">
      <c r="A452" s="9" t="s">
        <v>1587</v>
      </c>
      <c r="B452" s="9">
        <v>292</v>
      </c>
      <c r="C452" s="10" t="str">
        <f t="shared" si="0"/>
        <v>Next of Kyn No. 1, Cumulus Vineyard, Syrah 2007 Manfred Krankl (1 MAG)</v>
      </c>
      <c r="D452" s="41">
        <v>1200</v>
      </c>
      <c r="E452" s="41">
        <v>1800</v>
      </c>
      <c r="F452" s="12" t="s">
        <v>1911</v>
      </c>
      <c r="G452" s="12" t="s">
        <v>1912</v>
      </c>
      <c r="H452" s="12">
        <v>2007</v>
      </c>
      <c r="I452" s="12">
        <v>1</v>
      </c>
      <c r="J452" s="12" t="s">
        <v>1588</v>
      </c>
      <c r="K452" s="12" t="s">
        <v>1589</v>
      </c>
      <c r="L452" s="12" t="s">
        <v>1589</v>
      </c>
      <c r="M452" s="12" t="s">
        <v>1578</v>
      </c>
      <c r="N452" s="12" t="s">
        <v>444</v>
      </c>
      <c r="O452" s="34" t="str">
        <f>VLOOKUP(B452,'Lot Listing - Concise'!$3:$1002,6,FALSE)</f>
        <v>https://www.sothebys.com/en/buy/auction/2020/vine-the-park-b-smith-cellar-celebrating-california/next-of-kyn-no-1-cumulus-vineyard-syrah-2007-5</v>
      </c>
    </row>
    <row r="453" spans="1:15" ht="12.5" x14ac:dyDescent="0.25">
      <c r="A453" s="9" t="s">
        <v>1587</v>
      </c>
      <c r="B453" s="9">
        <v>293</v>
      </c>
      <c r="C453" s="10" t="str">
        <f t="shared" si="0"/>
        <v>Next of Kyn No. 2, Cumulus Vineyard, Syrah 2008 Manfred Krankl (1 MAG)</v>
      </c>
      <c r="D453" s="41">
        <v>800</v>
      </c>
      <c r="E453" s="41">
        <v>1200</v>
      </c>
      <c r="F453" s="12" t="s">
        <v>1915</v>
      </c>
      <c r="G453" s="12" t="s">
        <v>1912</v>
      </c>
      <c r="H453" s="12">
        <v>2008</v>
      </c>
      <c r="I453" s="12">
        <v>1</v>
      </c>
      <c r="J453" s="12" t="s">
        <v>1588</v>
      </c>
      <c r="K453" s="12" t="s">
        <v>1589</v>
      </c>
      <c r="L453" s="12" t="s">
        <v>1916</v>
      </c>
      <c r="M453" s="12" t="s">
        <v>1578</v>
      </c>
      <c r="N453" s="12" t="s">
        <v>1917</v>
      </c>
      <c r="O453" s="34" t="str">
        <f>VLOOKUP(B453,'Lot Listing - Concise'!$3:$1002,6,FALSE)</f>
        <v>https://www.sothebys.com/en/buy/auction/2020/vine-the-park-b-smith-cellar-celebrating-california/next-of-kyn-no-2-cumulus-vineyard-syrah-2008</v>
      </c>
    </row>
    <row r="454" spans="1:15" ht="12.5" x14ac:dyDescent="0.25">
      <c r="A454" s="9" t="s">
        <v>1587</v>
      </c>
      <c r="B454" s="9">
        <v>293</v>
      </c>
      <c r="C454" s="10" t="str">
        <f t="shared" si="0"/>
        <v>Next of Kyn No. 2, Cumulus Vineyard, Syrah 2008 Manfred Krankl (1 BT)</v>
      </c>
      <c r="D454" s="41">
        <v>800</v>
      </c>
      <c r="E454" s="41">
        <v>1200</v>
      </c>
      <c r="F454" s="12" t="s">
        <v>1915</v>
      </c>
      <c r="G454" s="12" t="s">
        <v>1912</v>
      </c>
      <c r="H454" s="12">
        <v>2008</v>
      </c>
      <c r="I454" s="12">
        <v>1</v>
      </c>
      <c r="J454" s="12" t="s">
        <v>1575</v>
      </c>
      <c r="K454" s="12" t="s">
        <v>1589</v>
      </c>
      <c r="L454" s="12" t="s">
        <v>1589</v>
      </c>
      <c r="M454" s="12" t="s">
        <v>1578</v>
      </c>
      <c r="N454" s="12" t="s">
        <v>1918</v>
      </c>
      <c r="O454" s="34" t="str">
        <f>VLOOKUP(B454,'Lot Listing - Concise'!$3:$1002,6,FALSE)</f>
        <v>https://www.sothebys.com/en/buy/auction/2020/vine-the-park-b-smith-cellar-celebrating-california/next-of-kyn-no-2-cumulus-vineyard-syrah-2008</v>
      </c>
    </row>
    <row r="455" spans="1:15" ht="12.5" x14ac:dyDescent="0.25">
      <c r="A455" s="33"/>
      <c r="B455" s="9">
        <v>294</v>
      </c>
      <c r="C455" s="10" t="str">
        <f t="shared" si="0"/>
        <v>Next of Kyn No. 2, Cumulus Vineyard, Syrah 2008 Manfred Krankl (2 BT)</v>
      </c>
      <c r="D455" s="41">
        <v>400</v>
      </c>
      <c r="E455" s="41">
        <v>600</v>
      </c>
      <c r="F455" s="12" t="s">
        <v>1915</v>
      </c>
      <c r="G455" s="12" t="s">
        <v>1912</v>
      </c>
      <c r="H455" s="12">
        <v>2008</v>
      </c>
      <c r="I455" s="12">
        <v>2</v>
      </c>
      <c r="J455" s="12" t="s">
        <v>1575</v>
      </c>
      <c r="K455" s="12" t="s">
        <v>1576</v>
      </c>
      <c r="L455" s="12" t="s">
        <v>1576</v>
      </c>
      <c r="M455" s="12" t="s">
        <v>1578</v>
      </c>
      <c r="N455" s="12" t="s">
        <v>453</v>
      </c>
      <c r="O455" s="34" t="str">
        <f>VLOOKUP(B455,'Lot Listing - Concise'!$3:$1002,6,FALSE)</f>
        <v>https://www.sothebys.com/en/buy/auction/2020/vine-the-park-b-smith-cellar-celebrating-california/next-of-kyn-no-2-cumulus-vineyard-syrah-2008-2</v>
      </c>
    </row>
    <row r="456" spans="1:15" ht="12.5" x14ac:dyDescent="0.25">
      <c r="A456" s="9" t="s">
        <v>1587</v>
      </c>
      <c r="B456" s="9">
        <v>295</v>
      </c>
      <c r="C456" s="10" t="str">
        <f t="shared" si="0"/>
        <v>Next of Kyn No. 3, Cumulus Vineyard, Syrah 2009 Manfred Krankl (3 BT)</v>
      </c>
      <c r="D456" s="41">
        <v>1200</v>
      </c>
      <c r="E456" s="41">
        <v>1800</v>
      </c>
      <c r="F456" s="12" t="s">
        <v>1919</v>
      </c>
      <c r="G456" s="12" t="s">
        <v>1912</v>
      </c>
      <c r="H456" s="12">
        <v>2009</v>
      </c>
      <c r="I456" s="12">
        <v>3</v>
      </c>
      <c r="J456" s="12" t="s">
        <v>1575</v>
      </c>
      <c r="K456" s="12" t="s">
        <v>1589</v>
      </c>
      <c r="L456" s="12" t="s">
        <v>1589</v>
      </c>
      <c r="M456" s="12" t="s">
        <v>1578</v>
      </c>
      <c r="N456" s="12" t="s">
        <v>1920</v>
      </c>
      <c r="O456" s="34" t="str">
        <f>VLOOKUP(B456,'Lot Listing - Concise'!$3:$1002,6,FALSE)</f>
        <v>https://www.sothebys.com/en/buy/auction/2020/vine-the-park-b-smith-cellar-celebrating-california/next-of-kyn-no-3-cumulus-vineyard-syrah-2009</v>
      </c>
    </row>
    <row r="457" spans="1:15" ht="12.5" x14ac:dyDescent="0.25">
      <c r="A457" s="9" t="s">
        <v>1587</v>
      </c>
      <c r="B457" s="9">
        <v>295</v>
      </c>
      <c r="C457" s="10" t="str">
        <f t="shared" si="0"/>
        <v>Next of Kyn No. 3, Cumulus Vineyard, Syrah 2009 Manfred Krankl (1 MAG)</v>
      </c>
      <c r="D457" s="41">
        <v>1200</v>
      </c>
      <c r="E457" s="41">
        <v>1800</v>
      </c>
      <c r="F457" s="12" t="s">
        <v>1919</v>
      </c>
      <c r="G457" s="12" t="s">
        <v>1912</v>
      </c>
      <c r="H457" s="12">
        <v>2009</v>
      </c>
      <c r="I457" s="12">
        <v>1</v>
      </c>
      <c r="J457" s="12" t="s">
        <v>1588</v>
      </c>
      <c r="K457" s="12" t="s">
        <v>1589</v>
      </c>
      <c r="L457" s="12" t="s">
        <v>1589</v>
      </c>
      <c r="M457" s="12" t="s">
        <v>1578</v>
      </c>
      <c r="N457" s="12" t="s">
        <v>1921</v>
      </c>
      <c r="O457" s="34" t="str">
        <f>VLOOKUP(B457,'Lot Listing - Concise'!$3:$1002,6,FALSE)</f>
        <v>https://www.sothebys.com/en/buy/auction/2020/vine-the-park-b-smith-cellar-celebrating-california/next-of-kyn-no-3-cumulus-vineyard-syrah-2009</v>
      </c>
    </row>
    <row r="458" spans="1:15" ht="12.5" x14ac:dyDescent="0.25">
      <c r="A458" s="9" t="s">
        <v>1587</v>
      </c>
      <c r="B458" s="9">
        <v>296</v>
      </c>
      <c r="C458" s="10" t="str">
        <f t="shared" si="0"/>
        <v>Next of Kyn No. 3, Cumulus Vineyard, Syrah 2009 Manfred Krankl (1 MAG)</v>
      </c>
      <c r="D458" s="41">
        <v>1200</v>
      </c>
      <c r="E458" s="41">
        <v>1800</v>
      </c>
      <c r="F458" s="12" t="s">
        <v>1919</v>
      </c>
      <c r="G458" s="12" t="s">
        <v>1912</v>
      </c>
      <c r="H458" s="12">
        <v>2009</v>
      </c>
      <c r="I458" s="12">
        <v>1</v>
      </c>
      <c r="J458" s="12" t="s">
        <v>1588</v>
      </c>
      <c r="K458" s="12" t="s">
        <v>1589</v>
      </c>
      <c r="L458" s="12" t="s">
        <v>1589</v>
      </c>
      <c r="M458" s="12" t="s">
        <v>1578</v>
      </c>
      <c r="N458" s="12" t="s">
        <v>1921</v>
      </c>
      <c r="O458" s="34" t="str">
        <f>VLOOKUP(B458,'Lot Listing - Concise'!$3:$1002,6,FALSE)</f>
        <v>https://www.sothebys.com/en/buy/auction/2020/vine-the-park-b-smith-cellar-celebrating-california/next-of-kyn-no-3-cumulus-vineyard-syrah-2009-2</v>
      </c>
    </row>
    <row r="459" spans="1:15" ht="12.5" x14ac:dyDescent="0.25">
      <c r="A459" s="9" t="s">
        <v>1587</v>
      </c>
      <c r="B459" s="9">
        <v>296</v>
      </c>
      <c r="C459" s="10" t="str">
        <f t="shared" si="0"/>
        <v>Next of Kyn No. 3, Cumulus Vineyard, Syrah 2009 Manfred Krankl (3 BT)</v>
      </c>
      <c r="D459" s="41">
        <v>1200</v>
      </c>
      <c r="E459" s="41">
        <v>1800</v>
      </c>
      <c r="F459" s="12" t="s">
        <v>1919</v>
      </c>
      <c r="G459" s="12" t="s">
        <v>1912</v>
      </c>
      <c r="H459" s="12">
        <v>2009</v>
      </c>
      <c r="I459" s="12">
        <v>3</v>
      </c>
      <c r="J459" s="12" t="s">
        <v>1575</v>
      </c>
      <c r="K459" s="12" t="s">
        <v>1589</v>
      </c>
      <c r="L459" s="12" t="s">
        <v>1589</v>
      </c>
      <c r="M459" s="12" t="s">
        <v>1578</v>
      </c>
      <c r="N459" s="12" t="s">
        <v>1920</v>
      </c>
      <c r="O459" s="34" t="str">
        <f>VLOOKUP(B459,'Lot Listing - Concise'!$3:$1002,6,FALSE)</f>
        <v>https://www.sothebys.com/en/buy/auction/2020/vine-the-park-b-smith-cellar-celebrating-california/next-of-kyn-no-3-cumulus-vineyard-syrah-2009-2</v>
      </c>
    </row>
    <row r="460" spans="1:15" ht="12.5" x14ac:dyDescent="0.25">
      <c r="A460" s="9" t="s">
        <v>1587</v>
      </c>
      <c r="B460" s="9">
        <v>297</v>
      </c>
      <c r="C460" s="10" t="str">
        <f t="shared" si="0"/>
        <v>Next of Kyn No. 4, Cumulus Vineyard, Syrah 2010 Manfred Krankl (3 BT)</v>
      </c>
      <c r="D460" s="41">
        <v>1200</v>
      </c>
      <c r="E460" s="41">
        <v>1800</v>
      </c>
      <c r="F460" s="12" t="s">
        <v>1922</v>
      </c>
      <c r="G460" s="12" t="s">
        <v>1912</v>
      </c>
      <c r="H460" s="12">
        <v>2010</v>
      </c>
      <c r="I460" s="12">
        <v>3</v>
      </c>
      <c r="J460" s="12" t="s">
        <v>1575</v>
      </c>
      <c r="K460" s="12" t="s">
        <v>1589</v>
      </c>
      <c r="L460" s="12" t="s">
        <v>1589</v>
      </c>
      <c r="M460" s="12" t="s">
        <v>1578</v>
      </c>
      <c r="N460" s="12" t="s">
        <v>1923</v>
      </c>
      <c r="O460" s="34" t="str">
        <f>VLOOKUP(B460,'Lot Listing - Concise'!$3:$1002,6,FALSE)</f>
        <v>https://www.sothebys.com/en/buy/auction/2020/vine-the-park-b-smith-cellar-celebrating-california/next-of-kyn-no-4-cumulus-vineyard-syrah-2010</v>
      </c>
    </row>
    <row r="461" spans="1:15" ht="12.5" x14ac:dyDescent="0.25">
      <c r="A461" s="9" t="s">
        <v>1587</v>
      </c>
      <c r="B461" s="9">
        <v>297</v>
      </c>
      <c r="C461" s="10" t="str">
        <f t="shared" si="0"/>
        <v>Next of Kyn No. 4, Cumulus Vineyard, Syrah 2010 Manfred Krankl (1 MAG)</v>
      </c>
      <c r="D461" s="41">
        <v>1200</v>
      </c>
      <c r="E461" s="41">
        <v>1800</v>
      </c>
      <c r="F461" s="12" t="s">
        <v>1922</v>
      </c>
      <c r="G461" s="12" t="s">
        <v>1912</v>
      </c>
      <c r="H461" s="12">
        <v>2010</v>
      </c>
      <c r="I461" s="12">
        <v>1</v>
      </c>
      <c r="J461" s="12" t="s">
        <v>1588</v>
      </c>
      <c r="K461" s="12" t="s">
        <v>1589</v>
      </c>
      <c r="L461" s="12" t="s">
        <v>1589</v>
      </c>
      <c r="M461" s="12" t="s">
        <v>1578</v>
      </c>
      <c r="N461" s="12" t="s">
        <v>1924</v>
      </c>
      <c r="O461" s="34" t="str">
        <f>VLOOKUP(B461,'Lot Listing - Concise'!$3:$1002,6,FALSE)</f>
        <v>https://www.sothebys.com/en/buy/auction/2020/vine-the-park-b-smith-cellar-celebrating-california/next-of-kyn-no-4-cumulus-vineyard-syrah-2010</v>
      </c>
    </row>
    <row r="462" spans="1:15" ht="12.5" x14ac:dyDescent="0.25">
      <c r="A462" s="9" t="s">
        <v>1587</v>
      </c>
      <c r="B462" s="9">
        <v>298</v>
      </c>
      <c r="C462" s="10" t="str">
        <f t="shared" si="0"/>
        <v>Next of Kyn No. 4, Cumulus Vineyard, Syrah 2010 Manfred Krankl (1 MAG)</v>
      </c>
      <c r="D462" s="41">
        <v>1200</v>
      </c>
      <c r="E462" s="41">
        <v>1800</v>
      </c>
      <c r="F462" s="12" t="s">
        <v>1922</v>
      </c>
      <c r="G462" s="12" t="s">
        <v>1912</v>
      </c>
      <c r="H462" s="12">
        <v>2010</v>
      </c>
      <c r="I462" s="12">
        <v>1</v>
      </c>
      <c r="J462" s="12" t="s">
        <v>1588</v>
      </c>
      <c r="K462" s="12" t="s">
        <v>1589</v>
      </c>
      <c r="L462" s="12" t="s">
        <v>1589</v>
      </c>
      <c r="M462" s="12" t="s">
        <v>1578</v>
      </c>
      <c r="N462" s="12" t="s">
        <v>1924</v>
      </c>
      <c r="O462" s="34" t="str">
        <f>VLOOKUP(B462,'Lot Listing - Concise'!$3:$1002,6,FALSE)</f>
        <v>https://www.sothebys.com/en/buy/auction/2020/vine-the-park-b-smith-cellar-celebrating-california/next-of-kyn-no-4-cumulus-vineyard-syrah-2010-2</v>
      </c>
    </row>
    <row r="463" spans="1:15" ht="12.5" x14ac:dyDescent="0.25">
      <c r="A463" s="9" t="s">
        <v>1587</v>
      </c>
      <c r="B463" s="9">
        <v>298</v>
      </c>
      <c r="C463" s="10" t="str">
        <f t="shared" si="0"/>
        <v>Next of Kyn No. 4, Cumulus Vineyard, Syrah 2010 Manfred Krankl (3 BT)</v>
      </c>
      <c r="D463" s="41">
        <v>1200</v>
      </c>
      <c r="E463" s="41">
        <v>1800</v>
      </c>
      <c r="F463" s="12" t="s">
        <v>1922</v>
      </c>
      <c r="G463" s="12" t="s">
        <v>1912</v>
      </c>
      <c r="H463" s="12">
        <v>2010</v>
      </c>
      <c r="I463" s="12">
        <v>3</v>
      </c>
      <c r="J463" s="12" t="s">
        <v>1575</v>
      </c>
      <c r="K463" s="12" t="s">
        <v>1589</v>
      </c>
      <c r="L463" s="12" t="s">
        <v>1589</v>
      </c>
      <c r="M463" s="12" t="s">
        <v>1578</v>
      </c>
      <c r="N463" s="12" t="s">
        <v>1923</v>
      </c>
      <c r="O463" s="34" t="str">
        <f>VLOOKUP(B463,'Lot Listing - Concise'!$3:$1002,6,FALSE)</f>
        <v>https://www.sothebys.com/en/buy/auction/2020/vine-the-park-b-smith-cellar-celebrating-california/next-of-kyn-no-4-cumulus-vineyard-syrah-2010-2</v>
      </c>
    </row>
    <row r="464" spans="1:15" ht="12.5" x14ac:dyDescent="0.25">
      <c r="A464" s="9" t="s">
        <v>1587</v>
      </c>
      <c r="B464" s="9">
        <v>299</v>
      </c>
      <c r="C464" s="10" t="str">
        <f t="shared" si="0"/>
        <v>Next of Kyn No. 5, Cumulus Vineyard, Syrah 2011 Manfred Krankl (3 BT)</v>
      </c>
      <c r="D464" s="41">
        <v>1200</v>
      </c>
      <c r="E464" s="41">
        <v>1800</v>
      </c>
      <c r="F464" s="12" t="s">
        <v>1925</v>
      </c>
      <c r="G464" s="12" t="s">
        <v>1912</v>
      </c>
      <c r="H464" s="12">
        <v>2011</v>
      </c>
      <c r="I464" s="12">
        <v>3</v>
      </c>
      <c r="J464" s="12" t="s">
        <v>1575</v>
      </c>
      <c r="K464" s="12" t="s">
        <v>1589</v>
      </c>
      <c r="L464" s="12" t="s">
        <v>1589</v>
      </c>
      <c r="M464" s="12" t="s">
        <v>1578</v>
      </c>
      <c r="N464" s="12" t="s">
        <v>1926</v>
      </c>
      <c r="O464" s="34" t="str">
        <f>VLOOKUP(B464,'Lot Listing - Concise'!$3:$1002,6,FALSE)</f>
        <v>https://www.sothebys.com/en/buy/auction/2020/vine-the-park-b-smith-cellar-celebrating-california/next-of-kyn-no-5-cumulus-vineyard-syrah-2011</v>
      </c>
    </row>
    <row r="465" spans="1:15" ht="12.5" x14ac:dyDescent="0.25">
      <c r="A465" s="9" t="s">
        <v>1587</v>
      </c>
      <c r="B465" s="9">
        <v>299</v>
      </c>
      <c r="C465" s="10" t="str">
        <f t="shared" si="0"/>
        <v>Next of Kyn No. 5, Cumulus Vineyard, Syrah 2011 Manfred Krankl (1 MAG)</v>
      </c>
      <c r="D465" s="41">
        <v>1200</v>
      </c>
      <c r="E465" s="41">
        <v>1800</v>
      </c>
      <c r="F465" s="12" t="s">
        <v>1925</v>
      </c>
      <c r="G465" s="12" t="s">
        <v>1912</v>
      </c>
      <c r="H465" s="12">
        <v>2011</v>
      </c>
      <c r="I465" s="12">
        <v>1</v>
      </c>
      <c r="J465" s="12" t="s">
        <v>1588</v>
      </c>
      <c r="K465" s="12" t="s">
        <v>1589</v>
      </c>
      <c r="L465" s="12" t="s">
        <v>1589</v>
      </c>
      <c r="M465" s="12" t="s">
        <v>1578</v>
      </c>
      <c r="N465" s="12" t="s">
        <v>1927</v>
      </c>
      <c r="O465" s="34" t="str">
        <f>VLOOKUP(B465,'Lot Listing - Concise'!$3:$1002,6,FALSE)</f>
        <v>https://www.sothebys.com/en/buy/auction/2020/vine-the-park-b-smith-cellar-celebrating-california/next-of-kyn-no-5-cumulus-vineyard-syrah-2011</v>
      </c>
    </row>
    <row r="466" spans="1:15" ht="12.5" x14ac:dyDescent="0.25">
      <c r="A466" s="9" t="s">
        <v>1587</v>
      </c>
      <c r="B466" s="9">
        <v>300</v>
      </c>
      <c r="C466" s="10" t="str">
        <f t="shared" si="0"/>
        <v>Next of Kyn No. 5, Cumulus Vineyard, Syrah 2011 Manfred Krankl (3 BT)</v>
      </c>
      <c r="D466" s="41">
        <v>1200</v>
      </c>
      <c r="E466" s="41">
        <v>1800</v>
      </c>
      <c r="F466" s="12" t="s">
        <v>1925</v>
      </c>
      <c r="G466" s="12" t="s">
        <v>1912</v>
      </c>
      <c r="H466" s="12">
        <v>2011</v>
      </c>
      <c r="I466" s="12">
        <v>3</v>
      </c>
      <c r="J466" s="12" t="s">
        <v>1575</v>
      </c>
      <c r="K466" s="12" t="s">
        <v>1589</v>
      </c>
      <c r="L466" s="12" t="s">
        <v>1589</v>
      </c>
      <c r="M466" s="12" t="s">
        <v>1578</v>
      </c>
      <c r="N466" s="12" t="s">
        <v>1926</v>
      </c>
      <c r="O466" s="34" t="str">
        <f>VLOOKUP(B466,'Lot Listing - Concise'!$3:$1002,6,FALSE)</f>
        <v>https://www.sothebys.com/en/buy/auction/2020/vine-the-park-b-smith-cellar-celebrating-california/next-of-kyn-no-5-cumulus-vineyard-syrah-2011-2</v>
      </c>
    </row>
    <row r="467" spans="1:15" ht="12.5" x14ac:dyDescent="0.25">
      <c r="A467" s="9" t="s">
        <v>1587</v>
      </c>
      <c r="B467" s="9">
        <v>300</v>
      </c>
      <c r="C467" s="10" t="str">
        <f t="shared" si="0"/>
        <v>Next of Kyn No. 5, Cumulus Vineyard, Syrah 2011 Manfred Krankl (1 MAG)</v>
      </c>
      <c r="D467" s="41">
        <v>1200</v>
      </c>
      <c r="E467" s="41">
        <v>1800</v>
      </c>
      <c r="F467" s="12" t="s">
        <v>1925</v>
      </c>
      <c r="G467" s="12" t="s">
        <v>1912</v>
      </c>
      <c r="H467" s="12">
        <v>2011</v>
      </c>
      <c r="I467" s="12">
        <v>1</v>
      </c>
      <c r="J467" s="12" t="s">
        <v>1588</v>
      </c>
      <c r="K467" s="12" t="s">
        <v>1589</v>
      </c>
      <c r="L467" s="12" t="s">
        <v>1589</v>
      </c>
      <c r="M467" s="12" t="s">
        <v>1578</v>
      </c>
      <c r="N467" s="12" t="s">
        <v>1927</v>
      </c>
      <c r="O467" s="34" t="str">
        <f>VLOOKUP(B467,'Lot Listing - Concise'!$3:$1002,6,FALSE)</f>
        <v>https://www.sothebys.com/en/buy/auction/2020/vine-the-park-b-smith-cellar-celebrating-california/next-of-kyn-no-5-cumulus-vineyard-syrah-2011-2</v>
      </c>
    </row>
    <row r="468" spans="1:15" ht="12.5" x14ac:dyDescent="0.25">
      <c r="A468" s="9" t="s">
        <v>1587</v>
      </c>
      <c r="B468" s="9">
        <v>301</v>
      </c>
      <c r="C468" s="10" t="str">
        <f t="shared" si="0"/>
        <v>Next of Kyn No. 6, Cumulus Vineyard, Syrah 2012 Manfred Krankl (1 MAG)</v>
      </c>
      <c r="D468" s="41">
        <v>1200</v>
      </c>
      <c r="E468" s="41">
        <v>1800</v>
      </c>
      <c r="F468" s="12" t="s">
        <v>1928</v>
      </c>
      <c r="G468" s="12" t="s">
        <v>1912</v>
      </c>
      <c r="H468" s="12">
        <v>2012</v>
      </c>
      <c r="I468" s="12">
        <v>1</v>
      </c>
      <c r="J468" s="12" t="s">
        <v>1588</v>
      </c>
      <c r="K468" s="12" t="s">
        <v>1589</v>
      </c>
      <c r="L468" s="12" t="s">
        <v>1589</v>
      </c>
      <c r="M468" s="12" t="s">
        <v>1578</v>
      </c>
      <c r="N468" s="12" t="s">
        <v>1929</v>
      </c>
      <c r="O468" s="34" t="str">
        <f>VLOOKUP(B468,'Lot Listing - Concise'!$3:$1002,6,FALSE)</f>
        <v>https://www.sothebys.com/en/buy/auction/2020/vine-the-park-b-smith-cellar-celebrating-california/next-of-kyn-no-6-cumulus-vineyard-syrah-2012</v>
      </c>
    </row>
    <row r="469" spans="1:15" ht="12.5" x14ac:dyDescent="0.25">
      <c r="A469" s="9" t="s">
        <v>1587</v>
      </c>
      <c r="B469" s="9">
        <v>301</v>
      </c>
      <c r="C469" s="10" t="str">
        <f t="shared" si="0"/>
        <v>Next of Kyn No. 6, Cumulus Vineyard, Syrah 2012 Manfred Krankl (3 BT)</v>
      </c>
      <c r="D469" s="41">
        <v>1200</v>
      </c>
      <c r="E469" s="41">
        <v>1800</v>
      </c>
      <c r="F469" s="12" t="s">
        <v>1928</v>
      </c>
      <c r="G469" s="12" t="s">
        <v>1912</v>
      </c>
      <c r="H469" s="12">
        <v>2012</v>
      </c>
      <c r="I469" s="12">
        <v>3</v>
      </c>
      <c r="J469" s="12" t="s">
        <v>1575</v>
      </c>
      <c r="K469" s="12" t="s">
        <v>1589</v>
      </c>
      <c r="L469" s="12" t="s">
        <v>1589</v>
      </c>
      <c r="M469" s="12" t="s">
        <v>1578</v>
      </c>
      <c r="N469" s="12" t="s">
        <v>1930</v>
      </c>
      <c r="O469" s="34" t="str">
        <f>VLOOKUP(B469,'Lot Listing - Concise'!$3:$1002,6,FALSE)</f>
        <v>https://www.sothebys.com/en/buy/auction/2020/vine-the-park-b-smith-cellar-celebrating-california/next-of-kyn-no-6-cumulus-vineyard-syrah-2012</v>
      </c>
    </row>
    <row r="470" spans="1:15" ht="12.5" x14ac:dyDescent="0.25">
      <c r="A470" s="9" t="s">
        <v>1587</v>
      </c>
      <c r="B470" s="9">
        <v>302</v>
      </c>
      <c r="C470" s="10" t="str">
        <f t="shared" si="0"/>
        <v>Next of Kyn No. 6, Cumulus Vineyard, Syrah 2012 Manfred Krankl (1 MAG)</v>
      </c>
      <c r="D470" s="41">
        <v>1200</v>
      </c>
      <c r="E470" s="41">
        <v>1800</v>
      </c>
      <c r="F470" s="12" t="s">
        <v>1928</v>
      </c>
      <c r="G470" s="12" t="s">
        <v>1912</v>
      </c>
      <c r="H470" s="12">
        <v>2012</v>
      </c>
      <c r="I470" s="12">
        <v>1</v>
      </c>
      <c r="J470" s="12" t="s">
        <v>1588</v>
      </c>
      <c r="K470" s="12" t="s">
        <v>1589</v>
      </c>
      <c r="L470" s="12" t="s">
        <v>1931</v>
      </c>
      <c r="M470" s="12" t="s">
        <v>1578</v>
      </c>
      <c r="N470" s="12" t="s">
        <v>1929</v>
      </c>
      <c r="O470" s="34" t="str">
        <f>VLOOKUP(B470,'Lot Listing - Concise'!$3:$1002,6,FALSE)</f>
        <v>https://www.sothebys.com/en/buy/auction/2020/vine-the-park-b-smith-cellar-celebrating-california/next-of-kyn-no-6-cumulus-vineyard-syrah-2012-2</v>
      </c>
    </row>
    <row r="471" spans="1:15" ht="12.5" x14ac:dyDescent="0.25">
      <c r="A471" s="9" t="s">
        <v>1587</v>
      </c>
      <c r="B471" s="9">
        <v>302</v>
      </c>
      <c r="C471" s="10" t="str">
        <f t="shared" si="0"/>
        <v>Next of Kyn No. 6, Cumulus Vineyard, Syrah 2012 Manfred Krankl (3 BT)</v>
      </c>
      <c r="D471" s="41">
        <v>1200</v>
      </c>
      <c r="E471" s="41">
        <v>1800</v>
      </c>
      <c r="F471" s="12" t="s">
        <v>1928</v>
      </c>
      <c r="G471" s="12" t="s">
        <v>1912</v>
      </c>
      <c r="H471" s="12">
        <v>2012</v>
      </c>
      <c r="I471" s="12">
        <v>3</v>
      </c>
      <c r="J471" s="12" t="s">
        <v>1575</v>
      </c>
      <c r="K471" s="12" t="s">
        <v>1589</v>
      </c>
      <c r="L471" s="12" t="s">
        <v>1589</v>
      </c>
      <c r="M471" s="12" t="s">
        <v>1578</v>
      </c>
      <c r="N471" s="12" t="s">
        <v>1930</v>
      </c>
      <c r="O471" s="34" t="str">
        <f>VLOOKUP(B471,'Lot Listing - Concise'!$3:$1002,6,FALSE)</f>
        <v>https://www.sothebys.com/en/buy/auction/2020/vine-the-park-b-smith-cellar-celebrating-california/next-of-kyn-no-6-cumulus-vineyard-syrah-2012-2</v>
      </c>
    </row>
    <row r="472" spans="1:15" ht="12.5" x14ac:dyDescent="0.25">
      <c r="A472" s="9" t="s">
        <v>1587</v>
      </c>
      <c r="B472" s="9">
        <v>303</v>
      </c>
      <c r="C472" s="10" t="str">
        <f t="shared" si="0"/>
        <v>Next of Kyn No. 7, Cumulus Vineyard, Syrah 2013 Manfred Krankl (1 MAG)</v>
      </c>
      <c r="D472" s="41">
        <v>1200</v>
      </c>
      <c r="E472" s="41">
        <v>1800</v>
      </c>
      <c r="F472" s="12" t="s">
        <v>1932</v>
      </c>
      <c r="G472" s="12" t="s">
        <v>1912</v>
      </c>
      <c r="H472" s="12">
        <v>2013</v>
      </c>
      <c r="I472" s="12">
        <v>1</v>
      </c>
      <c r="J472" s="12" t="s">
        <v>1588</v>
      </c>
      <c r="K472" s="12" t="s">
        <v>1589</v>
      </c>
      <c r="L472" s="12" t="s">
        <v>1589</v>
      </c>
      <c r="M472" s="12" t="s">
        <v>1578</v>
      </c>
      <c r="N472" s="12" t="s">
        <v>1933</v>
      </c>
      <c r="O472" s="34" t="str">
        <f>VLOOKUP(B472,'Lot Listing - Concise'!$3:$1002,6,FALSE)</f>
        <v>https://www.sothebys.com/en/buy/auction/2020/vine-the-park-b-smith-cellar-celebrating-california/next-of-kyn-no-7-cumulus-vineyard-syrah-2013</v>
      </c>
    </row>
    <row r="473" spans="1:15" ht="12.5" x14ac:dyDescent="0.25">
      <c r="A473" s="9" t="s">
        <v>1587</v>
      </c>
      <c r="B473" s="9">
        <v>303</v>
      </c>
      <c r="C473" s="10" t="str">
        <f t="shared" si="0"/>
        <v>Next of Kyn No. 7, Cumulus Vineyard, Syrah 2013 Manfred Krankl (3 BT)</v>
      </c>
      <c r="D473" s="41">
        <v>1200</v>
      </c>
      <c r="E473" s="41">
        <v>1800</v>
      </c>
      <c r="F473" s="12" t="s">
        <v>1932</v>
      </c>
      <c r="G473" s="12" t="s">
        <v>1912</v>
      </c>
      <c r="H473" s="12">
        <v>2013</v>
      </c>
      <c r="I473" s="12">
        <v>3</v>
      </c>
      <c r="J473" s="12" t="s">
        <v>1575</v>
      </c>
      <c r="K473" s="12" t="s">
        <v>1589</v>
      </c>
      <c r="L473" s="12" t="s">
        <v>1589</v>
      </c>
      <c r="M473" s="12" t="s">
        <v>1578</v>
      </c>
      <c r="N473" s="12" t="s">
        <v>1934</v>
      </c>
      <c r="O473" s="34" t="str">
        <f>VLOOKUP(B473,'Lot Listing - Concise'!$3:$1002,6,FALSE)</f>
        <v>https://www.sothebys.com/en/buy/auction/2020/vine-the-park-b-smith-cellar-celebrating-california/next-of-kyn-no-7-cumulus-vineyard-syrah-2013</v>
      </c>
    </row>
    <row r="474" spans="1:15" ht="12.5" x14ac:dyDescent="0.25">
      <c r="A474" s="9" t="s">
        <v>1587</v>
      </c>
      <c r="B474" s="9">
        <v>304</v>
      </c>
      <c r="C474" s="10" t="str">
        <f t="shared" si="0"/>
        <v>Next of Kyn No. 7, Cumulus Vineyard, Syrah 2013 Manfred Krankl (1 MAG)</v>
      </c>
      <c r="D474" s="41">
        <v>1200</v>
      </c>
      <c r="E474" s="41">
        <v>1800</v>
      </c>
      <c r="F474" s="12" t="s">
        <v>1932</v>
      </c>
      <c r="G474" s="12" t="s">
        <v>1912</v>
      </c>
      <c r="H474" s="12">
        <v>2013</v>
      </c>
      <c r="I474" s="12">
        <v>1</v>
      </c>
      <c r="J474" s="12" t="s">
        <v>1588</v>
      </c>
      <c r="K474" s="12" t="s">
        <v>1589</v>
      </c>
      <c r="L474" s="12" t="s">
        <v>1589</v>
      </c>
      <c r="M474" s="12" t="s">
        <v>1578</v>
      </c>
      <c r="N474" s="12" t="s">
        <v>1933</v>
      </c>
      <c r="O474" s="34" t="str">
        <f>VLOOKUP(B474,'Lot Listing - Concise'!$3:$1002,6,FALSE)</f>
        <v>https://www.sothebys.com/en/buy/auction/2020/vine-the-park-b-smith-cellar-celebrating-california/next-of-kyn-no-7-cumulus-vineyard-syrah-2013-2</v>
      </c>
    </row>
    <row r="475" spans="1:15" ht="12.5" x14ac:dyDescent="0.25">
      <c r="A475" s="9" t="s">
        <v>1587</v>
      </c>
      <c r="B475" s="9">
        <v>304</v>
      </c>
      <c r="C475" s="10" t="str">
        <f t="shared" si="0"/>
        <v>Next of Kyn No. 7, Cumulus Vineyard, Syrah 2013 Manfred Krankl (3 BT)</v>
      </c>
      <c r="D475" s="41">
        <v>1200</v>
      </c>
      <c r="E475" s="41">
        <v>1800</v>
      </c>
      <c r="F475" s="12" t="s">
        <v>1932</v>
      </c>
      <c r="G475" s="12" t="s">
        <v>1912</v>
      </c>
      <c r="H475" s="12">
        <v>2013</v>
      </c>
      <c r="I475" s="12">
        <v>3</v>
      </c>
      <c r="J475" s="12" t="s">
        <v>1575</v>
      </c>
      <c r="K475" s="12" t="s">
        <v>1589</v>
      </c>
      <c r="L475" s="12" t="s">
        <v>1589</v>
      </c>
      <c r="M475" s="12" t="s">
        <v>1578</v>
      </c>
      <c r="N475" s="12" t="s">
        <v>1934</v>
      </c>
      <c r="O475" s="34" t="str">
        <f>VLOOKUP(B475,'Lot Listing - Concise'!$3:$1002,6,FALSE)</f>
        <v>https://www.sothebys.com/en/buy/auction/2020/vine-the-park-b-smith-cellar-celebrating-california/next-of-kyn-no-7-cumulus-vineyard-syrah-2013-2</v>
      </c>
    </row>
    <row r="476" spans="1:15" ht="12.5" x14ac:dyDescent="0.25">
      <c r="A476" s="9" t="s">
        <v>1587</v>
      </c>
      <c r="B476" s="9">
        <v>305</v>
      </c>
      <c r="C476" s="10" t="str">
        <f t="shared" si="0"/>
        <v>Next of Kyn No. 7, Cumulus Vineyard, Syrah 2013 Manfred Krankl (1 MAG)</v>
      </c>
      <c r="D476" s="41">
        <v>1200</v>
      </c>
      <c r="E476" s="41">
        <v>1800</v>
      </c>
      <c r="F476" s="12" t="s">
        <v>1932</v>
      </c>
      <c r="G476" s="12" t="s">
        <v>1912</v>
      </c>
      <c r="H476" s="12">
        <v>2013</v>
      </c>
      <c r="I476" s="12">
        <v>1</v>
      </c>
      <c r="J476" s="12" t="s">
        <v>1588</v>
      </c>
      <c r="K476" s="12" t="s">
        <v>1589</v>
      </c>
      <c r="L476" s="12" t="s">
        <v>1931</v>
      </c>
      <c r="M476" s="12" t="s">
        <v>1578</v>
      </c>
      <c r="N476" s="12" t="s">
        <v>1933</v>
      </c>
      <c r="O476" s="34" t="str">
        <f>VLOOKUP(B476,'Lot Listing - Concise'!$3:$1002,6,FALSE)</f>
        <v>https://www.sothebys.com/en/buy/auction/2020/vine-the-park-b-smith-cellar-celebrating-california/next-of-kyn-no-7-cumulus-vineyard-syrah-2013-3</v>
      </c>
    </row>
    <row r="477" spans="1:15" ht="12.5" x14ac:dyDescent="0.25">
      <c r="A477" s="9" t="s">
        <v>1587</v>
      </c>
      <c r="B477" s="9">
        <v>305</v>
      </c>
      <c r="C477" s="10" t="str">
        <f t="shared" si="0"/>
        <v>Next of Kyn No. 7, Cumulus Vineyard, Syrah 2013 Manfred Krankl (3 BT)</v>
      </c>
      <c r="D477" s="41">
        <v>1200</v>
      </c>
      <c r="E477" s="41">
        <v>1800</v>
      </c>
      <c r="F477" s="12" t="s">
        <v>1932</v>
      </c>
      <c r="G477" s="12" t="s">
        <v>1912</v>
      </c>
      <c r="H477" s="12">
        <v>2013</v>
      </c>
      <c r="I477" s="12">
        <v>3</v>
      </c>
      <c r="J477" s="12" t="s">
        <v>1575</v>
      </c>
      <c r="K477" s="12" t="s">
        <v>1589</v>
      </c>
      <c r="L477" s="12" t="s">
        <v>1589</v>
      </c>
      <c r="M477" s="12" t="s">
        <v>1578</v>
      </c>
      <c r="N477" s="12" t="s">
        <v>1934</v>
      </c>
      <c r="O477" s="34" t="str">
        <f>VLOOKUP(B477,'Lot Listing - Concise'!$3:$1002,6,FALSE)</f>
        <v>https://www.sothebys.com/en/buy/auction/2020/vine-the-park-b-smith-cellar-celebrating-california/next-of-kyn-no-7-cumulus-vineyard-syrah-2013-3</v>
      </c>
    </row>
    <row r="478" spans="1:15" ht="12.5" x14ac:dyDescent="0.25">
      <c r="A478" s="9" t="s">
        <v>1587</v>
      </c>
      <c r="B478" s="9">
        <v>306</v>
      </c>
      <c r="C478" s="10" t="str">
        <f t="shared" si="0"/>
        <v>Next of Kyn No. 7, Cumulus Vineyard, Syrah 2013 Manfred Krankl (3 BT)</v>
      </c>
      <c r="D478" s="41">
        <v>1200</v>
      </c>
      <c r="E478" s="41">
        <v>1800</v>
      </c>
      <c r="F478" s="12" t="s">
        <v>1932</v>
      </c>
      <c r="G478" s="12" t="s">
        <v>1912</v>
      </c>
      <c r="H478" s="12">
        <v>2013</v>
      </c>
      <c r="I478" s="12">
        <v>3</v>
      </c>
      <c r="J478" s="12" t="s">
        <v>1575</v>
      </c>
      <c r="K478" s="12" t="s">
        <v>1589</v>
      </c>
      <c r="L478" s="12" t="s">
        <v>1589</v>
      </c>
      <c r="M478" s="12" t="s">
        <v>1578</v>
      </c>
      <c r="N478" s="12" t="s">
        <v>1934</v>
      </c>
      <c r="O478" s="34" t="str">
        <f>VLOOKUP(B478,'Lot Listing - Concise'!$3:$1002,6,FALSE)</f>
        <v>https://www.sothebys.com/en/buy/auction/2020/vine-the-park-b-smith-cellar-celebrating-california/next-of-kyn-no-7-cumulus-vineyard-syrah-2013-4</v>
      </c>
    </row>
    <row r="479" spans="1:15" ht="12.5" x14ac:dyDescent="0.25">
      <c r="A479" s="9" t="s">
        <v>1587</v>
      </c>
      <c r="B479" s="9">
        <v>306</v>
      </c>
      <c r="C479" s="10" t="str">
        <f t="shared" si="0"/>
        <v>Next of Kyn No. 7, Cumulus Vineyard, Syrah 2013 Manfred Krankl (1 MAG)</v>
      </c>
      <c r="D479" s="41">
        <v>1200</v>
      </c>
      <c r="E479" s="41">
        <v>1800</v>
      </c>
      <c r="F479" s="12" t="s">
        <v>1932</v>
      </c>
      <c r="G479" s="12" t="s">
        <v>1912</v>
      </c>
      <c r="H479" s="12">
        <v>2013</v>
      </c>
      <c r="I479" s="12">
        <v>1</v>
      </c>
      <c r="J479" s="12" t="s">
        <v>1588</v>
      </c>
      <c r="K479" s="12" t="s">
        <v>1589</v>
      </c>
      <c r="L479" s="12" t="s">
        <v>1589</v>
      </c>
      <c r="M479" s="12" t="s">
        <v>1578</v>
      </c>
      <c r="N479" s="12" t="s">
        <v>1933</v>
      </c>
      <c r="O479" s="34" t="str">
        <f>VLOOKUP(B479,'Lot Listing - Concise'!$3:$1002,6,FALSE)</f>
        <v>https://www.sothebys.com/en/buy/auction/2020/vine-the-park-b-smith-cellar-celebrating-california/next-of-kyn-no-7-cumulus-vineyard-syrah-2013-4</v>
      </c>
    </row>
    <row r="480" spans="1:15" ht="12.5" x14ac:dyDescent="0.25">
      <c r="A480" s="9" t="s">
        <v>1587</v>
      </c>
      <c r="B480" s="9">
        <v>307</v>
      </c>
      <c r="C480" s="10" t="str">
        <f t="shared" si="0"/>
        <v>Next of Kyn No. 7, Cumulus Vineyard, Syrah 2014 Manfred Krankl (1 MAG)</v>
      </c>
      <c r="D480" s="41">
        <v>1200</v>
      </c>
      <c r="E480" s="41">
        <v>1800</v>
      </c>
      <c r="F480" s="12" t="s">
        <v>1932</v>
      </c>
      <c r="G480" s="12" t="s">
        <v>1912</v>
      </c>
      <c r="H480" s="12">
        <v>2014</v>
      </c>
      <c r="I480" s="12">
        <v>1</v>
      </c>
      <c r="J480" s="12" t="s">
        <v>1588</v>
      </c>
      <c r="K480" s="12" t="s">
        <v>1589</v>
      </c>
      <c r="L480" s="12" t="s">
        <v>1589</v>
      </c>
      <c r="M480" s="12" t="s">
        <v>1578</v>
      </c>
      <c r="N480" s="12" t="s">
        <v>1935</v>
      </c>
      <c r="O480" s="34" t="str">
        <f>VLOOKUP(B480,'Lot Listing - Concise'!$3:$1002,6,FALSE)</f>
        <v>https://www.sothebys.com/en/buy/auction/2020/vine-the-park-b-smith-cellar-celebrating-california/next-of-kyn-no-7-cumulus-vineyard-syrah-2014</v>
      </c>
    </row>
    <row r="481" spans="1:15" ht="12.5" x14ac:dyDescent="0.25">
      <c r="A481" s="9" t="s">
        <v>1587</v>
      </c>
      <c r="B481" s="9">
        <v>307</v>
      </c>
      <c r="C481" s="10" t="str">
        <f t="shared" si="0"/>
        <v>Next of Kyn No. 7, Cumulus Vineyard, Syrah 2014 Manfred Krankl (3 BT)</v>
      </c>
      <c r="D481" s="41">
        <v>1200</v>
      </c>
      <c r="E481" s="41">
        <v>1800</v>
      </c>
      <c r="F481" s="12" t="s">
        <v>1932</v>
      </c>
      <c r="G481" s="12" t="s">
        <v>1912</v>
      </c>
      <c r="H481" s="12">
        <v>2014</v>
      </c>
      <c r="I481" s="12">
        <v>3</v>
      </c>
      <c r="J481" s="12" t="s">
        <v>1575</v>
      </c>
      <c r="K481" s="12" t="s">
        <v>1589</v>
      </c>
      <c r="L481" s="12" t="s">
        <v>1589</v>
      </c>
      <c r="M481" s="12" t="s">
        <v>1578</v>
      </c>
      <c r="N481" s="12" t="s">
        <v>1936</v>
      </c>
      <c r="O481" s="34" t="str">
        <f>VLOOKUP(B481,'Lot Listing - Concise'!$3:$1002,6,FALSE)</f>
        <v>https://www.sothebys.com/en/buy/auction/2020/vine-the-park-b-smith-cellar-celebrating-california/next-of-kyn-no-7-cumulus-vineyard-syrah-2014</v>
      </c>
    </row>
    <row r="482" spans="1:15" ht="12.5" x14ac:dyDescent="0.25">
      <c r="A482" s="9" t="s">
        <v>1587</v>
      </c>
      <c r="B482" s="9">
        <v>308</v>
      </c>
      <c r="C482" s="10" t="str">
        <f t="shared" si="0"/>
        <v>Next of Kyn No. 7, Cumulus Vineyard, Syrah 2014 Manfred Krankl (1 MAG)</v>
      </c>
      <c r="D482" s="41">
        <v>1200</v>
      </c>
      <c r="E482" s="41">
        <v>1800</v>
      </c>
      <c r="F482" s="12" t="s">
        <v>1932</v>
      </c>
      <c r="G482" s="12" t="s">
        <v>1912</v>
      </c>
      <c r="H482" s="12">
        <v>2014</v>
      </c>
      <c r="I482" s="12">
        <v>1</v>
      </c>
      <c r="J482" s="12" t="s">
        <v>1588</v>
      </c>
      <c r="K482" s="12" t="s">
        <v>1589</v>
      </c>
      <c r="L482" s="12" t="s">
        <v>1589</v>
      </c>
      <c r="M482" s="12" t="s">
        <v>1578</v>
      </c>
      <c r="N482" s="12" t="s">
        <v>1935</v>
      </c>
      <c r="O482" s="34" t="str">
        <f>VLOOKUP(B482,'Lot Listing - Concise'!$3:$1002,6,FALSE)</f>
        <v>https://www.sothebys.com/en/buy/auction/2020/vine-the-park-b-smith-cellar-celebrating-california/next-of-kyn-no-7-cumulus-vineyard-syrah-2014-2</v>
      </c>
    </row>
    <row r="483" spans="1:15" ht="12.5" x14ac:dyDescent="0.25">
      <c r="A483" s="9" t="s">
        <v>1587</v>
      </c>
      <c r="B483" s="9">
        <v>308</v>
      </c>
      <c r="C483" s="10" t="str">
        <f t="shared" si="0"/>
        <v>Next of Kyn No. 7, Cumulus Vineyard, Syrah 2014 Manfred Krankl (3 BT)</v>
      </c>
      <c r="D483" s="41">
        <v>1200</v>
      </c>
      <c r="E483" s="41">
        <v>1800</v>
      </c>
      <c r="F483" s="12" t="s">
        <v>1932</v>
      </c>
      <c r="G483" s="12" t="s">
        <v>1912</v>
      </c>
      <c r="H483" s="12">
        <v>2014</v>
      </c>
      <c r="I483" s="12">
        <v>3</v>
      </c>
      <c r="J483" s="12" t="s">
        <v>1575</v>
      </c>
      <c r="K483" s="12" t="s">
        <v>1589</v>
      </c>
      <c r="L483" s="12" t="s">
        <v>1589</v>
      </c>
      <c r="M483" s="12" t="s">
        <v>1578</v>
      </c>
      <c r="N483" s="12" t="s">
        <v>1936</v>
      </c>
      <c r="O483" s="34" t="str">
        <f>VLOOKUP(B483,'Lot Listing - Concise'!$3:$1002,6,FALSE)</f>
        <v>https://www.sothebys.com/en/buy/auction/2020/vine-the-park-b-smith-cellar-celebrating-california/next-of-kyn-no-7-cumulus-vineyard-syrah-2014-2</v>
      </c>
    </row>
    <row r="484" spans="1:15" ht="12.5" x14ac:dyDescent="0.25">
      <c r="A484" s="9" t="s">
        <v>1587</v>
      </c>
      <c r="B484" s="9">
        <v>309</v>
      </c>
      <c r="C484" s="10" t="str">
        <f t="shared" si="0"/>
        <v>Next of Kyn, Touriga Nacional, Número Um 2015 Manfred Krankl (1 BT)</v>
      </c>
      <c r="D484" s="41">
        <v>1200</v>
      </c>
      <c r="E484" s="41">
        <v>1800</v>
      </c>
      <c r="F484" s="12" t="s">
        <v>1937</v>
      </c>
      <c r="G484" s="12" t="s">
        <v>1912</v>
      </c>
      <c r="H484" s="12">
        <v>2015</v>
      </c>
      <c r="I484" s="12">
        <v>1</v>
      </c>
      <c r="J484" s="12" t="s">
        <v>1575</v>
      </c>
      <c r="K484" s="12" t="s">
        <v>1589</v>
      </c>
      <c r="L484" s="12" t="s">
        <v>1589</v>
      </c>
      <c r="M484" s="12" t="s">
        <v>1578</v>
      </c>
      <c r="N484" s="12" t="s">
        <v>1938</v>
      </c>
      <c r="O484" s="34" t="str">
        <f>VLOOKUP(B484,'Lot Listing - Concise'!$3:$1002,6,FALSE)</f>
        <v>https://www.sothebys.com/en/buy/auction/2020/vine-the-park-b-smith-cellar-celebrating-california/mixed-case-3-bt-1-mag</v>
      </c>
    </row>
    <row r="485" spans="1:15" ht="12.5" x14ac:dyDescent="0.25">
      <c r="A485" s="9" t="s">
        <v>1587</v>
      </c>
      <c r="B485" s="9">
        <v>309</v>
      </c>
      <c r="C485" s="10" t="str">
        <f t="shared" si="0"/>
        <v>Next of Kyn No. 9, Cumulus Vineyard, Syrah 2015 Manfred Krankl (1 MAG)</v>
      </c>
      <c r="D485" s="41">
        <v>1200</v>
      </c>
      <c r="E485" s="41">
        <v>1800</v>
      </c>
      <c r="F485" s="12" t="s">
        <v>1939</v>
      </c>
      <c r="G485" s="12" t="s">
        <v>1912</v>
      </c>
      <c r="H485" s="12">
        <v>2015</v>
      </c>
      <c r="I485" s="12">
        <v>1</v>
      </c>
      <c r="J485" s="12" t="s">
        <v>1588</v>
      </c>
      <c r="K485" s="12" t="s">
        <v>1589</v>
      </c>
      <c r="L485" s="12" t="s">
        <v>1589</v>
      </c>
      <c r="M485" s="12" t="s">
        <v>1578</v>
      </c>
      <c r="N485" s="12" t="s">
        <v>1940</v>
      </c>
      <c r="O485" s="34" t="str">
        <f>VLOOKUP(B485,'Lot Listing - Concise'!$3:$1002,6,FALSE)</f>
        <v>https://www.sothebys.com/en/buy/auction/2020/vine-the-park-b-smith-cellar-celebrating-california/mixed-case-3-bt-1-mag</v>
      </c>
    </row>
    <row r="486" spans="1:15" ht="12.5" x14ac:dyDescent="0.25">
      <c r="A486" s="9" t="s">
        <v>1587</v>
      </c>
      <c r="B486" s="9">
        <v>309</v>
      </c>
      <c r="C486" s="10" t="str">
        <f t="shared" si="0"/>
        <v>Next of Kyn No. 9, Cumulus Vineyard, Syrah 2015 Manfred Krankl (2 BT)</v>
      </c>
      <c r="D486" s="41">
        <v>1200</v>
      </c>
      <c r="E486" s="41">
        <v>1800</v>
      </c>
      <c r="F486" s="12" t="s">
        <v>1939</v>
      </c>
      <c r="G486" s="12" t="s">
        <v>1912</v>
      </c>
      <c r="H486" s="12">
        <v>2015</v>
      </c>
      <c r="I486" s="12">
        <v>2</v>
      </c>
      <c r="J486" s="12" t="s">
        <v>1575</v>
      </c>
      <c r="K486" s="12" t="s">
        <v>1589</v>
      </c>
      <c r="L486" s="12" t="s">
        <v>1589</v>
      </c>
      <c r="M486" s="12" t="s">
        <v>1578</v>
      </c>
      <c r="N486" s="12" t="s">
        <v>1941</v>
      </c>
      <c r="O486" s="34" t="str">
        <f>VLOOKUP(B486,'Lot Listing - Concise'!$3:$1002,6,FALSE)</f>
        <v>https://www.sothebys.com/en/buy/auction/2020/vine-the-park-b-smith-cellar-celebrating-california/mixed-case-3-bt-1-mag</v>
      </c>
    </row>
    <row r="487" spans="1:15" ht="12.5" x14ac:dyDescent="0.25">
      <c r="A487" s="9" t="s">
        <v>1587</v>
      </c>
      <c r="B487" s="9">
        <v>310</v>
      </c>
      <c r="C487" s="10" t="str">
        <f t="shared" si="0"/>
        <v>Next of Kyn, Touriga Nacional, Número Um 2015 Manfred Krankl (1 BT)</v>
      </c>
      <c r="D487" s="41">
        <v>1200</v>
      </c>
      <c r="E487" s="41">
        <v>1800</v>
      </c>
      <c r="F487" s="12" t="s">
        <v>1937</v>
      </c>
      <c r="G487" s="12" t="s">
        <v>1912</v>
      </c>
      <c r="H487" s="12">
        <v>2015</v>
      </c>
      <c r="I487" s="12">
        <v>1</v>
      </c>
      <c r="J487" s="12" t="s">
        <v>1575</v>
      </c>
      <c r="K487" s="12" t="s">
        <v>1589</v>
      </c>
      <c r="L487" s="12" t="s">
        <v>1589</v>
      </c>
      <c r="M487" s="12" t="s">
        <v>1578</v>
      </c>
      <c r="N487" s="12" t="s">
        <v>1938</v>
      </c>
      <c r="O487" s="34" t="str">
        <f>VLOOKUP(B487,'Lot Listing - Concise'!$3:$1002,6,FALSE)</f>
        <v>https://www.sothebys.com/en/buy/auction/2020/vine-the-park-b-smith-cellar-celebrating-california/mixed-case-3-bt-1-mag-2</v>
      </c>
    </row>
    <row r="488" spans="1:15" ht="12.5" x14ac:dyDescent="0.25">
      <c r="A488" s="9" t="s">
        <v>1587</v>
      </c>
      <c r="B488" s="9">
        <v>310</v>
      </c>
      <c r="C488" s="10" t="str">
        <f t="shared" si="0"/>
        <v>Next of Kyn No. 9, Cumulus Vineyard, Syrah 2015 Manfred Krankl (1 MAG)</v>
      </c>
      <c r="D488" s="41">
        <v>1200</v>
      </c>
      <c r="E488" s="41">
        <v>1800</v>
      </c>
      <c r="F488" s="12" t="s">
        <v>1939</v>
      </c>
      <c r="G488" s="12" t="s">
        <v>1912</v>
      </c>
      <c r="H488" s="12">
        <v>2015</v>
      </c>
      <c r="I488" s="12">
        <v>1</v>
      </c>
      <c r="J488" s="12" t="s">
        <v>1588</v>
      </c>
      <c r="K488" s="12" t="s">
        <v>1589</v>
      </c>
      <c r="L488" s="12" t="s">
        <v>1589</v>
      </c>
      <c r="M488" s="12" t="s">
        <v>1578</v>
      </c>
      <c r="N488" s="12" t="s">
        <v>1940</v>
      </c>
      <c r="O488" s="34" t="str">
        <f>VLOOKUP(B488,'Lot Listing - Concise'!$3:$1002,6,FALSE)</f>
        <v>https://www.sothebys.com/en/buy/auction/2020/vine-the-park-b-smith-cellar-celebrating-california/mixed-case-3-bt-1-mag-2</v>
      </c>
    </row>
    <row r="489" spans="1:15" ht="12.5" x14ac:dyDescent="0.25">
      <c r="A489" s="9" t="s">
        <v>1587</v>
      </c>
      <c r="B489" s="9">
        <v>310</v>
      </c>
      <c r="C489" s="10" t="str">
        <f t="shared" si="0"/>
        <v>Next of Kyn No. 9, Cumulus Vineyard, Syrah 2015 Manfred Krankl (2 BT)</v>
      </c>
      <c r="D489" s="41">
        <v>1200</v>
      </c>
      <c r="E489" s="41">
        <v>1800</v>
      </c>
      <c r="F489" s="12" t="s">
        <v>1939</v>
      </c>
      <c r="G489" s="12" t="s">
        <v>1912</v>
      </c>
      <c r="H489" s="12">
        <v>2015</v>
      </c>
      <c r="I489" s="12">
        <v>2</v>
      </c>
      <c r="J489" s="12" t="s">
        <v>1575</v>
      </c>
      <c r="K489" s="12" t="s">
        <v>1589</v>
      </c>
      <c r="L489" s="12" t="s">
        <v>1589</v>
      </c>
      <c r="M489" s="12" t="s">
        <v>1578</v>
      </c>
      <c r="N489" s="12" t="s">
        <v>1941</v>
      </c>
      <c r="O489" s="34" t="str">
        <f>VLOOKUP(B489,'Lot Listing - Concise'!$3:$1002,6,FALSE)</f>
        <v>https://www.sothebys.com/en/buy/auction/2020/vine-the-park-b-smith-cellar-celebrating-california/mixed-case-3-bt-1-mag-2</v>
      </c>
    </row>
    <row r="490" spans="1:15" ht="12.5" x14ac:dyDescent="0.25">
      <c r="A490" s="33"/>
      <c r="B490" s="9">
        <v>311</v>
      </c>
      <c r="C490" s="10" t="str">
        <f t="shared" si="0"/>
        <v>Screaming Eagle, Cabernet Sauvignon 1995 (3 BT)</v>
      </c>
      <c r="D490" s="41">
        <v>6500</v>
      </c>
      <c r="E490" s="41">
        <v>9000</v>
      </c>
      <c r="F490" s="12" t="s">
        <v>1942</v>
      </c>
      <c r="G490" s="12" t="s">
        <v>1943</v>
      </c>
      <c r="H490" s="12">
        <v>1995</v>
      </c>
      <c r="I490" s="12">
        <v>3</v>
      </c>
      <c r="J490" s="12" t="s">
        <v>1575</v>
      </c>
      <c r="K490" s="12" t="s">
        <v>1576</v>
      </c>
      <c r="L490" s="12" t="s">
        <v>1944</v>
      </c>
      <c r="M490" s="12" t="s">
        <v>1578</v>
      </c>
      <c r="N490" s="12" t="s">
        <v>478</v>
      </c>
      <c r="O490" s="34" t="str">
        <f>VLOOKUP(B490,'Lot Listing - Concise'!$3:$1002,6,FALSE)</f>
        <v>https://www.sothebys.com/en/buy/auction/2020/vine-the-park-b-smith-cellar-celebrating-california/screaming-eagle-cabernet-sauvignon-1995-3-bt</v>
      </c>
    </row>
    <row r="491" spans="1:15" ht="12.5" x14ac:dyDescent="0.25">
      <c r="A491" s="33"/>
      <c r="B491" s="9">
        <v>312</v>
      </c>
      <c r="C491" s="10" t="str">
        <f t="shared" si="0"/>
        <v>Harlan Estate 2016 (1 BT)</v>
      </c>
      <c r="D491" s="41">
        <v>650</v>
      </c>
      <c r="E491" s="41">
        <v>850</v>
      </c>
      <c r="F491" s="12" t="s">
        <v>1945</v>
      </c>
      <c r="G491" s="12" t="s">
        <v>1945</v>
      </c>
      <c r="H491" s="12">
        <v>2016</v>
      </c>
      <c r="I491" s="12">
        <v>1</v>
      </c>
      <c r="J491" s="12" t="s">
        <v>1575</v>
      </c>
      <c r="K491" s="12" t="s">
        <v>1589</v>
      </c>
      <c r="L491" s="12" t="s">
        <v>1946</v>
      </c>
      <c r="M491" s="12" t="s">
        <v>1578</v>
      </c>
      <c r="N491" s="12" t="s">
        <v>480</v>
      </c>
      <c r="O491" s="34" t="str">
        <f>VLOOKUP(B491,'Lot Listing - Concise'!$3:$1002,6,FALSE)</f>
        <v>https://www.sothebys.com/en/buy/auction/2020/vine-the-park-b-smith-cellar-celebrating-california/harlan-estate-2016-1-bt</v>
      </c>
    </row>
    <row r="492" spans="1:15" ht="12.5" x14ac:dyDescent="0.25">
      <c r="A492" s="33"/>
      <c r="B492" s="9">
        <v>313</v>
      </c>
      <c r="C492" s="10" t="str">
        <f t="shared" si="0"/>
        <v>Harlan Estate 2016 (1 MAG)</v>
      </c>
      <c r="D492" s="41">
        <v>1300</v>
      </c>
      <c r="E492" s="41">
        <v>1700</v>
      </c>
      <c r="F492" s="12" t="s">
        <v>1945</v>
      </c>
      <c r="G492" s="12" t="s">
        <v>1945</v>
      </c>
      <c r="H492" s="12">
        <v>2016</v>
      </c>
      <c r="I492" s="12">
        <v>1</v>
      </c>
      <c r="J492" s="12" t="s">
        <v>1588</v>
      </c>
      <c r="K492" s="12" t="s">
        <v>1589</v>
      </c>
      <c r="L492" s="12" t="s">
        <v>1946</v>
      </c>
      <c r="M492" s="12" t="s">
        <v>1578</v>
      </c>
      <c r="N492" s="12" t="s">
        <v>482</v>
      </c>
      <c r="O492" s="34" t="str">
        <f>VLOOKUP(B492,'Lot Listing - Concise'!$3:$1002,6,FALSE)</f>
        <v>https://www.sothebys.com/en/buy/auction/2020/vine-the-park-b-smith-cellar-celebrating-california/harlan-estate-2016-1-mag</v>
      </c>
    </row>
    <row r="493" spans="1:15" ht="12.5" x14ac:dyDescent="0.25">
      <c r="A493" s="33"/>
      <c r="B493" s="9">
        <v>314</v>
      </c>
      <c r="C493" s="10" t="str">
        <f t="shared" si="0"/>
        <v>Colgin, Cabernet Sauvignon, Herb Lamb 1992 (4 BT)</v>
      </c>
      <c r="D493" s="41">
        <v>1000</v>
      </c>
      <c r="E493" s="41">
        <v>1500</v>
      </c>
      <c r="F493" s="12" t="s">
        <v>1947</v>
      </c>
      <c r="G493" s="12" t="s">
        <v>1948</v>
      </c>
      <c r="H493" s="12">
        <v>1992</v>
      </c>
      <c r="I493" s="12">
        <v>4</v>
      </c>
      <c r="J493" s="12" t="s">
        <v>1575</v>
      </c>
      <c r="K493" s="12" t="s">
        <v>1576</v>
      </c>
      <c r="L493" s="12" t="s">
        <v>1949</v>
      </c>
      <c r="M493" s="12" t="s">
        <v>1578</v>
      </c>
      <c r="N493" s="12" t="s">
        <v>484</v>
      </c>
      <c r="O493" s="34" t="str">
        <f>VLOOKUP(B493,'Lot Listing - Concise'!$3:$1002,6,FALSE)</f>
        <v>https://www.sothebys.com/en/buy/auction/2020/vine-the-park-b-smith-cellar-celebrating-california/colgin-cabernet-sauvignon-herb-lamb-1992-4-bt</v>
      </c>
    </row>
    <row r="494" spans="1:15" ht="12.5" x14ac:dyDescent="0.25">
      <c r="A494" s="33"/>
      <c r="B494" s="9">
        <v>315</v>
      </c>
      <c r="C494" s="10" t="str">
        <f t="shared" si="0"/>
        <v>Colgin, Cabernet Sauvignon, Herb Lamb 1992 (3 MAG)</v>
      </c>
      <c r="D494" s="41">
        <v>1600</v>
      </c>
      <c r="E494" s="41">
        <v>2200</v>
      </c>
      <c r="F494" s="12" t="s">
        <v>1947</v>
      </c>
      <c r="G494" s="12" t="s">
        <v>1948</v>
      </c>
      <c r="H494" s="12">
        <v>1992</v>
      </c>
      <c r="I494" s="12">
        <v>3</v>
      </c>
      <c r="J494" s="12" t="s">
        <v>1588</v>
      </c>
      <c r="K494" s="12" t="s">
        <v>1583</v>
      </c>
      <c r="L494" s="12" t="s">
        <v>1950</v>
      </c>
      <c r="M494" s="12" t="s">
        <v>1578</v>
      </c>
      <c r="N494" s="12" t="s">
        <v>486</v>
      </c>
      <c r="O494" s="34" t="str">
        <f>VLOOKUP(B494,'Lot Listing - Concise'!$3:$1002,6,FALSE)</f>
        <v>https://www.sothebys.com/en/buy/auction/2020/vine-the-park-b-smith-cellar-celebrating-california/colgin-cabernet-sauvignon-herb-lamb-1992-3-mag</v>
      </c>
    </row>
    <row r="495" spans="1:15" ht="12.5" x14ac:dyDescent="0.25">
      <c r="A495" s="33"/>
      <c r="B495" s="9">
        <v>316</v>
      </c>
      <c r="C495" s="10" t="str">
        <f t="shared" si="0"/>
        <v>Colgin, Cabernet Sauvignon, Herb Lamb 1992 (6 MAG)</v>
      </c>
      <c r="D495" s="41">
        <v>3200</v>
      </c>
      <c r="E495" s="41">
        <v>4500</v>
      </c>
      <c r="F495" s="12" t="s">
        <v>1947</v>
      </c>
      <c r="G495" s="12" t="s">
        <v>1948</v>
      </c>
      <c r="H495" s="12">
        <v>1992</v>
      </c>
      <c r="I495" s="12">
        <v>6</v>
      </c>
      <c r="J495" s="12" t="s">
        <v>1588</v>
      </c>
      <c r="K495" s="12" t="s">
        <v>1583</v>
      </c>
      <c r="L495" s="12" t="s">
        <v>1950</v>
      </c>
      <c r="M495" s="12" t="s">
        <v>1578</v>
      </c>
      <c r="N495" s="12" t="s">
        <v>488</v>
      </c>
      <c r="O495" s="34" t="str">
        <f>VLOOKUP(B495,'Lot Listing - Concise'!$3:$1002,6,FALSE)</f>
        <v>https://www.sothebys.com/en/buy/auction/2020/vine-the-park-b-smith-cellar-celebrating-california/colgin-cabernet-sauvignon-herb-lamb-1992-6-mag</v>
      </c>
    </row>
    <row r="496" spans="1:15" ht="12.5" x14ac:dyDescent="0.25">
      <c r="A496" s="33"/>
      <c r="B496" s="9">
        <v>317</v>
      </c>
      <c r="C496" s="10" t="str">
        <f t="shared" si="0"/>
        <v>Colgin, Cabernet Sauvignon, Herb Lamb 1993 (5 BT)</v>
      </c>
      <c r="D496" s="41">
        <v>650</v>
      </c>
      <c r="E496" s="41">
        <v>900</v>
      </c>
      <c r="F496" s="12" t="s">
        <v>1947</v>
      </c>
      <c r="G496" s="12" t="s">
        <v>1948</v>
      </c>
      <c r="H496" s="12">
        <v>1993</v>
      </c>
      <c r="I496" s="12">
        <v>5</v>
      </c>
      <c r="J496" s="12" t="s">
        <v>1575</v>
      </c>
      <c r="K496" s="12" t="s">
        <v>1576</v>
      </c>
      <c r="L496" s="12" t="s">
        <v>1951</v>
      </c>
      <c r="M496" s="12" t="s">
        <v>1578</v>
      </c>
      <c r="N496" s="12" t="s">
        <v>490</v>
      </c>
      <c r="O496" s="34" t="str">
        <f>VLOOKUP(B496,'Lot Listing - Concise'!$3:$1002,6,FALSE)</f>
        <v>https://www.sothebys.com/en/buy/auction/2020/vine-the-park-b-smith-cellar-celebrating-california/colgin-cabernet-sauvignon-herb-lamb-1993-5-bt</v>
      </c>
    </row>
    <row r="497" spans="1:15" ht="12.5" x14ac:dyDescent="0.25">
      <c r="A497" s="33"/>
      <c r="B497" s="9">
        <v>318</v>
      </c>
      <c r="C497" s="10" t="str">
        <f t="shared" si="0"/>
        <v>Colgin, Cabernet Sauvignon, Herb Lamb 1993 (6 MAG)</v>
      </c>
      <c r="D497" s="41">
        <v>1600</v>
      </c>
      <c r="E497" s="41">
        <v>2200</v>
      </c>
      <c r="F497" s="12" t="s">
        <v>1947</v>
      </c>
      <c r="G497" s="12" t="s">
        <v>1948</v>
      </c>
      <c r="H497" s="12">
        <v>1993</v>
      </c>
      <c r="I497" s="12">
        <v>6</v>
      </c>
      <c r="J497" s="12" t="s">
        <v>1588</v>
      </c>
      <c r="K497" s="12" t="s">
        <v>1583</v>
      </c>
      <c r="L497" s="12" t="s">
        <v>1952</v>
      </c>
      <c r="M497" s="12" t="s">
        <v>1578</v>
      </c>
      <c r="N497" s="12" t="s">
        <v>492</v>
      </c>
      <c r="O497" s="34" t="str">
        <f>VLOOKUP(B497,'Lot Listing - Concise'!$3:$1002,6,FALSE)</f>
        <v>https://www.sothebys.com/en/buy/auction/2020/vine-the-park-b-smith-cellar-celebrating-california/colgin-cabernet-sauvignon-herb-lamb-1993-6-mag</v>
      </c>
    </row>
    <row r="498" spans="1:15" ht="12.5" x14ac:dyDescent="0.25">
      <c r="A498" s="9" t="s">
        <v>1587</v>
      </c>
      <c r="B498" s="9">
        <v>319</v>
      </c>
      <c r="C498" s="10" t="str">
        <f t="shared" si="0"/>
        <v>Colgin, Cabernet Sauvignon, Herb Lamb 1993 (1 DM)</v>
      </c>
      <c r="D498" s="41">
        <v>1000</v>
      </c>
      <c r="E498" s="41">
        <v>1500</v>
      </c>
      <c r="F498" s="12" t="s">
        <v>1947</v>
      </c>
      <c r="G498" s="12" t="s">
        <v>1948</v>
      </c>
      <c r="H498" s="12">
        <v>1993</v>
      </c>
      <c r="I498" s="12">
        <v>1</v>
      </c>
      <c r="J498" s="12" t="s">
        <v>1582</v>
      </c>
      <c r="K498" s="12" t="s">
        <v>1583</v>
      </c>
      <c r="L498" s="12" t="s">
        <v>1953</v>
      </c>
      <c r="M498" s="12" t="s">
        <v>1578</v>
      </c>
      <c r="N498" s="12" t="s">
        <v>1954</v>
      </c>
      <c r="O498" s="34" t="str">
        <f>VLOOKUP(B498,'Lot Listing - Concise'!$3:$1002,6,FALSE)</f>
        <v>https://www.sothebys.com/en/buy/auction/2020/vine-the-park-b-smith-cellar-celebrating-california/colgin-cabernet-sauvignon-herb-lamb-1993-1-dm-2</v>
      </c>
    </row>
    <row r="499" spans="1:15" ht="12.5" x14ac:dyDescent="0.25">
      <c r="A499" s="9" t="s">
        <v>1587</v>
      </c>
      <c r="B499" s="9">
        <v>319</v>
      </c>
      <c r="C499" s="10" t="str">
        <f t="shared" si="0"/>
        <v>Colgin, Cabernet Sauvignon, Herb Lamb 1993 (2 MAG)</v>
      </c>
      <c r="D499" s="41">
        <v>1000</v>
      </c>
      <c r="E499" s="41">
        <v>1500</v>
      </c>
      <c r="F499" s="12" t="s">
        <v>1947</v>
      </c>
      <c r="G499" s="12" t="s">
        <v>1948</v>
      </c>
      <c r="H499" s="12">
        <v>1993</v>
      </c>
      <c r="I499" s="12">
        <v>2</v>
      </c>
      <c r="J499" s="12" t="s">
        <v>1588</v>
      </c>
      <c r="K499" s="12" t="s">
        <v>1583</v>
      </c>
      <c r="L499" s="12" t="s">
        <v>1952</v>
      </c>
      <c r="M499" s="12" t="s">
        <v>1578</v>
      </c>
      <c r="N499" s="12" t="s">
        <v>1955</v>
      </c>
      <c r="O499" s="34" t="str">
        <f>VLOOKUP(B499,'Lot Listing - Concise'!$3:$1002,6,FALSE)</f>
        <v>https://www.sothebys.com/en/buy/auction/2020/vine-the-park-b-smith-cellar-celebrating-california/colgin-cabernet-sauvignon-herb-lamb-1993-1-dm-2</v>
      </c>
    </row>
    <row r="500" spans="1:15" ht="12.5" x14ac:dyDescent="0.25">
      <c r="A500" s="33"/>
      <c r="B500" s="9">
        <v>320</v>
      </c>
      <c r="C500" s="10" t="str">
        <f t="shared" si="0"/>
        <v>Colgin, Cabernet Sauvignon, Herb Lamb 1993 (1 IMP)</v>
      </c>
      <c r="D500" s="41">
        <v>1100</v>
      </c>
      <c r="E500" s="41">
        <v>1600</v>
      </c>
      <c r="F500" s="12" t="s">
        <v>1947</v>
      </c>
      <c r="G500" s="12" t="s">
        <v>1948</v>
      </c>
      <c r="H500" s="12">
        <v>1993</v>
      </c>
      <c r="I500" s="12">
        <v>1</v>
      </c>
      <c r="J500" s="12" t="s">
        <v>1956</v>
      </c>
      <c r="K500" s="12" t="s">
        <v>1583</v>
      </c>
      <c r="L500" s="12" t="s">
        <v>1957</v>
      </c>
      <c r="M500" s="12" t="s">
        <v>1578</v>
      </c>
      <c r="N500" s="12" t="s">
        <v>496</v>
      </c>
      <c r="O500" s="34" t="str">
        <f>VLOOKUP(B500,'Lot Listing - Concise'!$3:$1002,6,FALSE)</f>
        <v>https://www.sothebys.com/en/buy/auction/2020/vine-the-park-b-smith-cellar-celebrating-california/colgin-cabernet-sauvignon-herb-lamb-1993-1-imp</v>
      </c>
    </row>
    <row r="501" spans="1:15" ht="12.5" x14ac:dyDescent="0.25">
      <c r="A501" s="33"/>
      <c r="B501" s="9">
        <v>321</v>
      </c>
      <c r="C501" s="10" t="str">
        <f t="shared" si="0"/>
        <v>Colgin, Cabernet Sauvignon, Herb Lamb 1994 (3 MAG)</v>
      </c>
      <c r="D501" s="41">
        <v>1200</v>
      </c>
      <c r="E501" s="41">
        <v>1600</v>
      </c>
      <c r="F501" s="12" t="s">
        <v>1947</v>
      </c>
      <c r="G501" s="12" t="s">
        <v>1948</v>
      </c>
      <c r="H501" s="12">
        <v>1994</v>
      </c>
      <c r="I501" s="12">
        <v>3</v>
      </c>
      <c r="J501" s="12" t="s">
        <v>1588</v>
      </c>
      <c r="K501" s="12" t="s">
        <v>1583</v>
      </c>
      <c r="L501" s="12" t="s">
        <v>1958</v>
      </c>
      <c r="M501" s="12" t="s">
        <v>1578</v>
      </c>
      <c r="N501" s="12" t="s">
        <v>498</v>
      </c>
      <c r="O501" s="34" t="str">
        <f>VLOOKUP(B501,'Lot Listing - Concise'!$3:$1002,6,FALSE)</f>
        <v>https://www.sothebys.com/en/buy/auction/2020/vine-the-park-b-smith-cellar-celebrating-california/colgin-cabernet-sauvignon-herb-lamb-1994-3-mag</v>
      </c>
    </row>
    <row r="502" spans="1:15" ht="12.5" x14ac:dyDescent="0.25">
      <c r="A502" s="33"/>
      <c r="B502" s="9">
        <v>322</v>
      </c>
      <c r="C502" s="10" t="str">
        <f t="shared" si="0"/>
        <v>Colgin, Cabernet Sauvignon, Herb Lamb 1994 (6 MAG)</v>
      </c>
      <c r="D502" s="41">
        <v>2400</v>
      </c>
      <c r="E502" s="41">
        <v>3200</v>
      </c>
      <c r="F502" s="12" t="s">
        <v>1947</v>
      </c>
      <c r="G502" s="12" t="s">
        <v>1948</v>
      </c>
      <c r="H502" s="12">
        <v>1994</v>
      </c>
      <c r="I502" s="12">
        <v>6</v>
      </c>
      <c r="J502" s="12" t="s">
        <v>1588</v>
      </c>
      <c r="K502" s="12" t="s">
        <v>1583</v>
      </c>
      <c r="L502" s="12" t="s">
        <v>1958</v>
      </c>
      <c r="M502" s="12" t="s">
        <v>1578</v>
      </c>
      <c r="N502" s="12" t="s">
        <v>500</v>
      </c>
      <c r="O502" s="34" t="str">
        <f>VLOOKUP(B502,'Lot Listing - Concise'!$3:$1002,6,FALSE)</f>
        <v>https://www.sothebys.com/en/buy/auction/2020/vine-the-park-b-smith-cellar-celebrating-california/colgin-cabernet-sauvignon-herb-lamb-1994-6-mag</v>
      </c>
    </row>
    <row r="503" spans="1:15" ht="12.5" x14ac:dyDescent="0.25">
      <c r="A503" s="33"/>
      <c r="B503" s="9">
        <v>323</v>
      </c>
      <c r="C503" s="10" t="str">
        <f t="shared" si="0"/>
        <v>Colgin, Cabernet Sauvignon, Herb Lamb 1995 (4 BT)</v>
      </c>
      <c r="D503" s="41">
        <v>950</v>
      </c>
      <c r="E503" s="41">
        <v>1300</v>
      </c>
      <c r="F503" s="12" t="s">
        <v>1947</v>
      </c>
      <c r="G503" s="12" t="s">
        <v>1948</v>
      </c>
      <c r="H503" s="12">
        <v>1995</v>
      </c>
      <c r="I503" s="12">
        <v>4</v>
      </c>
      <c r="J503" s="12" t="s">
        <v>1575</v>
      </c>
      <c r="K503" s="12" t="s">
        <v>1576</v>
      </c>
      <c r="L503" s="12" t="s">
        <v>1959</v>
      </c>
      <c r="M503" s="12" t="s">
        <v>1578</v>
      </c>
      <c r="N503" s="12" t="s">
        <v>502</v>
      </c>
      <c r="O503" s="34" t="str">
        <f>VLOOKUP(B503,'Lot Listing - Concise'!$3:$1002,6,FALSE)</f>
        <v>https://www.sothebys.com/en/buy/auction/2020/vine-the-park-b-smith-cellar-celebrating-california/colgin-cabernet-sauvignon-herb-lamb-1995-4-bt</v>
      </c>
    </row>
    <row r="504" spans="1:15" ht="12.5" x14ac:dyDescent="0.25">
      <c r="A504" s="33"/>
      <c r="B504" s="9">
        <v>324</v>
      </c>
      <c r="C504" s="10" t="str">
        <f t="shared" si="0"/>
        <v>Colgin, Cabernet Sauvignon, Herb Lamb 1995 (6 BT)</v>
      </c>
      <c r="D504" s="41">
        <v>1400</v>
      </c>
      <c r="E504" s="41">
        <v>1900</v>
      </c>
      <c r="F504" s="12" t="s">
        <v>1947</v>
      </c>
      <c r="G504" s="12" t="s">
        <v>1948</v>
      </c>
      <c r="H504" s="12">
        <v>1995</v>
      </c>
      <c r="I504" s="12">
        <v>6</v>
      </c>
      <c r="J504" s="12" t="s">
        <v>1575</v>
      </c>
      <c r="K504" s="12" t="s">
        <v>1576</v>
      </c>
      <c r="L504" s="12" t="s">
        <v>1960</v>
      </c>
      <c r="M504" s="12" t="s">
        <v>1578</v>
      </c>
      <c r="N504" s="12" t="s">
        <v>504</v>
      </c>
      <c r="O504" s="34" t="str">
        <f>VLOOKUP(B504,'Lot Listing - Concise'!$3:$1002,6,FALSE)</f>
        <v>https://www.sothebys.com/en/buy/auction/2020/vine-the-park-b-smith-cellar-celebrating-california/colgin-cabernet-sauvignon-herb-lamb-1995-6-bt</v>
      </c>
    </row>
    <row r="505" spans="1:15" ht="12.5" x14ac:dyDescent="0.25">
      <c r="A505" s="33"/>
      <c r="B505" s="9">
        <v>325</v>
      </c>
      <c r="C505" s="10" t="str">
        <f t="shared" si="0"/>
        <v>Colgin, Cabernet Sauvignon, Herb Lamb 1995 (3 MAG)</v>
      </c>
      <c r="D505" s="41">
        <v>1400</v>
      </c>
      <c r="E505" s="41">
        <v>1900</v>
      </c>
      <c r="F505" s="12" t="s">
        <v>1947</v>
      </c>
      <c r="G505" s="12" t="s">
        <v>1948</v>
      </c>
      <c r="H505" s="12">
        <v>1995</v>
      </c>
      <c r="I505" s="12">
        <v>3</v>
      </c>
      <c r="J505" s="12" t="s">
        <v>1588</v>
      </c>
      <c r="K505" s="12" t="s">
        <v>1583</v>
      </c>
      <c r="L505" s="12" t="s">
        <v>1961</v>
      </c>
      <c r="M505" s="12" t="s">
        <v>1578</v>
      </c>
      <c r="N505" s="12" t="s">
        <v>506</v>
      </c>
      <c r="O505" s="34" t="str">
        <f>VLOOKUP(B505,'Lot Listing - Concise'!$3:$1002,6,FALSE)</f>
        <v>https://www.sothebys.com/en/buy/auction/2020/vine-the-park-b-smith-cellar-celebrating-california/colgin-cabernet-sauvignon-herb-lamb-1995-3-mag</v>
      </c>
    </row>
    <row r="506" spans="1:15" ht="12.5" x14ac:dyDescent="0.25">
      <c r="A506" s="33"/>
      <c r="B506" s="9">
        <v>326</v>
      </c>
      <c r="C506" s="10" t="str">
        <f t="shared" si="0"/>
        <v>Colgin, Cabernet Sauvignon, Herb Lamb 1995 (6 MAG)</v>
      </c>
      <c r="D506" s="41">
        <v>2800</v>
      </c>
      <c r="E506" s="41">
        <v>4000</v>
      </c>
      <c r="F506" s="12" t="s">
        <v>1947</v>
      </c>
      <c r="G506" s="12" t="s">
        <v>1948</v>
      </c>
      <c r="H506" s="12">
        <v>1995</v>
      </c>
      <c r="I506" s="12">
        <v>6</v>
      </c>
      <c r="J506" s="12" t="s">
        <v>1588</v>
      </c>
      <c r="K506" s="12" t="s">
        <v>1583</v>
      </c>
      <c r="L506" s="12" t="s">
        <v>1962</v>
      </c>
      <c r="M506" s="12" t="s">
        <v>1578</v>
      </c>
      <c r="N506" s="12" t="s">
        <v>508</v>
      </c>
      <c r="O506" s="34" t="str">
        <f>VLOOKUP(B506,'Lot Listing - Concise'!$3:$1002,6,FALSE)</f>
        <v>https://www.sothebys.com/en/buy/auction/2020/vine-the-park-b-smith-cellar-celebrating-california/colgin-cabernet-sauvignon-herb-lamb-1995-6-mag</v>
      </c>
    </row>
    <row r="507" spans="1:15" ht="12.5" x14ac:dyDescent="0.25">
      <c r="A507" s="33"/>
      <c r="B507" s="9">
        <v>327</v>
      </c>
      <c r="C507" s="10" t="str">
        <f t="shared" si="0"/>
        <v>Colgin, Cabernet Sauvignon, Herb Lamb 1996 (6 BT)</v>
      </c>
      <c r="D507" s="41">
        <v>1300</v>
      </c>
      <c r="E507" s="41">
        <v>1800</v>
      </c>
      <c r="F507" s="12" t="s">
        <v>1947</v>
      </c>
      <c r="G507" s="12" t="s">
        <v>1948</v>
      </c>
      <c r="H507" s="12">
        <v>1996</v>
      </c>
      <c r="I507" s="12">
        <v>6</v>
      </c>
      <c r="J507" s="12" t="s">
        <v>1575</v>
      </c>
      <c r="K507" s="12" t="s">
        <v>1576</v>
      </c>
      <c r="L507" s="12" t="s">
        <v>1963</v>
      </c>
      <c r="M507" s="12" t="s">
        <v>1578</v>
      </c>
      <c r="N507" s="12" t="s">
        <v>510</v>
      </c>
      <c r="O507" s="34" t="str">
        <f>VLOOKUP(B507,'Lot Listing - Concise'!$3:$1002,6,FALSE)</f>
        <v>https://www.sothebys.com/en/buy/auction/2020/vine-the-park-b-smith-cellar-celebrating-california/colgin-cabernet-sauvignon-herb-lamb-1996-6-bt</v>
      </c>
    </row>
    <row r="508" spans="1:15" ht="12.5" x14ac:dyDescent="0.25">
      <c r="A508" s="33"/>
      <c r="B508" s="9">
        <v>328</v>
      </c>
      <c r="C508" s="10" t="str">
        <f t="shared" si="0"/>
        <v>Colgin, Cabernet Sauvignon, Herb Lamb 1996 (2 MAG)</v>
      </c>
      <c r="D508" s="41">
        <v>900</v>
      </c>
      <c r="E508" s="41">
        <v>1200</v>
      </c>
      <c r="F508" s="12" t="s">
        <v>1947</v>
      </c>
      <c r="G508" s="12" t="s">
        <v>1948</v>
      </c>
      <c r="H508" s="12">
        <v>1996</v>
      </c>
      <c r="I508" s="12">
        <v>2</v>
      </c>
      <c r="J508" s="12" t="s">
        <v>1588</v>
      </c>
      <c r="K508" s="12" t="s">
        <v>1583</v>
      </c>
      <c r="L508" s="12" t="s">
        <v>1950</v>
      </c>
      <c r="M508" s="12" t="s">
        <v>1578</v>
      </c>
      <c r="N508" s="12" t="s">
        <v>512</v>
      </c>
      <c r="O508" s="34" t="str">
        <f>VLOOKUP(B508,'Lot Listing - Concise'!$3:$1002,6,FALSE)</f>
        <v>https://www.sothebys.com/en/buy/auction/2020/vine-the-park-b-smith-cellar-celebrating-california/colgin-cabernet-sauvignon-herb-lamb-1996-2-mag</v>
      </c>
    </row>
    <row r="509" spans="1:15" ht="12.5" x14ac:dyDescent="0.25">
      <c r="A509" s="33"/>
      <c r="B509" s="9">
        <v>329</v>
      </c>
      <c r="C509" s="10" t="str">
        <f t="shared" si="0"/>
        <v>Colgin, Cabernet Sauvignon, Herb Lamb 1996 (6 MAG)</v>
      </c>
      <c r="D509" s="41">
        <v>2600</v>
      </c>
      <c r="E509" s="41">
        <v>3500</v>
      </c>
      <c r="F509" s="12" t="s">
        <v>1947</v>
      </c>
      <c r="G509" s="12" t="s">
        <v>1948</v>
      </c>
      <c r="H509" s="12">
        <v>1996</v>
      </c>
      <c r="I509" s="12">
        <v>6</v>
      </c>
      <c r="J509" s="12" t="s">
        <v>1588</v>
      </c>
      <c r="K509" s="12" t="s">
        <v>1583</v>
      </c>
      <c r="L509" s="12" t="s">
        <v>1950</v>
      </c>
      <c r="M509" s="12" t="s">
        <v>1578</v>
      </c>
      <c r="N509" s="12" t="s">
        <v>514</v>
      </c>
      <c r="O509" s="34" t="str">
        <f>VLOOKUP(B509,'Lot Listing - Concise'!$3:$1002,6,FALSE)</f>
        <v>https://www.sothebys.com/en/buy/auction/2020/vine-the-park-b-smith-cellar-celebrating-california/colgin-cabernet-sauvignon-herb-lamb-1996-6-mag</v>
      </c>
    </row>
    <row r="510" spans="1:15" ht="12.5" x14ac:dyDescent="0.25">
      <c r="A510" s="33"/>
      <c r="B510" s="9">
        <v>330</v>
      </c>
      <c r="C510" s="10" t="str">
        <f t="shared" si="0"/>
        <v>Colgin, Cabernet Sauvignon, Herb Lamb 1997 (6 BT)</v>
      </c>
      <c r="D510" s="41">
        <v>2000</v>
      </c>
      <c r="E510" s="41">
        <v>3000</v>
      </c>
      <c r="F510" s="12" t="s">
        <v>1947</v>
      </c>
      <c r="G510" s="12" t="s">
        <v>1948</v>
      </c>
      <c r="H510" s="12">
        <v>1997</v>
      </c>
      <c r="I510" s="12">
        <v>6</v>
      </c>
      <c r="J510" s="12" t="s">
        <v>1575</v>
      </c>
      <c r="K510" s="12" t="s">
        <v>1576</v>
      </c>
      <c r="L510" s="12" t="s">
        <v>1964</v>
      </c>
      <c r="M510" s="12" t="s">
        <v>1578</v>
      </c>
      <c r="N510" s="12" t="s">
        <v>516</v>
      </c>
      <c r="O510" s="34" t="str">
        <f>VLOOKUP(B510,'Lot Listing - Concise'!$3:$1002,6,FALSE)</f>
        <v>https://www.sothebys.com/en/buy/auction/2020/vine-the-park-b-smith-cellar-celebrating-california/colgin-cabernet-sauvignon-herb-lamb-1997-6-bt</v>
      </c>
    </row>
    <row r="511" spans="1:15" ht="12.5" x14ac:dyDescent="0.25">
      <c r="A511" s="33"/>
      <c r="B511" s="9">
        <v>331</v>
      </c>
      <c r="C511" s="10" t="str">
        <f t="shared" si="0"/>
        <v>Colgin, Cabernet Sauvignon, Herb Lamb 1997 (3 MAG)</v>
      </c>
      <c r="D511" s="41">
        <v>2000</v>
      </c>
      <c r="E511" s="41">
        <v>3000</v>
      </c>
      <c r="F511" s="12" t="s">
        <v>1947</v>
      </c>
      <c r="G511" s="12" t="s">
        <v>1948</v>
      </c>
      <c r="H511" s="12">
        <v>1997</v>
      </c>
      <c r="I511" s="12">
        <v>3</v>
      </c>
      <c r="J511" s="12" t="s">
        <v>1588</v>
      </c>
      <c r="K511" s="12" t="s">
        <v>1583</v>
      </c>
      <c r="L511" s="12" t="s">
        <v>1965</v>
      </c>
      <c r="M511" s="12" t="s">
        <v>1578</v>
      </c>
      <c r="N511" s="12" t="s">
        <v>518</v>
      </c>
      <c r="O511" s="34" t="str">
        <f>VLOOKUP(B511,'Lot Listing - Concise'!$3:$1002,6,FALSE)</f>
        <v>https://www.sothebys.com/en/buy/auction/2020/vine-the-park-b-smith-cellar-celebrating-california/colgin-cabernet-sauvignon-herb-lamb-1997-3-mag</v>
      </c>
    </row>
    <row r="512" spans="1:15" ht="12.5" x14ac:dyDescent="0.25">
      <c r="A512" s="33"/>
      <c r="B512" s="9">
        <v>332</v>
      </c>
      <c r="C512" s="10" t="str">
        <f t="shared" si="0"/>
        <v>Colgin, Cabernet Sauvignon, Herb Lamb 1997 (6 MAG)</v>
      </c>
      <c r="D512" s="41">
        <v>4200</v>
      </c>
      <c r="E512" s="41">
        <v>6000</v>
      </c>
      <c r="F512" s="12" t="s">
        <v>1947</v>
      </c>
      <c r="G512" s="12" t="s">
        <v>1948</v>
      </c>
      <c r="H512" s="12">
        <v>1997</v>
      </c>
      <c r="I512" s="12">
        <v>6</v>
      </c>
      <c r="J512" s="12" t="s">
        <v>1588</v>
      </c>
      <c r="K512" s="12" t="s">
        <v>1583</v>
      </c>
      <c r="L512" s="12" t="s">
        <v>1966</v>
      </c>
      <c r="M512" s="12" t="s">
        <v>1578</v>
      </c>
      <c r="N512" s="12" t="s">
        <v>520</v>
      </c>
      <c r="O512" s="34" t="str">
        <f>VLOOKUP(B512,'Lot Listing - Concise'!$3:$1002,6,FALSE)</f>
        <v>https://www.sothebys.com/en/buy/auction/2020/vine-the-park-b-smith-cellar-celebrating-california/colgin-cabernet-sauvignon-herb-lamb-1997-6-mag</v>
      </c>
    </row>
    <row r="513" spans="1:15" ht="12.5" x14ac:dyDescent="0.25">
      <c r="A513" s="33"/>
      <c r="B513" s="9">
        <v>333</v>
      </c>
      <c r="C513" s="10" t="str">
        <f t="shared" si="0"/>
        <v>Colgin, Cabernet Sauvignon, Herb Lamb 1998 (6 BT)</v>
      </c>
      <c r="D513" s="41">
        <v>850</v>
      </c>
      <c r="E513" s="41">
        <v>1200</v>
      </c>
      <c r="F513" s="12" t="s">
        <v>1947</v>
      </c>
      <c r="G513" s="12" t="s">
        <v>1948</v>
      </c>
      <c r="H513" s="12">
        <v>1998</v>
      </c>
      <c r="I513" s="12">
        <v>6</v>
      </c>
      <c r="J513" s="12" t="s">
        <v>1575</v>
      </c>
      <c r="K513" s="12" t="s">
        <v>1576</v>
      </c>
      <c r="L513" s="12" t="s">
        <v>1963</v>
      </c>
      <c r="M513" s="12" t="s">
        <v>1578</v>
      </c>
      <c r="N513" s="12" t="s">
        <v>522</v>
      </c>
      <c r="O513" s="34" t="str">
        <f>VLOOKUP(B513,'Lot Listing - Concise'!$3:$1002,6,FALSE)</f>
        <v>https://www.sothebys.com/en/buy/auction/2020/vine-the-park-b-smith-cellar-celebrating-california/colgin-cabernet-sauvignon-herb-lamb-1998-6-bt</v>
      </c>
    </row>
    <row r="514" spans="1:15" ht="12.5" x14ac:dyDescent="0.25">
      <c r="A514" s="33"/>
      <c r="B514" s="9">
        <v>334</v>
      </c>
      <c r="C514" s="10" t="str">
        <f t="shared" si="0"/>
        <v>Colgin, Cabernet Sauvignon, Herb Lamb 1998 (6 BT)</v>
      </c>
      <c r="D514" s="41">
        <v>850</v>
      </c>
      <c r="E514" s="41">
        <v>1200</v>
      </c>
      <c r="F514" s="12" t="s">
        <v>1947</v>
      </c>
      <c r="G514" s="12" t="s">
        <v>1948</v>
      </c>
      <c r="H514" s="12">
        <v>1998</v>
      </c>
      <c r="I514" s="12">
        <v>6</v>
      </c>
      <c r="J514" s="12" t="s">
        <v>1575</v>
      </c>
      <c r="K514" s="12" t="s">
        <v>1576</v>
      </c>
      <c r="L514" s="12" t="s">
        <v>1967</v>
      </c>
      <c r="M514" s="12" t="s">
        <v>1578</v>
      </c>
      <c r="N514" s="12" t="s">
        <v>522</v>
      </c>
      <c r="O514" s="34" t="str">
        <f>VLOOKUP(B514,'Lot Listing - Concise'!$3:$1002,6,FALSE)</f>
        <v>https://www.sothebys.com/en/buy/auction/2020/vine-the-park-b-smith-cellar-celebrating-california/colgin-cabernet-sauvignon-herb-lamb-1998-6-bt-2</v>
      </c>
    </row>
    <row r="515" spans="1:15" ht="12.5" x14ac:dyDescent="0.25">
      <c r="A515" s="33"/>
      <c r="B515" s="9">
        <v>335</v>
      </c>
      <c r="C515" s="10" t="str">
        <f t="shared" si="0"/>
        <v>Colgin, Cabernet Sauvignon, Herb Lamb 1998 (6 BT)</v>
      </c>
      <c r="D515" s="41">
        <v>850</v>
      </c>
      <c r="E515" s="41">
        <v>1200</v>
      </c>
      <c r="F515" s="12" t="s">
        <v>1947</v>
      </c>
      <c r="G515" s="12" t="s">
        <v>1948</v>
      </c>
      <c r="H515" s="12">
        <v>1998</v>
      </c>
      <c r="I515" s="12">
        <v>6</v>
      </c>
      <c r="J515" s="12" t="s">
        <v>1575</v>
      </c>
      <c r="K515" s="12" t="s">
        <v>1576</v>
      </c>
      <c r="L515" s="12" t="s">
        <v>1963</v>
      </c>
      <c r="M515" s="12" t="s">
        <v>1578</v>
      </c>
      <c r="N515" s="12" t="s">
        <v>522</v>
      </c>
      <c r="O515" s="34" t="str">
        <f>VLOOKUP(B515,'Lot Listing - Concise'!$3:$1002,6,FALSE)</f>
        <v>https://www.sothebys.com/en/buy/auction/2020/vine-the-park-b-smith-cellar-celebrating-california/colgin-cabernet-sauvignon-herb-lamb-1998-6-bt-3</v>
      </c>
    </row>
    <row r="516" spans="1:15" ht="12.5" x14ac:dyDescent="0.25">
      <c r="A516" s="33"/>
      <c r="B516" s="9">
        <v>336</v>
      </c>
      <c r="C516" s="10" t="str">
        <f t="shared" si="0"/>
        <v>Colgin, Cabernet Sauvignon, Herb Lamb 1998 (3 MAG)</v>
      </c>
      <c r="D516" s="41">
        <v>850</v>
      </c>
      <c r="E516" s="41">
        <v>1200</v>
      </c>
      <c r="F516" s="12" t="s">
        <v>1947</v>
      </c>
      <c r="G516" s="12" t="s">
        <v>1948</v>
      </c>
      <c r="H516" s="12">
        <v>1998</v>
      </c>
      <c r="I516" s="12">
        <v>3</v>
      </c>
      <c r="J516" s="12" t="s">
        <v>1588</v>
      </c>
      <c r="K516" s="12" t="s">
        <v>1583</v>
      </c>
      <c r="L516" s="12" t="s">
        <v>1968</v>
      </c>
      <c r="M516" s="12" t="s">
        <v>1578</v>
      </c>
      <c r="N516" s="12" t="s">
        <v>526</v>
      </c>
      <c r="O516" s="34" t="str">
        <f>VLOOKUP(B516,'Lot Listing - Concise'!$3:$1002,6,FALSE)</f>
        <v>https://www.sothebys.com/en/buy/auction/2020/vine-the-park-b-smith-cellar-celebrating-california/colgin-cabernet-sauvignon-herb-lamb-1998-3-mag</v>
      </c>
    </row>
    <row r="517" spans="1:15" ht="12.5" x14ac:dyDescent="0.25">
      <c r="A517" s="33"/>
      <c r="B517" s="9">
        <v>337</v>
      </c>
      <c r="C517" s="10" t="str">
        <f t="shared" si="0"/>
        <v>Colgin, Cabernet Sauvignon, Herb Lamb 1999 (3 MAG)</v>
      </c>
      <c r="D517" s="41">
        <v>850</v>
      </c>
      <c r="E517" s="41">
        <v>1200</v>
      </c>
      <c r="F517" s="12" t="s">
        <v>1947</v>
      </c>
      <c r="G517" s="12" t="s">
        <v>1948</v>
      </c>
      <c r="H517" s="12">
        <v>1999</v>
      </c>
      <c r="I517" s="12">
        <v>3</v>
      </c>
      <c r="J517" s="12" t="s">
        <v>1588</v>
      </c>
      <c r="K517" s="12" t="s">
        <v>1583</v>
      </c>
      <c r="L517" s="12" t="s">
        <v>1969</v>
      </c>
      <c r="M517" s="12" t="s">
        <v>1578</v>
      </c>
      <c r="N517" s="12" t="s">
        <v>528</v>
      </c>
      <c r="O517" s="34" t="str">
        <f>VLOOKUP(B517,'Lot Listing - Concise'!$3:$1002,6,FALSE)</f>
        <v>https://www.sothebys.com/en/buy/auction/2020/vine-the-park-b-smith-cellar-celebrating-california/colgin-cabernet-sauvignon-herb-lamb-1999-3-mag</v>
      </c>
    </row>
    <row r="518" spans="1:15" ht="12.5" x14ac:dyDescent="0.25">
      <c r="A518" s="33"/>
      <c r="B518" s="9">
        <v>338</v>
      </c>
      <c r="C518" s="10" t="str">
        <f t="shared" si="0"/>
        <v>Colgin, Cabernet Sauvignon, Herb Lamb 2000 (6 BT)</v>
      </c>
      <c r="D518" s="41">
        <v>750</v>
      </c>
      <c r="E518" s="41">
        <v>1100</v>
      </c>
      <c r="F518" s="12" t="s">
        <v>1947</v>
      </c>
      <c r="G518" s="12" t="s">
        <v>1948</v>
      </c>
      <c r="H518" s="12">
        <v>2000</v>
      </c>
      <c r="I518" s="12">
        <v>6</v>
      </c>
      <c r="J518" s="12" t="s">
        <v>1575</v>
      </c>
      <c r="K518" s="12" t="s">
        <v>1576</v>
      </c>
      <c r="L518" s="12" t="s">
        <v>1970</v>
      </c>
      <c r="M518" s="12" t="s">
        <v>1578</v>
      </c>
      <c r="N518" s="12" t="s">
        <v>530</v>
      </c>
      <c r="O518" s="34" t="str">
        <f>VLOOKUP(B518,'Lot Listing - Concise'!$3:$1002,6,FALSE)</f>
        <v>https://www.sothebys.com/en/buy/auction/2020/vine-the-park-b-smith-cellar-celebrating-california/colgin-cabernet-sauvignon-herb-lamb-2000-6-bt</v>
      </c>
    </row>
    <row r="519" spans="1:15" ht="12.5" x14ac:dyDescent="0.25">
      <c r="A519" s="33"/>
      <c r="B519" s="9">
        <v>339</v>
      </c>
      <c r="C519" s="10" t="str">
        <f t="shared" si="0"/>
        <v>Colgin, Cabernet Sauvignon, Herb Lamb 2000 (6 BT)</v>
      </c>
      <c r="D519" s="41">
        <v>750</v>
      </c>
      <c r="E519" s="41">
        <v>1100</v>
      </c>
      <c r="F519" s="12" t="s">
        <v>1947</v>
      </c>
      <c r="G519" s="12" t="s">
        <v>1948</v>
      </c>
      <c r="H519" s="12">
        <v>2000</v>
      </c>
      <c r="I519" s="12">
        <v>6</v>
      </c>
      <c r="J519" s="12" t="s">
        <v>1575</v>
      </c>
      <c r="K519" s="12" t="s">
        <v>1576</v>
      </c>
      <c r="L519" s="12" t="s">
        <v>1970</v>
      </c>
      <c r="M519" s="12" t="s">
        <v>1578</v>
      </c>
      <c r="N519" s="12" t="s">
        <v>530</v>
      </c>
      <c r="O519" s="34" t="str">
        <f>VLOOKUP(B519,'Lot Listing - Concise'!$3:$1002,6,FALSE)</f>
        <v>https://www.sothebys.com/en/buy/auction/2020/vine-the-park-b-smith-cellar-celebrating-california/colgin-cabernet-sauvignon-herb-lamb-2000-6-bt-2</v>
      </c>
    </row>
    <row r="520" spans="1:15" ht="12.5" x14ac:dyDescent="0.25">
      <c r="A520" s="33"/>
      <c r="B520" s="9">
        <v>340</v>
      </c>
      <c r="C520" s="10" t="str">
        <f t="shared" si="0"/>
        <v>Colgin, Cabernet Sauvignon, Herb Lamb 2000 (6 BT)</v>
      </c>
      <c r="D520" s="41">
        <v>750</v>
      </c>
      <c r="E520" s="41">
        <v>1100</v>
      </c>
      <c r="F520" s="12" t="s">
        <v>1947</v>
      </c>
      <c r="G520" s="12" t="s">
        <v>1948</v>
      </c>
      <c r="H520" s="12">
        <v>2000</v>
      </c>
      <c r="I520" s="12">
        <v>6</v>
      </c>
      <c r="J520" s="12" t="s">
        <v>1575</v>
      </c>
      <c r="K520" s="12" t="s">
        <v>1576</v>
      </c>
      <c r="L520" s="12" t="s">
        <v>1970</v>
      </c>
      <c r="M520" s="12" t="s">
        <v>1578</v>
      </c>
      <c r="N520" s="12" t="s">
        <v>530</v>
      </c>
      <c r="O520" s="34" t="str">
        <f>VLOOKUP(B520,'Lot Listing - Concise'!$3:$1002,6,FALSE)</f>
        <v>https://www.sothebys.com/en/buy/auction/2020/vine-the-park-b-smith-cellar-celebrating-california/colgin-cabernet-sauvignon-herb-lamb-2000-6-bt-3</v>
      </c>
    </row>
    <row r="521" spans="1:15" ht="12.5" x14ac:dyDescent="0.25">
      <c r="A521" s="33"/>
      <c r="B521" s="9">
        <v>341</v>
      </c>
      <c r="C521" s="10" t="str">
        <f t="shared" si="0"/>
        <v>Colgin, Cabernet Sauvignon, Herb Lamb 2000 (3 MAG)</v>
      </c>
      <c r="D521" s="41">
        <v>750</v>
      </c>
      <c r="E521" s="41">
        <v>1100</v>
      </c>
      <c r="F521" s="12" t="s">
        <v>1947</v>
      </c>
      <c r="G521" s="12" t="s">
        <v>1948</v>
      </c>
      <c r="H521" s="12">
        <v>2000</v>
      </c>
      <c r="I521" s="12">
        <v>3</v>
      </c>
      <c r="J521" s="12" t="s">
        <v>1588</v>
      </c>
      <c r="K521" s="12" t="s">
        <v>1583</v>
      </c>
      <c r="L521" s="12" t="s">
        <v>1971</v>
      </c>
      <c r="M521" s="12" t="s">
        <v>1578</v>
      </c>
      <c r="N521" s="12" t="s">
        <v>534</v>
      </c>
      <c r="O521" s="34" t="str">
        <f>VLOOKUP(B521,'Lot Listing - Concise'!$3:$1002,6,FALSE)</f>
        <v>https://www.sothebys.com/en/buy/auction/2020/vine-the-park-b-smith-cellar-celebrating-california/colgin-cabernet-sauvignon-herb-lamb-2000-3-mag</v>
      </c>
    </row>
    <row r="522" spans="1:15" ht="12.5" x14ac:dyDescent="0.25">
      <c r="A522" s="33"/>
      <c r="B522" s="9">
        <v>342</v>
      </c>
      <c r="C522" s="10" t="str">
        <f t="shared" si="0"/>
        <v>Colgin, Cabernet Sauvignon, Herb Lamb 2001 (3 MAG)</v>
      </c>
      <c r="D522" s="41">
        <v>1200</v>
      </c>
      <c r="E522" s="41">
        <v>1800</v>
      </c>
      <c r="F522" s="12" t="s">
        <v>1947</v>
      </c>
      <c r="G522" s="12" t="s">
        <v>1948</v>
      </c>
      <c r="H522" s="12">
        <v>2001</v>
      </c>
      <c r="I522" s="12">
        <v>3</v>
      </c>
      <c r="J522" s="12" t="s">
        <v>1588</v>
      </c>
      <c r="K522" s="12" t="s">
        <v>1583</v>
      </c>
      <c r="L522" s="12" t="s">
        <v>1972</v>
      </c>
      <c r="M522" s="12" t="s">
        <v>1578</v>
      </c>
      <c r="N522" s="12" t="s">
        <v>536</v>
      </c>
      <c r="O522" s="34" t="str">
        <f>VLOOKUP(B522,'Lot Listing - Concise'!$3:$1002,6,FALSE)</f>
        <v>https://www.sothebys.com/en/buy/auction/2020/vine-the-park-b-smith-cellar-celebrating-california/colgin-cabernet-sauvignon-herb-lamb-2001-3-mag</v>
      </c>
    </row>
    <row r="523" spans="1:15" ht="12.5" x14ac:dyDescent="0.25">
      <c r="A523" s="33"/>
      <c r="B523" s="9">
        <v>343</v>
      </c>
      <c r="C523" s="10" t="str">
        <f t="shared" si="0"/>
        <v>Colgin, Cabernet Sauvignon, Herb Lamb 2002 (6 BT)</v>
      </c>
      <c r="D523" s="41">
        <v>1300</v>
      </c>
      <c r="E523" s="41">
        <v>1900</v>
      </c>
      <c r="F523" s="12" t="s">
        <v>1947</v>
      </c>
      <c r="G523" s="12" t="s">
        <v>1948</v>
      </c>
      <c r="H523" s="12">
        <v>2002</v>
      </c>
      <c r="I523" s="12">
        <v>6</v>
      </c>
      <c r="J523" s="12" t="s">
        <v>1575</v>
      </c>
      <c r="K523" s="12" t="s">
        <v>1576</v>
      </c>
      <c r="L523" s="12" t="s">
        <v>1963</v>
      </c>
      <c r="M523" s="12" t="s">
        <v>1578</v>
      </c>
      <c r="N523" s="12" t="s">
        <v>538</v>
      </c>
      <c r="O523" s="34" t="str">
        <f>VLOOKUP(B523,'Lot Listing - Concise'!$3:$1002,6,FALSE)</f>
        <v>https://www.sothebys.com/en/buy/auction/2020/vine-the-park-b-smith-cellar-celebrating-california/colgin-cabernet-sauvignon-herb-lamb-2002-6-bt</v>
      </c>
    </row>
    <row r="524" spans="1:15" ht="12.5" x14ac:dyDescent="0.25">
      <c r="A524" s="33"/>
      <c r="B524" s="9">
        <v>344</v>
      </c>
      <c r="C524" s="10" t="str">
        <f t="shared" si="0"/>
        <v>Colgin, Cabernet Sauvignon, Herb Lamb 2002 (4 MAG)</v>
      </c>
      <c r="D524" s="41">
        <v>1800</v>
      </c>
      <c r="E524" s="41">
        <v>2600</v>
      </c>
      <c r="F524" s="12" t="s">
        <v>1947</v>
      </c>
      <c r="G524" s="12" t="s">
        <v>1948</v>
      </c>
      <c r="H524" s="12">
        <v>2002</v>
      </c>
      <c r="I524" s="12">
        <v>4</v>
      </c>
      <c r="J524" s="12" t="s">
        <v>1588</v>
      </c>
      <c r="K524" s="12" t="s">
        <v>1583</v>
      </c>
      <c r="L524" s="12" t="s">
        <v>1973</v>
      </c>
      <c r="M524" s="12" t="s">
        <v>1578</v>
      </c>
      <c r="N524" s="12" t="s">
        <v>540</v>
      </c>
      <c r="O524" s="34" t="str">
        <f>VLOOKUP(B524,'Lot Listing - Concise'!$3:$1002,6,FALSE)</f>
        <v>https://www.sothebys.com/en/buy/auction/2020/vine-the-park-b-smith-cellar-celebrating-california/colgin-cabernet-sauvignon-herb-lamb-2002-4-mag</v>
      </c>
    </row>
    <row r="525" spans="1:15" ht="12.5" x14ac:dyDescent="0.25">
      <c r="A525" s="33"/>
      <c r="B525" s="9">
        <v>345</v>
      </c>
      <c r="C525" s="10" t="str">
        <f t="shared" si="0"/>
        <v>Colgin, Cabernet Sauvignon, Herb Lamb 2003 (3 BT)</v>
      </c>
      <c r="D525" s="41">
        <v>450</v>
      </c>
      <c r="E525" s="41">
        <v>600</v>
      </c>
      <c r="F525" s="12" t="s">
        <v>1947</v>
      </c>
      <c r="G525" s="12" t="s">
        <v>1948</v>
      </c>
      <c r="H525" s="12">
        <v>2003</v>
      </c>
      <c r="I525" s="12">
        <v>3</v>
      </c>
      <c r="J525" s="12" t="s">
        <v>1575</v>
      </c>
      <c r="K525" s="12" t="s">
        <v>1576</v>
      </c>
      <c r="L525" s="12" t="s">
        <v>1576</v>
      </c>
      <c r="M525" s="12" t="s">
        <v>1578</v>
      </c>
      <c r="N525" s="12" t="s">
        <v>542</v>
      </c>
      <c r="O525" s="34" t="str">
        <f>VLOOKUP(B525,'Lot Listing - Concise'!$3:$1002,6,FALSE)</f>
        <v>https://www.sothebys.com/en/buy/auction/2020/vine-the-park-b-smith-cellar-celebrating-california/colgin-cabernet-sauvignon-herb-lamb-2003-3-bt</v>
      </c>
    </row>
    <row r="526" spans="1:15" ht="12.5" x14ac:dyDescent="0.25">
      <c r="A526" s="9" t="s">
        <v>1587</v>
      </c>
      <c r="B526" s="9">
        <v>346</v>
      </c>
      <c r="C526" s="10" t="str">
        <f t="shared" si="0"/>
        <v>Colgin, Cabernet Sauvignon, Herb Lamb 2003 (3 BT)</v>
      </c>
      <c r="D526" s="41">
        <v>900</v>
      </c>
      <c r="E526" s="41">
        <v>1200</v>
      </c>
      <c r="F526" s="12" t="s">
        <v>1947</v>
      </c>
      <c r="G526" s="12" t="s">
        <v>1948</v>
      </c>
      <c r="H526" s="12">
        <v>2003</v>
      </c>
      <c r="I526" s="12">
        <v>3</v>
      </c>
      <c r="J526" s="12" t="s">
        <v>1575</v>
      </c>
      <c r="K526" s="12" t="s">
        <v>1589</v>
      </c>
      <c r="L526" s="12" t="s">
        <v>1974</v>
      </c>
      <c r="M526" s="12" t="s">
        <v>1578</v>
      </c>
      <c r="N526" s="12" t="s">
        <v>542</v>
      </c>
      <c r="O526" s="34" t="str">
        <f>VLOOKUP(B526,'Lot Listing - Concise'!$3:$1002,6,FALSE)</f>
        <v>https://www.sothebys.com/en/buy/auction/2020/vine-the-park-b-smith-cellar-celebrating-california/colgin-cabernet-sauvignon-herb-lamb-2003-6-bt</v>
      </c>
    </row>
    <row r="527" spans="1:15" ht="12.5" x14ac:dyDescent="0.25">
      <c r="A527" s="9" t="s">
        <v>1587</v>
      </c>
      <c r="B527" s="9">
        <v>346</v>
      </c>
      <c r="C527" s="10" t="str">
        <f t="shared" si="0"/>
        <v>Colgin, Cabernet Sauvignon, Herb Lamb 2003 (3 BT)</v>
      </c>
      <c r="D527" s="41">
        <v>900</v>
      </c>
      <c r="E527" s="41">
        <v>1200</v>
      </c>
      <c r="F527" s="12" t="s">
        <v>1947</v>
      </c>
      <c r="G527" s="12" t="s">
        <v>1948</v>
      </c>
      <c r="H527" s="12">
        <v>2003</v>
      </c>
      <c r="I527" s="12">
        <v>3</v>
      </c>
      <c r="J527" s="12" t="s">
        <v>1575</v>
      </c>
      <c r="K527" s="12" t="s">
        <v>1589</v>
      </c>
      <c r="L527" s="12" t="s">
        <v>1974</v>
      </c>
      <c r="M527" s="12" t="s">
        <v>1578</v>
      </c>
      <c r="N527" s="12" t="s">
        <v>542</v>
      </c>
      <c r="O527" s="34" t="str">
        <f>VLOOKUP(B527,'Lot Listing - Concise'!$3:$1002,6,FALSE)</f>
        <v>https://www.sothebys.com/en/buy/auction/2020/vine-the-park-b-smith-cellar-celebrating-california/colgin-cabernet-sauvignon-herb-lamb-2003-6-bt</v>
      </c>
    </row>
    <row r="528" spans="1:15" ht="12.5" x14ac:dyDescent="0.25">
      <c r="A528" s="9" t="s">
        <v>1587</v>
      </c>
      <c r="B528" s="9">
        <v>347</v>
      </c>
      <c r="C528" s="10" t="str">
        <f t="shared" si="0"/>
        <v>Colgin, Cabernet Sauvignon, Herb Lamb 2003 (3 BT)</v>
      </c>
      <c r="D528" s="41">
        <v>900</v>
      </c>
      <c r="E528" s="41">
        <v>1200</v>
      </c>
      <c r="F528" s="12" t="s">
        <v>1947</v>
      </c>
      <c r="G528" s="12" t="s">
        <v>1948</v>
      </c>
      <c r="H528" s="12">
        <v>2003</v>
      </c>
      <c r="I528" s="12">
        <v>3</v>
      </c>
      <c r="J528" s="12" t="s">
        <v>1575</v>
      </c>
      <c r="K528" s="12" t="s">
        <v>1589</v>
      </c>
      <c r="L528" s="12" t="s">
        <v>1974</v>
      </c>
      <c r="M528" s="12" t="s">
        <v>1578</v>
      </c>
      <c r="N528" s="12" t="s">
        <v>542</v>
      </c>
      <c r="O528" s="34" t="str">
        <f>VLOOKUP(B528,'Lot Listing - Concise'!$3:$1002,6,FALSE)</f>
        <v>https://www.sothebys.com/en/buy/auction/2020/vine-the-park-b-smith-cellar-celebrating-california/colgin-cabernet-sauvignon-herb-lamb-2003-6-bt-2</v>
      </c>
    </row>
    <row r="529" spans="1:15" ht="12.5" x14ac:dyDescent="0.25">
      <c r="A529" s="9" t="s">
        <v>1587</v>
      </c>
      <c r="B529" s="9">
        <v>347</v>
      </c>
      <c r="C529" s="10" t="str">
        <f t="shared" si="0"/>
        <v>Colgin, Cabernet Sauvignon, Herb Lamb 2003 (3 BT)</v>
      </c>
      <c r="D529" s="41">
        <v>900</v>
      </c>
      <c r="E529" s="41">
        <v>1200</v>
      </c>
      <c r="F529" s="12" t="s">
        <v>1947</v>
      </c>
      <c r="G529" s="12" t="s">
        <v>1948</v>
      </c>
      <c r="H529" s="12">
        <v>2003</v>
      </c>
      <c r="I529" s="12">
        <v>3</v>
      </c>
      <c r="J529" s="12" t="s">
        <v>1575</v>
      </c>
      <c r="K529" s="12" t="s">
        <v>1589</v>
      </c>
      <c r="L529" s="12" t="s">
        <v>1974</v>
      </c>
      <c r="M529" s="12" t="s">
        <v>1578</v>
      </c>
      <c r="N529" s="12" t="s">
        <v>542</v>
      </c>
      <c r="O529" s="34" t="str">
        <f>VLOOKUP(B529,'Lot Listing - Concise'!$3:$1002,6,FALSE)</f>
        <v>https://www.sothebys.com/en/buy/auction/2020/vine-the-park-b-smith-cellar-celebrating-california/colgin-cabernet-sauvignon-herb-lamb-2003-6-bt-2</v>
      </c>
    </row>
    <row r="530" spans="1:15" ht="12.5" x14ac:dyDescent="0.25">
      <c r="A530" s="33"/>
      <c r="B530" s="9">
        <v>348</v>
      </c>
      <c r="C530" s="10" t="str">
        <f t="shared" si="0"/>
        <v>Colgin, Cabernet Sauvignon, Herb Lamb 2003 (5 MAG)</v>
      </c>
      <c r="D530" s="41">
        <v>1500</v>
      </c>
      <c r="E530" s="41">
        <v>2000</v>
      </c>
      <c r="F530" s="12" t="s">
        <v>1947</v>
      </c>
      <c r="G530" s="12" t="s">
        <v>1948</v>
      </c>
      <c r="H530" s="12">
        <v>2003</v>
      </c>
      <c r="I530" s="12">
        <v>5</v>
      </c>
      <c r="J530" s="12" t="s">
        <v>1588</v>
      </c>
      <c r="K530" s="12" t="s">
        <v>1583</v>
      </c>
      <c r="L530" s="12" t="s">
        <v>1975</v>
      </c>
      <c r="M530" s="12" t="s">
        <v>1578</v>
      </c>
      <c r="N530" s="12" t="s">
        <v>547</v>
      </c>
      <c r="O530" s="34" t="str">
        <f>VLOOKUP(B530,'Lot Listing - Concise'!$3:$1002,6,FALSE)</f>
        <v>https://www.sothebys.com/en/buy/auction/2020/vine-the-park-b-smith-cellar-celebrating-california/colgin-cabernet-sauvignon-herb-lamb-2003-5-mag</v>
      </c>
    </row>
    <row r="531" spans="1:15" ht="12.5" x14ac:dyDescent="0.25">
      <c r="A531" s="33"/>
      <c r="B531" s="9">
        <v>349</v>
      </c>
      <c r="C531" s="10" t="str">
        <f t="shared" si="0"/>
        <v>Colgin, Cabernet Sauvignon, Herb Lamb 2004 (4 BT)</v>
      </c>
      <c r="D531" s="41">
        <v>700</v>
      </c>
      <c r="E531" s="41">
        <v>1000</v>
      </c>
      <c r="F531" s="12" t="s">
        <v>1947</v>
      </c>
      <c r="G531" s="12" t="s">
        <v>1948</v>
      </c>
      <c r="H531" s="12">
        <v>2004</v>
      </c>
      <c r="I531" s="12">
        <v>4</v>
      </c>
      <c r="J531" s="12" t="s">
        <v>1575</v>
      </c>
      <c r="K531" s="12" t="s">
        <v>1576</v>
      </c>
      <c r="L531" s="12" t="s">
        <v>1576</v>
      </c>
      <c r="M531" s="12" t="s">
        <v>1578</v>
      </c>
      <c r="N531" s="12" t="s">
        <v>549</v>
      </c>
      <c r="O531" s="34" t="str">
        <f>VLOOKUP(B531,'Lot Listing - Concise'!$3:$1002,6,FALSE)</f>
        <v>https://www.sothebys.com/en/buy/auction/2020/vine-the-park-b-smith-cellar-celebrating-california/colgin-cabernet-sauvignon-herb-lamb-2004-4-bt</v>
      </c>
    </row>
    <row r="532" spans="1:15" ht="12.5" x14ac:dyDescent="0.25">
      <c r="A532" s="33"/>
      <c r="B532" s="9">
        <v>350</v>
      </c>
      <c r="C532" s="10" t="str">
        <f t="shared" si="0"/>
        <v>Colgin, Cabernet Sauvignon, Herb Lamb 2004 (6 BT)</v>
      </c>
      <c r="D532" s="41">
        <v>1100</v>
      </c>
      <c r="E532" s="41">
        <v>1600</v>
      </c>
      <c r="F532" s="12" t="s">
        <v>1947</v>
      </c>
      <c r="G532" s="12" t="s">
        <v>1948</v>
      </c>
      <c r="H532" s="12">
        <v>2004</v>
      </c>
      <c r="I532" s="12">
        <v>6</v>
      </c>
      <c r="J532" s="12" t="s">
        <v>1575</v>
      </c>
      <c r="K532" s="12" t="s">
        <v>1576</v>
      </c>
      <c r="L532" s="12" t="s">
        <v>1576</v>
      </c>
      <c r="M532" s="12" t="s">
        <v>1578</v>
      </c>
      <c r="N532" s="12" t="s">
        <v>551</v>
      </c>
      <c r="O532" s="34" t="str">
        <f>VLOOKUP(B532,'Lot Listing - Concise'!$3:$1002,6,FALSE)</f>
        <v>https://www.sothebys.com/en/buy/auction/2020/vine-the-park-b-smith-cellar-celebrating-california/colgin-cabernet-sauvignon-herb-lamb-2004-6-bt</v>
      </c>
    </row>
    <row r="533" spans="1:15" ht="12.5" x14ac:dyDescent="0.25">
      <c r="A533" s="33"/>
      <c r="B533" s="9">
        <v>351</v>
      </c>
      <c r="C533" s="10" t="str">
        <f t="shared" si="0"/>
        <v>Colgin, Cabernet Sauvignon, Herb Lamb 2004 (6 MAG)</v>
      </c>
      <c r="D533" s="41">
        <v>2200</v>
      </c>
      <c r="E533" s="41">
        <v>3200</v>
      </c>
      <c r="F533" s="12" t="s">
        <v>1947</v>
      </c>
      <c r="G533" s="12" t="s">
        <v>1948</v>
      </c>
      <c r="H533" s="12">
        <v>2004</v>
      </c>
      <c r="I533" s="12">
        <v>6</v>
      </c>
      <c r="J533" s="12" t="s">
        <v>1588</v>
      </c>
      <c r="K533" s="12" t="s">
        <v>1583</v>
      </c>
      <c r="L533" s="12" t="s">
        <v>1976</v>
      </c>
      <c r="M533" s="12" t="s">
        <v>1578</v>
      </c>
      <c r="N533" s="12" t="s">
        <v>553</v>
      </c>
      <c r="O533" s="34" t="str">
        <f>VLOOKUP(B533,'Lot Listing - Concise'!$3:$1002,6,FALSE)</f>
        <v>https://www.sothebys.com/en/buy/auction/2020/vine-the-park-b-smith-cellar-celebrating-california/colgin-cabernet-sauvignon-herb-lamb-2004-6-mag</v>
      </c>
    </row>
    <row r="534" spans="1:15" ht="12.5" x14ac:dyDescent="0.25">
      <c r="A534" s="33"/>
      <c r="B534" s="9">
        <v>352</v>
      </c>
      <c r="C534" s="10" t="str">
        <f t="shared" si="0"/>
        <v>Colgin, Cabernet Sauvignon, Herb Lamb 2005 (6 MAG)</v>
      </c>
      <c r="D534" s="41">
        <v>1800</v>
      </c>
      <c r="E534" s="41">
        <v>2600</v>
      </c>
      <c r="F534" s="12" t="s">
        <v>1947</v>
      </c>
      <c r="G534" s="12" t="s">
        <v>1948</v>
      </c>
      <c r="H534" s="12">
        <v>2005</v>
      </c>
      <c r="I534" s="12">
        <v>6</v>
      </c>
      <c r="J534" s="12" t="s">
        <v>1588</v>
      </c>
      <c r="K534" s="12" t="s">
        <v>1583</v>
      </c>
      <c r="L534" s="12" t="s">
        <v>1977</v>
      </c>
      <c r="M534" s="12" t="s">
        <v>1578</v>
      </c>
      <c r="N534" s="12" t="s">
        <v>555</v>
      </c>
      <c r="O534" s="34" t="str">
        <f>VLOOKUP(B534,'Lot Listing - Concise'!$3:$1002,6,FALSE)</f>
        <v>https://www.sothebys.com/en/buy/auction/2020/vine-the-park-b-smith-cellar-celebrating-california/colgin-cabernet-sauvignon-herb-lamb-2005-6-mag</v>
      </c>
    </row>
    <row r="535" spans="1:15" ht="12.5" x14ac:dyDescent="0.25">
      <c r="A535" s="9" t="s">
        <v>1587</v>
      </c>
      <c r="B535" s="9">
        <v>353</v>
      </c>
      <c r="C535" s="10" t="str">
        <f t="shared" si="0"/>
        <v>Colgin, Cabernet Sauvignon, Herb Lamb 2007 (3 BT)</v>
      </c>
      <c r="D535" s="41">
        <v>850</v>
      </c>
      <c r="E535" s="41">
        <v>1200</v>
      </c>
      <c r="F535" s="12" t="s">
        <v>1947</v>
      </c>
      <c r="G535" s="12" t="s">
        <v>1948</v>
      </c>
      <c r="H535" s="12">
        <v>2007</v>
      </c>
      <c r="I535" s="12">
        <v>3</v>
      </c>
      <c r="J535" s="12" t="s">
        <v>1575</v>
      </c>
      <c r="K535" s="12" t="s">
        <v>1589</v>
      </c>
      <c r="L535" s="12" t="s">
        <v>1589</v>
      </c>
      <c r="M535" s="12" t="s">
        <v>1578</v>
      </c>
      <c r="N535" s="12" t="s">
        <v>1978</v>
      </c>
      <c r="O535" s="34" t="str">
        <f>VLOOKUP(B535,'Lot Listing - Concise'!$3:$1002,6,FALSE)</f>
        <v>https://www.sothebys.com/en/buy/auction/2020/vine-the-park-b-smith-cellar-celebrating-california/colgin-cabernet-sauvignon-herb-lamb-2007-4-bt</v>
      </c>
    </row>
    <row r="536" spans="1:15" ht="12.5" x14ac:dyDescent="0.25">
      <c r="A536" s="9" t="s">
        <v>1587</v>
      </c>
      <c r="B536" s="9">
        <v>353</v>
      </c>
      <c r="C536" s="10" t="str">
        <f t="shared" si="0"/>
        <v>Colgin, Cabernet Sauvignon, Herb Lamb 2007 (1 BT)</v>
      </c>
      <c r="D536" s="41">
        <v>850</v>
      </c>
      <c r="E536" s="41">
        <v>1200</v>
      </c>
      <c r="F536" s="12" t="s">
        <v>1947</v>
      </c>
      <c r="G536" s="12" t="s">
        <v>1948</v>
      </c>
      <c r="H536" s="12">
        <v>2007</v>
      </c>
      <c r="I536" s="12">
        <v>1</v>
      </c>
      <c r="J536" s="12" t="s">
        <v>1575</v>
      </c>
      <c r="K536" s="12" t="s">
        <v>1589</v>
      </c>
      <c r="L536" s="12" t="s">
        <v>1979</v>
      </c>
      <c r="M536" s="12" t="s">
        <v>1578</v>
      </c>
      <c r="N536" s="12" t="s">
        <v>1980</v>
      </c>
      <c r="O536" s="34" t="str">
        <f>VLOOKUP(B536,'Lot Listing - Concise'!$3:$1002,6,FALSE)</f>
        <v>https://www.sothebys.com/en/buy/auction/2020/vine-the-park-b-smith-cellar-celebrating-california/colgin-cabernet-sauvignon-herb-lamb-2007-4-bt</v>
      </c>
    </row>
    <row r="537" spans="1:15" ht="12.5" x14ac:dyDescent="0.25">
      <c r="A537" s="9" t="s">
        <v>1587</v>
      </c>
      <c r="B537" s="9">
        <v>354</v>
      </c>
      <c r="C537" s="10" t="str">
        <f t="shared" si="0"/>
        <v>Colgin, Cabernet Sauvignon, Herb Lamb 2005 (2 BT)</v>
      </c>
      <c r="D537" s="41">
        <v>700</v>
      </c>
      <c r="E537" s="41">
        <v>1000</v>
      </c>
      <c r="F537" s="12" t="s">
        <v>1947</v>
      </c>
      <c r="G537" s="12" t="s">
        <v>1948</v>
      </c>
      <c r="H537" s="12">
        <v>2005</v>
      </c>
      <c r="I537" s="12">
        <v>2</v>
      </c>
      <c r="J537" s="12" t="s">
        <v>1575</v>
      </c>
      <c r="K537" s="12" t="s">
        <v>1589</v>
      </c>
      <c r="L537" s="12" t="s">
        <v>1981</v>
      </c>
      <c r="M537" s="12" t="s">
        <v>1578</v>
      </c>
      <c r="N537" s="12" t="s">
        <v>1982</v>
      </c>
      <c r="O537" s="34" t="str">
        <f>VLOOKUP(B537,'Lot Listing - Concise'!$3:$1002,6,FALSE)</f>
        <v>https://www.sothebys.com/en/buy/auction/2020/vine-the-park-b-smith-cellar-celebrating-california/colgin-cabernet-sauvignon-herb-lamb-vertical-4-bt</v>
      </c>
    </row>
    <row r="538" spans="1:15" ht="12.5" x14ac:dyDescent="0.25">
      <c r="A538" s="9" t="s">
        <v>1587</v>
      </c>
      <c r="B538" s="9">
        <v>354</v>
      </c>
      <c r="C538" s="10" t="str">
        <f t="shared" si="0"/>
        <v>Colgin, Cabernet Sauvignon, Herb Lamb 2006 (2 BT)</v>
      </c>
      <c r="D538" s="41">
        <v>700</v>
      </c>
      <c r="E538" s="41">
        <v>1000</v>
      </c>
      <c r="F538" s="12" t="s">
        <v>1947</v>
      </c>
      <c r="G538" s="12" t="s">
        <v>1948</v>
      </c>
      <c r="H538" s="12">
        <v>2006</v>
      </c>
      <c r="I538" s="12">
        <v>2</v>
      </c>
      <c r="J538" s="12" t="s">
        <v>1575</v>
      </c>
      <c r="K538" s="12" t="s">
        <v>1589</v>
      </c>
      <c r="L538" s="12" t="s">
        <v>1983</v>
      </c>
      <c r="M538" s="12" t="s">
        <v>1578</v>
      </c>
      <c r="N538" s="12" t="s">
        <v>1984</v>
      </c>
      <c r="O538" s="34" t="str">
        <f>VLOOKUP(B538,'Lot Listing - Concise'!$3:$1002,6,FALSE)</f>
        <v>https://www.sothebys.com/en/buy/auction/2020/vine-the-park-b-smith-cellar-celebrating-california/colgin-cabernet-sauvignon-herb-lamb-vertical-4-bt</v>
      </c>
    </row>
    <row r="539" spans="1:15" ht="12.5" x14ac:dyDescent="0.25">
      <c r="A539" s="9" t="s">
        <v>1587</v>
      </c>
      <c r="B539" s="9">
        <v>355</v>
      </c>
      <c r="C539" s="10" t="str">
        <f t="shared" si="0"/>
        <v>Colgin, Cabernet Sauvignon, Herb Lamb 2002 (2 BT)</v>
      </c>
      <c r="D539" s="41">
        <v>1200</v>
      </c>
      <c r="E539" s="41">
        <v>1600</v>
      </c>
      <c r="F539" s="12" t="s">
        <v>1947</v>
      </c>
      <c r="G539" s="12" t="s">
        <v>1948</v>
      </c>
      <c r="H539" s="12">
        <v>2002</v>
      </c>
      <c r="I539" s="12">
        <v>2</v>
      </c>
      <c r="J539" s="12" t="s">
        <v>1575</v>
      </c>
      <c r="K539" s="12" t="s">
        <v>1576</v>
      </c>
      <c r="L539" s="12" t="s">
        <v>1963</v>
      </c>
      <c r="M539" s="12" t="s">
        <v>1578</v>
      </c>
      <c r="N539" s="12" t="s">
        <v>1985</v>
      </c>
      <c r="O539" s="34" t="str">
        <f>VLOOKUP(B539,'Lot Listing - Concise'!$3:$1002,6,FALSE)</f>
        <v>https://www.sothebys.com/en/buy/auction/2020/vine-the-park-b-smith-cellar-celebrating-california/colgin-cabernet-sauvignon-herb-lamb-vertical-6-bt</v>
      </c>
    </row>
    <row r="540" spans="1:15" ht="12.5" x14ac:dyDescent="0.25">
      <c r="A540" s="9" t="s">
        <v>1587</v>
      </c>
      <c r="B540" s="9">
        <v>355</v>
      </c>
      <c r="C540" s="10" t="str">
        <f t="shared" si="0"/>
        <v>Colgin, Cabernet Sauvignon, Herb Lamb 1999 (2 BT)</v>
      </c>
      <c r="D540" s="41">
        <v>1200</v>
      </c>
      <c r="E540" s="41">
        <v>1600</v>
      </c>
      <c r="F540" s="12" t="s">
        <v>1947</v>
      </c>
      <c r="G540" s="12" t="s">
        <v>1948</v>
      </c>
      <c r="H540" s="12">
        <v>1999</v>
      </c>
      <c r="I540" s="12">
        <v>2</v>
      </c>
      <c r="J540" s="12" t="s">
        <v>1575</v>
      </c>
      <c r="K540" s="12" t="s">
        <v>1576</v>
      </c>
      <c r="L540" s="12" t="s">
        <v>1986</v>
      </c>
      <c r="M540" s="12" t="s">
        <v>1578</v>
      </c>
      <c r="N540" s="12" t="s">
        <v>1987</v>
      </c>
      <c r="O540" s="34" t="str">
        <f>VLOOKUP(B540,'Lot Listing - Concise'!$3:$1002,6,FALSE)</f>
        <v>https://www.sothebys.com/en/buy/auction/2020/vine-the-park-b-smith-cellar-celebrating-california/colgin-cabernet-sauvignon-herb-lamb-vertical-6-bt</v>
      </c>
    </row>
    <row r="541" spans="1:15" ht="12.5" x14ac:dyDescent="0.25">
      <c r="A541" s="9" t="s">
        <v>1587</v>
      </c>
      <c r="B541" s="9">
        <v>355</v>
      </c>
      <c r="C541" s="10" t="str">
        <f t="shared" si="0"/>
        <v>Colgin, Cabernet Sauvignon, Herb Lamb 1996 (2 BT)</v>
      </c>
      <c r="D541" s="41">
        <v>1200</v>
      </c>
      <c r="E541" s="41">
        <v>1600</v>
      </c>
      <c r="F541" s="12" t="s">
        <v>1947</v>
      </c>
      <c r="G541" s="12" t="s">
        <v>1948</v>
      </c>
      <c r="H541" s="12">
        <v>1996</v>
      </c>
      <c r="I541" s="12">
        <v>2</v>
      </c>
      <c r="J541" s="12" t="s">
        <v>1575</v>
      </c>
      <c r="K541" s="12" t="s">
        <v>1576</v>
      </c>
      <c r="L541" s="12" t="s">
        <v>1963</v>
      </c>
      <c r="M541" s="12" t="s">
        <v>1578</v>
      </c>
      <c r="N541" s="12" t="s">
        <v>1988</v>
      </c>
      <c r="O541" s="34" t="str">
        <f>VLOOKUP(B541,'Lot Listing - Concise'!$3:$1002,6,FALSE)</f>
        <v>https://www.sothebys.com/en/buy/auction/2020/vine-the-park-b-smith-cellar-celebrating-california/colgin-cabernet-sauvignon-herb-lamb-vertical-6-bt</v>
      </c>
    </row>
    <row r="542" spans="1:15" ht="12.5" x14ac:dyDescent="0.25">
      <c r="A542" s="9" t="s">
        <v>1587</v>
      </c>
      <c r="B542" s="9">
        <v>356</v>
      </c>
      <c r="C542" s="10" t="str">
        <f t="shared" si="0"/>
        <v>Colgin, Cabernet Sauvignon, Herb Lamb 2001 (1 BT)</v>
      </c>
      <c r="D542" s="41">
        <v>450</v>
      </c>
      <c r="E542" s="41">
        <v>650</v>
      </c>
      <c r="F542" s="12" t="s">
        <v>1947</v>
      </c>
      <c r="G542" s="12" t="s">
        <v>1948</v>
      </c>
      <c r="H542" s="12">
        <v>2001</v>
      </c>
      <c r="I542" s="12">
        <v>1</v>
      </c>
      <c r="J542" s="12" t="s">
        <v>1575</v>
      </c>
      <c r="K542" s="12" t="s">
        <v>1576</v>
      </c>
      <c r="L542" s="12" t="s">
        <v>1576</v>
      </c>
      <c r="M542" s="12" t="s">
        <v>1578</v>
      </c>
      <c r="N542" s="12" t="s">
        <v>1989</v>
      </c>
      <c r="O542" s="34" t="str">
        <f>VLOOKUP(B542,'Lot Listing - Concise'!$3:$1002,6,FALSE)</f>
        <v>https://www.sothebys.com/en/buy/auction/2020/vine-the-park-b-smith-cellar-celebrating-california/colgin-cabernet-sauvignon-herb-lamb-vertical-3-bt</v>
      </c>
    </row>
    <row r="543" spans="1:15" ht="12.5" x14ac:dyDescent="0.25">
      <c r="A543" s="9" t="s">
        <v>1587</v>
      </c>
      <c r="B543" s="9">
        <v>356</v>
      </c>
      <c r="C543" s="10" t="str">
        <f t="shared" si="0"/>
        <v>Colgin, Cabernet Sauvignon, Herb Lamb 2003 (1 BT)</v>
      </c>
      <c r="D543" s="41">
        <v>450</v>
      </c>
      <c r="E543" s="41">
        <v>650</v>
      </c>
      <c r="F543" s="12" t="s">
        <v>1947</v>
      </c>
      <c r="G543" s="12" t="s">
        <v>1948</v>
      </c>
      <c r="H543" s="12">
        <v>2003</v>
      </c>
      <c r="I543" s="12">
        <v>1</v>
      </c>
      <c r="J543" s="12" t="s">
        <v>1575</v>
      </c>
      <c r="K543" s="12" t="s">
        <v>1576</v>
      </c>
      <c r="L543" s="12" t="s">
        <v>1576</v>
      </c>
      <c r="M543" s="12" t="s">
        <v>1578</v>
      </c>
      <c r="N543" s="12" t="s">
        <v>1990</v>
      </c>
      <c r="O543" s="34" t="str">
        <f>VLOOKUP(B543,'Lot Listing - Concise'!$3:$1002,6,FALSE)</f>
        <v>https://www.sothebys.com/en/buy/auction/2020/vine-the-park-b-smith-cellar-celebrating-california/colgin-cabernet-sauvignon-herb-lamb-vertical-3-bt</v>
      </c>
    </row>
    <row r="544" spans="1:15" ht="12.5" x14ac:dyDescent="0.25">
      <c r="A544" s="9" t="s">
        <v>1587</v>
      </c>
      <c r="B544" s="9">
        <v>356</v>
      </c>
      <c r="C544" s="10" t="str">
        <f t="shared" si="0"/>
        <v>Colgin, Cabernet Sauvignon, Herb Lamb 2000 (1 BT)</v>
      </c>
      <c r="D544" s="41">
        <v>450</v>
      </c>
      <c r="E544" s="41">
        <v>650</v>
      </c>
      <c r="F544" s="12" t="s">
        <v>1947</v>
      </c>
      <c r="G544" s="12" t="s">
        <v>1948</v>
      </c>
      <c r="H544" s="12">
        <v>2000</v>
      </c>
      <c r="I544" s="12">
        <v>1</v>
      </c>
      <c r="J544" s="12" t="s">
        <v>1575</v>
      </c>
      <c r="K544" s="12" t="s">
        <v>1576</v>
      </c>
      <c r="L544" s="12" t="s">
        <v>1576</v>
      </c>
      <c r="M544" s="12" t="s">
        <v>1578</v>
      </c>
      <c r="N544" s="12" t="s">
        <v>1991</v>
      </c>
      <c r="O544" s="34" t="str">
        <f>VLOOKUP(B544,'Lot Listing - Concise'!$3:$1002,6,FALSE)</f>
        <v>https://www.sothebys.com/en/buy/auction/2020/vine-the-park-b-smith-cellar-celebrating-california/colgin-cabernet-sauvignon-herb-lamb-vertical-3-bt</v>
      </c>
    </row>
    <row r="545" spans="1:15" ht="12.5" x14ac:dyDescent="0.25">
      <c r="A545" s="33"/>
      <c r="B545" s="9">
        <v>357</v>
      </c>
      <c r="C545" s="10" t="str">
        <f t="shared" si="0"/>
        <v>Colgin, Cariad 2001 (6 BT)</v>
      </c>
      <c r="D545" s="41">
        <v>1300</v>
      </c>
      <c r="E545" s="41">
        <v>1800</v>
      </c>
      <c r="F545" s="12" t="s">
        <v>1992</v>
      </c>
      <c r="G545" s="12" t="s">
        <v>1948</v>
      </c>
      <c r="H545" s="12">
        <v>2001</v>
      </c>
      <c r="I545" s="12">
        <v>6</v>
      </c>
      <c r="J545" s="12" t="s">
        <v>1575</v>
      </c>
      <c r="K545" s="12" t="s">
        <v>1576</v>
      </c>
      <c r="L545" s="12" t="s">
        <v>1576</v>
      </c>
      <c r="M545" s="12" t="s">
        <v>1578</v>
      </c>
      <c r="N545" s="12" t="s">
        <v>565</v>
      </c>
      <c r="O545" s="34" t="str">
        <f>VLOOKUP(B545,'Lot Listing - Concise'!$3:$1002,6,FALSE)</f>
        <v>https://www.sothebys.com/en/buy/auction/2020/vine-the-park-b-smith-cellar-celebrating-california/colgin-cariad-2001-6-bt</v>
      </c>
    </row>
    <row r="546" spans="1:15" ht="12.5" x14ac:dyDescent="0.25">
      <c r="A546" s="33"/>
      <c r="B546" s="9">
        <v>358</v>
      </c>
      <c r="C546" s="10" t="str">
        <f t="shared" si="0"/>
        <v>Colgin, Cariad 2001 (1 MAG)</v>
      </c>
      <c r="D546" s="41">
        <v>450</v>
      </c>
      <c r="E546" s="41">
        <v>600</v>
      </c>
      <c r="F546" s="12" t="s">
        <v>1992</v>
      </c>
      <c r="G546" s="12" t="s">
        <v>1948</v>
      </c>
      <c r="H546" s="12">
        <v>2001</v>
      </c>
      <c r="I546" s="12">
        <v>1</v>
      </c>
      <c r="J546" s="12" t="s">
        <v>1588</v>
      </c>
      <c r="K546" s="12" t="s">
        <v>1583</v>
      </c>
      <c r="L546" s="12" t="s">
        <v>1583</v>
      </c>
      <c r="M546" s="12" t="s">
        <v>1578</v>
      </c>
      <c r="N546" s="12" t="s">
        <v>567</v>
      </c>
      <c r="O546" s="34" t="str">
        <f>VLOOKUP(B546,'Lot Listing - Concise'!$3:$1002,6,FALSE)</f>
        <v>https://www.sothebys.com/en/buy/auction/2020/vine-the-park-b-smith-cellar-celebrating-california/colgin-cariad-2001-1-mag</v>
      </c>
    </row>
    <row r="547" spans="1:15" ht="12.5" x14ac:dyDescent="0.25">
      <c r="A547" s="33"/>
      <c r="B547" s="9">
        <v>359</v>
      </c>
      <c r="C547" s="10" t="str">
        <f t="shared" si="0"/>
        <v>Colgin, Cariad 2002 (4 BT)</v>
      </c>
      <c r="D547" s="41">
        <v>950</v>
      </c>
      <c r="E547" s="41">
        <v>1300</v>
      </c>
      <c r="F547" s="12" t="s">
        <v>1992</v>
      </c>
      <c r="G547" s="12" t="s">
        <v>1948</v>
      </c>
      <c r="H547" s="12">
        <v>2002</v>
      </c>
      <c r="I547" s="12">
        <v>4</v>
      </c>
      <c r="J547" s="12" t="s">
        <v>1575</v>
      </c>
      <c r="K547" s="12" t="s">
        <v>1576</v>
      </c>
      <c r="L547" s="12" t="s">
        <v>1576</v>
      </c>
      <c r="M547" s="12" t="s">
        <v>1578</v>
      </c>
      <c r="N547" s="12" t="s">
        <v>569</v>
      </c>
      <c r="O547" s="34" t="str">
        <f>VLOOKUP(B547,'Lot Listing - Concise'!$3:$1002,6,FALSE)</f>
        <v>https://www.sothebys.com/en/buy/auction/2020/vine-the-park-b-smith-cellar-celebrating-california/colgin-cariad-2002-4-bt</v>
      </c>
    </row>
    <row r="548" spans="1:15" ht="12.5" x14ac:dyDescent="0.25">
      <c r="A548" s="33"/>
      <c r="B548" s="9">
        <v>360</v>
      </c>
      <c r="C548" s="10" t="str">
        <f t="shared" si="0"/>
        <v>Colgin, Cariad 2002 (6 BT)</v>
      </c>
      <c r="D548" s="41">
        <v>1400</v>
      </c>
      <c r="E548" s="41">
        <v>1900</v>
      </c>
      <c r="F548" s="12" t="s">
        <v>1992</v>
      </c>
      <c r="G548" s="12" t="s">
        <v>1948</v>
      </c>
      <c r="H548" s="12">
        <v>2002</v>
      </c>
      <c r="I548" s="12">
        <v>6</v>
      </c>
      <c r="J548" s="12" t="s">
        <v>1575</v>
      </c>
      <c r="K548" s="12" t="s">
        <v>1881</v>
      </c>
      <c r="L548" s="12" t="s">
        <v>1993</v>
      </c>
      <c r="M548" s="12" t="s">
        <v>1578</v>
      </c>
      <c r="N548" s="12" t="s">
        <v>571</v>
      </c>
      <c r="O548" s="34" t="str">
        <f>VLOOKUP(B548,'Lot Listing - Concise'!$3:$1002,6,FALSE)</f>
        <v>https://www.sothebys.com/en/buy/auction/2020/vine-the-park-b-smith-cellar-celebrating-california/colgin-cariad-2002-6-bt</v>
      </c>
    </row>
    <row r="549" spans="1:15" ht="12.5" x14ac:dyDescent="0.25">
      <c r="A549" s="33"/>
      <c r="B549" s="9">
        <v>361</v>
      </c>
      <c r="C549" s="10" t="str">
        <f t="shared" si="0"/>
        <v>Colgin, Cariad 2003 (4 BT)</v>
      </c>
      <c r="D549" s="41">
        <v>600</v>
      </c>
      <c r="E549" s="41">
        <v>800</v>
      </c>
      <c r="F549" s="12" t="s">
        <v>1992</v>
      </c>
      <c r="G549" s="12" t="s">
        <v>1948</v>
      </c>
      <c r="H549" s="12">
        <v>2003</v>
      </c>
      <c r="I549" s="12">
        <v>4</v>
      </c>
      <c r="J549" s="12" t="s">
        <v>1575</v>
      </c>
      <c r="K549" s="12" t="s">
        <v>1576</v>
      </c>
      <c r="L549" s="12" t="s">
        <v>1963</v>
      </c>
      <c r="M549" s="12" t="s">
        <v>1578</v>
      </c>
      <c r="N549" s="12" t="s">
        <v>573</v>
      </c>
      <c r="O549" s="34" t="str">
        <f>VLOOKUP(B549,'Lot Listing - Concise'!$3:$1002,6,FALSE)</f>
        <v>https://www.sothebys.com/en/buy/auction/2020/vine-the-park-b-smith-cellar-celebrating-california/colgin-cariad-2003-4-bt</v>
      </c>
    </row>
    <row r="550" spans="1:15" ht="12.5" x14ac:dyDescent="0.25">
      <c r="A550" s="33"/>
      <c r="B550" s="9">
        <v>362</v>
      </c>
      <c r="C550" s="10" t="str">
        <f t="shared" si="0"/>
        <v>Colgin, Cariad 2003 (6 BT)</v>
      </c>
      <c r="D550" s="41">
        <v>900</v>
      </c>
      <c r="E550" s="41">
        <v>1200</v>
      </c>
      <c r="F550" s="12" t="s">
        <v>1992</v>
      </c>
      <c r="G550" s="12" t="s">
        <v>1948</v>
      </c>
      <c r="H550" s="12">
        <v>2003</v>
      </c>
      <c r="I550" s="12">
        <v>6</v>
      </c>
      <c r="J550" s="12" t="s">
        <v>1575</v>
      </c>
      <c r="K550" s="12" t="s">
        <v>1576</v>
      </c>
      <c r="L550" s="12" t="s">
        <v>1963</v>
      </c>
      <c r="M550" s="12" t="s">
        <v>1578</v>
      </c>
      <c r="N550" s="12" t="s">
        <v>575</v>
      </c>
      <c r="O550" s="34" t="str">
        <f>VLOOKUP(B550,'Lot Listing - Concise'!$3:$1002,6,FALSE)</f>
        <v>https://www.sothebys.com/en/buy/auction/2020/vine-the-park-b-smith-cellar-celebrating-california/colgin-cariad-2003-6-bt</v>
      </c>
    </row>
    <row r="551" spans="1:15" ht="12.5" x14ac:dyDescent="0.25">
      <c r="A551" s="33"/>
      <c r="B551" s="9">
        <v>363</v>
      </c>
      <c r="C551" s="10" t="str">
        <f t="shared" si="0"/>
        <v>Colgin, Cariad 2003 (6 BT)</v>
      </c>
      <c r="D551" s="41">
        <v>900</v>
      </c>
      <c r="E551" s="41">
        <v>1200</v>
      </c>
      <c r="F551" s="12" t="s">
        <v>1992</v>
      </c>
      <c r="G551" s="12" t="s">
        <v>1948</v>
      </c>
      <c r="H551" s="12">
        <v>2003</v>
      </c>
      <c r="I551" s="12">
        <v>6</v>
      </c>
      <c r="J551" s="12" t="s">
        <v>1575</v>
      </c>
      <c r="K551" s="12" t="s">
        <v>1576</v>
      </c>
      <c r="L551" s="12" t="s">
        <v>1963</v>
      </c>
      <c r="M551" s="12" t="s">
        <v>1578</v>
      </c>
      <c r="N551" s="12" t="s">
        <v>575</v>
      </c>
      <c r="O551" s="34" t="str">
        <f>VLOOKUP(B551,'Lot Listing - Concise'!$3:$1002,6,FALSE)</f>
        <v>https://www.sothebys.com/en/buy/auction/2020/vine-the-park-b-smith-cellar-celebrating-california/colgin-cariad-2003-6-bt-2</v>
      </c>
    </row>
    <row r="552" spans="1:15" ht="12.5" x14ac:dyDescent="0.25">
      <c r="A552" s="33"/>
      <c r="B552" s="9">
        <v>364</v>
      </c>
      <c r="C552" s="10" t="str">
        <f t="shared" si="0"/>
        <v>Colgin, Cariad 2003 (6 BT)</v>
      </c>
      <c r="D552" s="41">
        <v>900</v>
      </c>
      <c r="E552" s="41">
        <v>1200</v>
      </c>
      <c r="F552" s="12" t="s">
        <v>1992</v>
      </c>
      <c r="G552" s="12" t="s">
        <v>1948</v>
      </c>
      <c r="H552" s="12">
        <v>2003</v>
      </c>
      <c r="I552" s="12">
        <v>6</v>
      </c>
      <c r="J552" s="12" t="s">
        <v>1575</v>
      </c>
      <c r="K552" s="12" t="s">
        <v>1589</v>
      </c>
      <c r="L552" s="12" t="s">
        <v>1981</v>
      </c>
      <c r="M552" s="12" t="s">
        <v>1578</v>
      </c>
      <c r="N552" s="12" t="s">
        <v>575</v>
      </c>
      <c r="O552" s="34" t="str">
        <f>VLOOKUP(B552,'Lot Listing - Concise'!$3:$1002,6,FALSE)</f>
        <v>https://www.sothebys.com/en/buy/auction/2020/vine-the-park-b-smith-cellar-celebrating-california/colgin-cariad-2003-6-bt-3</v>
      </c>
    </row>
    <row r="553" spans="1:15" ht="12.5" x14ac:dyDescent="0.25">
      <c r="A553" s="33"/>
      <c r="B553" s="9">
        <v>365</v>
      </c>
      <c r="C553" s="10" t="str">
        <f t="shared" si="0"/>
        <v>Colgin, Cariad 2003 (6 BT)</v>
      </c>
      <c r="D553" s="41">
        <v>900</v>
      </c>
      <c r="E553" s="41">
        <v>1200</v>
      </c>
      <c r="F553" s="12" t="s">
        <v>1992</v>
      </c>
      <c r="G553" s="12" t="s">
        <v>1948</v>
      </c>
      <c r="H553" s="12">
        <v>2003</v>
      </c>
      <c r="I553" s="12">
        <v>6</v>
      </c>
      <c r="J553" s="12" t="s">
        <v>1575</v>
      </c>
      <c r="K553" s="12" t="s">
        <v>1589</v>
      </c>
      <c r="L553" s="12" t="s">
        <v>1981</v>
      </c>
      <c r="M553" s="12" t="s">
        <v>1578</v>
      </c>
      <c r="N553" s="12" t="s">
        <v>575</v>
      </c>
      <c r="O553" s="34" t="str">
        <f>VLOOKUP(B553,'Lot Listing - Concise'!$3:$1002,6,FALSE)</f>
        <v>https://www.sothebys.com/en/buy/auction/2020/vine-the-park-b-smith-cellar-celebrating-california/colgin-cariad-2003-6-bt-4</v>
      </c>
    </row>
    <row r="554" spans="1:15" ht="12.5" x14ac:dyDescent="0.25">
      <c r="A554" s="33"/>
      <c r="B554" s="9">
        <v>366</v>
      </c>
      <c r="C554" s="10" t="str">
        <f t="shared" si="0"/>
        <v>Colgin, Cariad 2004 (6 BT)</v>
      </c>
      <c r="D554" s="41">
        <v>1200</v>
      </c>
      <c r="E554" s="41">
        <v>1700</v>
      </c>
      <c r="F554" s="12" t="s">
        <v>1992</v>
      </c>
      <c r="G554" s="12" t="s">
        <v>1948</v>
      </c>
      <c r="H554" s="12">
        <v>2004</v>
      </c>
      <c r="I554" s="12">
        <v>6</v>
      </c>
      <c r="J554" s="12" t="s">
        <v>1575</v>
      </c>
      <c r="K554" s="12" t="s">
        <v>1576</v>
      </c>
      <c r="L554" s="12" t="s">
        <v>1576</v>
      </c>
      <c r="M554" s="12" t="s">
        <v>1578</v>
      </c>
      <c r="N554" s="12" t="s">
        <v>580</v>
      </c>
      <c r="O554" s="34" t="str">
        <f>VLOOKUP(B554,'Lot Listing - Concise'!$3:$1002,6,FALSE)</f>
        <v>https://www.sothebys.com/en/buy/auction/2020/vine-the-park-b-smith-cellar-celebrating-california/colgin-cariad-2004-6-bt</v>
      </c>
    </row>
    <row r="555" spans="1:15" ht="12.5" x14ac:dyDescent="0.25">
      <c r="A555" s="33"/>
      <c r="B555" s="9">
        <v>367</v>
      </c>
      <c r="C555" s="10" t="str">
        <f t="shared" si="0"/>
        <v>Colgin, Cariad 2004 (6 BT)</v>
      </c>
      <c r="D555" s="41">
        <v>1200</v>
      </c>
      <c r="E555" s="41">
        <v>1700</v>
      </c>
      <c r="F555" s="12" t="s">
        <v>1992</v>
      </c>
      <c r="G555" s="12" t="s">
        <v>1948</v>
      </c>
      <c r="H555" s="12">
        <v>2004</v>
      </c>
      <c r="I555" s="12">
        <v>6</v>
      </c>
      <c r="J555" s="12" t="s">
        <v>1575</v>
      </c>
      <c r="K555" s="12" t="s">
        <v>1589</v>
      </c>
      <c r="L555" s="12" t="s">
        <v>1974</v>
      </c>
      <c r="M555" s="12" t="s">
        <v>1578</v>
      </c>
      <c r="N555" s="12" t="s">
        <v>580</v>
      </c>
      <c r="O555" s="34" t="str">
        <f>VLOOKUP(B555,'Lot Listing - Concise'!$3:$1002,6,FALSE)</f>
        <v>https://www.sothebys.com/en/buy/auction/2020/vine-the-park-b-smith-cellar-celebrating-california/colgin-cariad-2004-6-bt-2</v>
      </c>
    </row>
    <row r="556" spans="1:15" ht="12.5" x14ac:dyDescent="0.25">
      <c r="A556" s="33"/>
      <c r="B556" s="9">
        <v>368</v>
      </c>
      <c r="C556" s="10" t="str">
        <f t="shared" si="0"/>
        <v>Colgin, Cariad 2004 (6 BT)</v>
      </c>
      <c r="D556" s="41">
        <v>1200</v>
      </c>
      <c r="E556" s="41">
        <v>1700</v>
      </c>
      <c r="F556" s="12" t="s">
        <v>1992</v>
      </c>
      <c r="G556" s="12" t="s">
        <v>1948</v>
      </c>
      <c r="H556" s="12">
        <v>2004</v>
      </c>
      <c r="I556" s="12">
        <v>6</v>
      </c>
      <c r="J556" s="12" t="s">
        <v>1575</v>
      </c>
      <c r="K556" s="12" t="s">
        <v>1589</v>
      </c>
      <c r="L556" s="12" t="s">
        <v>1974</v>
      </c>
      <c r="M556" s="12" t="s">
        <v>1578</v>
      </c>
      <c r="N556" s="12" t="s">
        <v>580</v>
      </c>
      <c r="O556" s="34" t="str">
        <f>VLOOKUP(B556,'Lot Listing - Concise'!$3:$1002,6,FALSE)</f>
        <v>https://www.sothebys.com/en/buy/auction/2020/vine-the-park-b-smith-cellar-celebrating-california/colgin-cariad-2004-6-bt-3</v>
      </c>
    </row>
    <row r="557" spans="1:15" ht="12.5" x14ac:dyDescent="0.25">
      <c r="A557" s="33"/>
      <c r="B557" s="9">
        <v>369</v>
      </c>
      <c r="C557" s="10" t="str">
        <f t="shared" si="0"/>
        <v>Colgin, Cariad 2004 (6 BT)</v>
      </c>
      <c r="D557" s="41">
        <v>1200</v>
      </c>
      <c r="E557" s="41">
        <v>1700</v>
      </c>
      <c r="F557" s="12" t="s">
        <v>1992</v>
      </c>
      <c r="G557" s="12" t="s">
        <v>1948</v>
      </c>
      <c r="H557" s="12">
        <v>2004</v>
      </c>
      <c r="I557" s="12">
        <v>6</v>
      </c>
      <c r="J557" s="12" t="s">
        <v>1575</v>
      </c>
      <c r="K557" s="12" t="s">
        <v>1576</v>
      </c>
      <c r="L557" s="12" t="s">
        <v>1576</v>
      </c>
      <c r="M557" s="12" t="s">
        <v>1578</v>
      </c>
      <c r="N557" s="12" t="s">
        <v>580</v>
      </c>
      <c r="O557" s="34" t="str">
        <f>VLOOKUP(B557,'Lot Listing - Concise'!$3:$1002,6,FALSE)</f>
        <v>https://www.sothebys.com/en/buy/auction/2020/vine-the-park-b-smith-cellar-celebrating-california/colgin-cariad-2004-6-bt-4</v>
      </c>
    </row>
    <row r="558" spans="1:15" ht="12.5" x14ac:dyDescent="0.25">
      <c r="A558" s="33"/>
      <c r="B558" s="9">
        <v>370</v>
      </c>
      <c r="C558" s="10" t="str">
        <f t="shared" si="0"/>
        <v>Colgin, Cariad 2004 (6 BT)</v>
      </c>
      <c r="D558" s="41">
        <v>1200</v>
      </c>
      <c r="E558" s="41">
        <v>1700</v>
      </c>
      <c r="F558" s="12" t="s">
        <v>1992</v>
      </c>
      <c r="G558" s="12" t="s">
        <v>1948</v>
      </c>
      <c r="H558" s="12">
        <v>2004</v>
      </c>
      <c r="I558" s="12">
        <v>6</v>
      </c>
      <c r="J558" s="12" t="s">
        <v>1575</v>
      </c>
      <c r="K558" s="12" t="s">
        <v>1576</v>
      </c>
      <c r="L558" s="12" t="s">
        <v>1576</v>
      </c>
      <c r="M558" s="12" t="s">
        <v>1578</v>
      </c>
      <c r="N558" s="12" t="s">
        <v>580</v>
      </c>
      <c r="O558" s="34" t="str">
        <f>VLOOKUP(B558,'Lot Listing - Concise'!$3:$1002,6,FALSE)</f>
        <v>https://www.sothebys.com/en/buy/auction/2020/vine-the-park-b-smith-cellar-celebrating-california/colgin-cariad-2004-6-bt-5</v>
      </c>
    </row>
    <row r="559" spans="1:15" ht="12.5" x14ac:dyDescent="0.25">
      <c r="A559" s="33"/>
      <c r="B559" s="9">
        <v>371</v>
      </c>
      <c r="C559" s="10" t="str">
        <f t="shared" si="0"/>
        <v>Colgin, Cariad 2005 (4 BT)</v>
      </c>
      <c r="D559" s="41">
        <v>1100</v>
      </c>
      <c r="E559" s="41">
        <v>1600</v>
      </c>
      <c r="F559" s="12" t="s">
        <v>1992</v>
      </c>
      <c r="G559" s="12" t="s">
        <v>1948</v>
      </c>
      <c r="H559" s="12">
        <v>2005</v>
      </c>
      <c r="I559" s="12">
        <v>4</v>
      </c>
      <c r="J559" s="12" t="s">
        <v>1575</v>
      </c>
      <c r="K559" s="12" t="s">
        <v>1589</v>
      </c>
      <c r="L559" s="12" t="s">
        <v>1994</v>
      </c>
      <c r="M559" s="12" t="s">
        <v>1578</v>
      </c>
      <c r="N559" s="12" t="s">
        <v>586</v>
      </c>
      <c r="O559" s="34" t="str">
        <f>VLOOKUP(B559,'Lot Listing - Concise'!$3:$1002,6,FALSE)</f>
        <v>https://www.sothebys.com/en/buy/auction/2020/vine-the-park-b-smith-cellar-celebrating-california/colgin-cariad-2005-4-bt-wa-100</v>
      </c>
    </row>
    <row r="560" spans="1:15" ht="12.5" x14ac:dyDescent="0.25">
      <c r="A560" s="33"/>
      <c r="B560" s="9">
        <v>372</v>
      </c>
      <c r="C560" s="10" t="str">
        <f t="shared" si="0"/>
        <v>Colgin, Cariad 2005 (6 BT)</v>
      </c>
      <c r="D560" s="41">
        <v>1700</v>
      </c>
      <c r="E560" s="41">
        <v>2200</v>
      </c>
      <c r="F560" s="12" t="s">
        <v>1992</v>
      </c>
      <c r="G560" s="12" t="s">
        <v>1948</v>
      </c>
      <c r="H560" s="12">
        <v>2005</v>
      </c>
      <c r="I560" s="12">
        <v>6</v>
      </c>
      <c r="J560" s="12" t="s">
        <v>1575</v>
      </c>
      <c r="K560" s="12" t="s">
        <v>1589</v>
      </c>
      <c r="L560" s="12" t="s">
        <v>1589</v>
      </c>
      <c r="M560" s="12" t="s">
        <v>1578</v>
      </c>
      <c r="N560" s="12" t="s">
        <v>588</v>
      </c>
      <c r="O560" s="34" t="str">
        <f>VLOOKUP(B560,'Lot Listing - Concise'!$3:$1002,6,FALSE)</f>
        <v>https://www.sothebys.com/en/buy/auction/2020/vine-the-park-b-smith-cellar-celebrating-california/colgin-cariad-2005-6-bt-wa-100</v>
      </c>
    </row>
    <row r="561" spans="1:15" ht="12.5" x14ac:dyDescent="0.25">
      <c r="A561" s="33"/>
      <c r="B561" s="9">
        <v>373</v>
      </c>
      <c r="C561" s="10" t="str">
        <f t="shared" si="0"/>
        <v>Colgin, Cariad 2006 (4 BT)</v>
      </c>
      <c r="D561" s="41">
        <v>800</v>
      </c>
      <c r="E561" s="41">
        <v>1100</v>
      </c>
      <c r="F561" s="12" t="s">
        <v>1992</v>
      </c>
      <c r="G561" s="12" t="s">
        <v>1948</v>
      </c>
      <c r="H561" s="12">
        <v>2006</v>
      </c>
      <c r="I561" s="12">
        <v>4</v>
      </c>
      <c r="J561" s="12" t="s">
        <v>1575</v>
      </c>
      <c r="K561" s="12" t="s">
        <v>1589</v>
      </c>
      <c r="L561" s="12" t="s">
        <v>1994</v>
      </c>
      <c r="M561" s="12" t="s">
        <v>1578</v>
      </c>
      <c r="N561" s="12" t="s">
        <v>590</v>
      </c>
      <c r="O561" s="34" t="str">
        <f>VLOOKUP(B561,'Lot Listing - Concise'!$3:$1002,6,FALSE)</f>
        <v>https://www.sothebys.com/en/buy/auction/2020/vine-the-park-b-smith-cellar-celebrating-california/colgin-cariad-2006-4-bt</v>
      </c>
    </row>
    <row r="562" spans="1:15" ht="12.5" x14ac:dyDescent="0.25">
      <c r="A562" s="33"/>
      <c r="B562" s="9">
        <v>374</v>
      </c>
      <c r="C562" s="10" t="str">
        <f t="shared" si="0"/>
        <v>Colgin, Cariad 2007 (4 BT)</v>
      </c>
      <c r="D562" s="41">
        <v>1200</v>
      </c>
      <c r="E562" s="41">
        <v>1700</v>
      </c>
      <c r="F562" s="12" t="s">
        <v>1992</v>
      </c>
      <c r="G562" s="12" t="s">
        <v>1948</v>
      </c>
      <c r="H562" s="12">
        <v>2007</v>
      </c>
      <c r="I562" s="12">
        <v>4</v>
      </c>
      <c r="J562" s="12" t="s">
        <v>1575</v>
      </c>
      <c r="K562" s="12" t="s">
        <v>1589</v>
      </c>
      <c r="L562" s="12" t="s">
        <v>1994</v>
      </c>
      <c r="M562" s="12" t="s">
        <v>1578</v>
      </c>
      <c r="N562" s="12" t="s">
        <v>592</v>
      </c>
      <c r="O562" s="34" t="str">
        <f>VLOOKUP(B562,'Lot Listing - Concise'!$3:$1002,6,FALSE)</f>
        <v>https://www.sothebys.com/en/buy/auction/2020/vine-the-park-b-smith-cellar-celebrating-california/colgin-cariad-2007-4-bt-wa-100</v>
      </c>
    </row>
    <row r="563" spans="1:15" ht="12.5" x14ac:dyDescent="0.25">
      <c r="A563" s="33"/>
      <c r="B563" s="9">
        <v>375</v>
      </c>
      <c r="C563" s="10" t="str">
        <f t="shared" si="0"/>
        <v>Colgin, Cariad 2007 (6 BT)</v>
      </c>
      <c r="D563" s="41">
        <v>1800</v>
      </c>
      <c r="E563" s="41">
        <v>2600</v>
      </c>
      <c r="F563" s="12" t="s">
        <v>1992</v>
      </c>
      <c r="G563" s="12" t="s">
        <v>1948</v>
      </c>
      <c r="H563" s="12">
        <v>2007</v>
      </c>
      <c r="I563" s="12">
        <v>6</v>
      </c>
      <c r="J563" s="12" t="s">
        <v>1575</v>
      </c>
      <c r="K563" s="12" t="s">
        <v>1589</v>
      </c>
      <c r="L563" s="12" t="s">
        <v>1589</v>
      </c>
      <c r="M563" s="12" t="s">
        <v>1578</v>
      </c>
      <c r="N563" s="12" t="s">
        <v>594</v>
      </c>
      <c r="O563" s="34" t="str">
        <f>VLOOKUP(B563,'Lot Listing - Concise'!$3:$1002,6,FALSE)</f>
        <v>https://www.sothebys.com/en/buy/auction/2020/vine-the-park-b-smith-cellar-celebrating-california/colgin-cariad-2007-6-bt-wa-100</v>
      </c>
    </row>
    <row r="564" spans="1:15" ht="12.5" x14ac:dyDescent="0.25">
      <c r="A564" s="9" t="s">
        <v>1587</v>
      </c>
      <c r="B564" s="9">
        <v>376</v>
      </c>
      <c r="C564" s="10" t="str">
        <f t="shared" si="0"/>
        <v>Colgin, Cariad 2008 (3 BT)</v>
      </c>
      <c r="D564" s="41">
        <v>800</v>
      </c>
      <c r="E564" s="41">
        <v>1200</v>
      </c>
      <c r="F564" s="12" t="s">
        <v>1992</v>
      </c>
      <c r="G564" s="12" t="s">
        <v>1948</v>
      </c>
      <c r="H564" s="12">
        <v>2008</v>
      </c>
      <c r="I564" s="12">
        <v>3</v>
      </c>
      <c r="J564" s="12" t="s">
        <v>1575</v>
      </c>
      <c r="K564" s="12" t="s">
        <v>1589</v>
      </c>
      <c r="L564" s="12" t="s">
        <v>1589</v>
      </c>
      <c r="M564" s="12" t="s">
        <v>1578</v>
      </c>
      <c r="N564" s="12" t="s">
        <v>1995</v>
      </c>
      <c r="O564" s="34" t="str">
        <f>VLOOKUP(B564,'Lot Listing - Concise'!$3:$1002,6,FALSE)</f>
        <v>https://www.sothebys.com/en/buy/auction/2020/vine-the-park-b-smith-cellar-celebrating-california/colgin-cariad-2008-6-bt</v>
      </c>
    </row>
    <row r="565" spans="1:15" ht="12.5" x14ac:dyDescent="0.25">
      <c r="A565" s="9" t="s">
        <v>1587</v>
      </c>
      <c r="B565" s="9">
        <v>376</v>
      </c>
      <c r="C565" s="10" t="str">
        <f t="shared" si="0"/>
        <v>Colgin, Cariad 2008 (3 BT)</v>
      </c>
      <c r="D565" s="41">
        <v>800</v>
      </c>
      <c r="E565" s="41">
        <v>1200</v>
      </c>
      <c r="F565" s="12" t="s">
        <v>1992</v>
      </c>
      <c r="G565" s="12" t="s">
        <v>1948</v>
      </c>
      <c r="H565" s="12">
        <v>2008</v>
      </c>
      <c r="I565" s="12">
        <v>3</v>
      </c>
      <c r="J565" s="12" t="s">
        <v>1575</v>
      </c>
      <c r="K565" s="12" t="s">
        <v>1589</v>
      </c>
      <c r="L565" s="12" t="s">
        <v>1589</v>
      </c>
      <c r="M565" s="12" t="s">
        <v>1578</v>
      </c>
      <c r="N565" s="12" t="s">
        <v>1995</v>
      </c>
      <c r="O565" s="34" t="str">
        <f>VLOOKUP(B565,'Lot Listing - Concise'!$3:$1002,6,FALSE)</f>
        <v>https://www.sothebys.com/en/buy/auction/2020/vine-the-park-b-smith-cellar-celebrating-california/colgin-cariad-2008-6-bt</v>
      </c>
    </row>
    <row r="566" spans="1:15" ht="12.5" x14ac:dyDescent="0.25">
      <c r="A566" s="9" t="s">
        <v>1587</v>
      </c>
      <c r="B566" s="9">
        <v>377</v>
      </c>
      <c r="C566" s="10" t="str">
        <f t="shared" si="0"/>
        <v>Colgin, Cariad 2008 (3 BT)</v>
      </c>
      <c r="D566" s="41">
        <v>800</v>
      </c>
      <c r="E566" s="41">
        <v>1200</v>
      </c>
      <c r="F566" s="12" t="s">
        <v>1992</v>
      </c>
      <c r="G566" s="12" t="s">
        <v>1948</v>
      </c>
      <c r="H566" s="12">
        <v>2008</v>
      </c>
      <c r="I566" s="12">
        <v>3</v>
      </c>
      <c r="J566" s="12" t="s">
        <v>1575</v>
      </c>
      <c r="K566" s="12" t="s">
        <v>1589</v>
      </c>
      <c r="L566" s="12" t="s">
        <v>1589</v>
      </c>
      <c r="M566" s="12" t="s">
        <v>1578</v>
      </c>
      <c r="N566" s="12" t="s">
        <v>1995</v>
      </c>
      <c r="O566" s="34" t="str">
        <f>VLOOKUP(B566,'Lot Listing - Concise'!$3:$1002,6,FALSE)</f>
        <v>https://www.sothebys.com/en/buy/auction/2020/vine-the-park-b-smith-cellar-celebrating-california/colgin-cariad-2008-6-bt-2</v>
      </c>
    </row>
    <row r="567" spans="1:15" ht="12.5" x14ac:dyDescent="0.25">
      <c r="A567" s="9" t="s">
        <v>1587</v>
      </c>
      <c r="B567" s="9">
        <v>377</v>
      </c>
      <c r="C567" s="10" t="str">
        <f t="shared" si="0"/>
        <v>Colgin, Cariad 2008 (3 BT)</v>
      </c>
      <c r="D567" s="41">
        <v>800</v>
      </c>
      <c r="E567" s="41">
        <v>1200</v>
      </c>
      <c r="F567" s="12" t="s">
        <v>1992</v>
      </c>
      <c r="G567" s="12" t="s">
        <v>1948</v>
      </c>
      <c r="H567" s="12">
        <v>2008</v>
      </c>
      <c r="I567" s="12">
        <v>3</v>
      </c>
      <c r="J567" s="12" t="s">
        <v>1575</v>
      </c>
      <c r="K567" s="12" t="s">
        <v>1589</v>
      </c>
      <c r="L567" s="12" t="s">
        <v>1589</v>
      </c>
      <c r="M567" s="12" t="s">
        <v>1578</v>
      </c>
      <c r="N567" s="12" t="s">
        <v>1995</v>
      </c>
      <c r="O567" s="34" t="str">
        <f>VLOOKUP(B567,'Lot Listing - Concise'!$3:$1002,6,FALSE)</f>
        <v>https://www.sothebys.com/en/buy/auction/2020/vine-the-park-b-smith-cellar-celebrating-california/colgin-cariad-2008-6-bt-2</v>
      </c>
    </row>
    <row r="568" spans="1:15" ht="12.5" x14ac:dyDescent="0.25">
      <c r="A568" s="33"/>
      <c r="B568" s="9">
        <v>378</v>
      </c>
      <c r="C568" s="10" t="str">
        <f t="shared" si="0"/>
        <v>Colgin, Cariad 2009 (6 BT)</v>
      </c>
      <c r="D568" s="41">
        <v>1100</v>
      </c>
      <c r="E568" s="41">
        <v>1600</v>
      </c>
      <c r="F568" s="12" t="s">
        <v>1992</v>
      </c>
      <c r="G568" s="12" t="s">
        <v>1948</v>
      </c>
      <c r="H568" s="12">
        <v>2009</v>
      </c>
      <c r="I568" s="12">
        <v>6</v>
      </c>
      <c r="J568" s="12" t="s">
        <v>1575</v>
      </c>
      <c r="K568" s="12" t="s">
        <v>1589</v>
      </c>
      <c r="L568" s="12" t="s">
        <v>1589</v>
      </c>
      <c r="M568" s="12" t="s">
        <v>1578</v>
      </c>
      <c r="N568" s="12" t="s">
        <v>599</v>
      </c>
      <c r="O568" s="34" t="str">
        <f>VLOOKUP(B568,'Lot Listing - Concise'!$3:$1002,6,FALSE)</f>
        <v>https://www.sothebys.com/en/buy/auction/2020/vine-the-park-b-smith-cellar-celebrating-california/colgin-cariad-2009-6-bt</v>
      </c>
    </row>
    <row r="569" spans="1:15" ht="12.5" x14ac:dyDescent="0.25">
      <c r="A569" s="33"/>
      <c r="B569" s="9">
        <v>379</v>
      </c>
      <c r="C569" s="10" t="str">
        <f t="shared" si="0"/>
        <v>Colgin, IX Estate Red Wine 2003 (6 BT)</v>
      </c>
      <c r="D569" s="41">
        <v>900</v>
      </c>
      <c r="E569" s="41">
        <v>1200</v>
      </c>
      <c r="F569" s="12" t="s">
        <v>1996</v>
      </c>
      <c r="G569" s="12" t="s">
        <v>1948</v>
      </c>
      <c r="H569" s="12">
        <v>2003</v>
      </c>
      <c r="I569" s="12">
        <v>6</v>
      </c>
      <c r="J569" s="12" t="s">
        <v>1575</v>
      </c>
      <c r="K569" s="12" t="s">
        <v>1576</v>
      </c>
      <c r="L569" s="12" t="s">
        <v>1576</v>
      </c>
      <c r="M569" s="12" t="s">
        <v>1578</v>
      </c>
      <c r="N569" s="12" t="s">
        <v>601</v>
      </c>
      <c r="O569" s="34" t="str">
        <f>VLOOKUP(B569,'Lot Listing - Concise'!$3:$1002,6,FALSE)</f>
        <v>https://www.sothebys.com/en/buy/auction/2020/vine-the-park-b-smith-cellar-celebrating-california/colgin-ix-estate-red-wine-2003-6-bt</v>
      </c>
    </row>
    <row r="570" spans="1:15" ht="12.5" x14ac:dyDescent="0.25">
      <c r="A570" s="33"/>
      <c r="B570" s="9">
        <v>380</v>
      </c>
      <c r="C570" s="10" t="str">
        <f t="shared" si="0"/>
        <v>Colgin, IX Estate Red Wine 2004 (4 BT)</v>
      </c>
      <c r="D570" s="41">
        <v>700</v>
      </c>
      <c r="E570" s="41">
        <v>1000</v>
      </c>
      <c r="F570" s="12" t="s">
        <v>1996</v>
      </c>
      <c r="G570" s="12" t="s">
        <v>1948</v>
      </c>
      <c r="H570" s="12">
        <v>2004</v>
      </c>
      <c r="I570" s="12">
        <v>4</v>
      </c>
      <c r="J570" s="12" t="s">
        <v>1575</v>
      </c>
      <c r="K570" s="12" t="s">
        <v>1576</v>
      </c>
      <c r="L570" s="12" t="s">
        <v>1576</v>
      </c>
      <c r="M570" s="12" t="s">
        <v>1578</v>
      </c>
      <c r="N570" s="12" t="s">
        <v>603</v>
      </c>
      <c r="O570" s="34" t="str">
        <f>VLOOKUP(B570,'Lot Listing - Concise'!$3:$1002,6,FALSE)</f>
        <v>https://www.sothebys.com/en/buy/auction/2020/vine-the-park-b-smith-cellar-celebrating-california/colgin-ix-estate-red-wine-2004-4-bt</v>
      </c>
    </row>
    <row r="571" spans="1:15" ht="12.5" x14ac:dyDescent="0.25">
      <c r="A571" s="33"/>
      <c r="B571" s="9">
        <v>381</v>
      </c>
      <c r="C571" s="10" t="str">
        <f t="shared" si="0"/>
        <v>Colgin, IX Estate Red Wine 2004 (6 BT)</v>
      </c>
      <c r="D571" s="41">
        <v>1100</v>
      </c>
      <c r="E571" s="41">
        <v>1600</v>
      </c>
      <c r="F571" s="12" t="s">
        <v>1996</v>
      </c>
      <c r="G571" s="12" t="s">
        <v>1948</v>
      </c>
      <c r="H571" s="12">
        <v>2004</v>
      </c>
      <c r="I571" s="12">
        <v>6</v>
      </c>
      <c r="J571" s="12" t="s">
        <v>1575</v>
      </c>
      <c r="K571" s="12" t="s">
        <v>1589</v>
      </c>
      <c r="L571" s="12" t="s">
        <v>1589</v>
      </c>
      <c r="M571" s="12" t="s">
        <v>1578</v>
      </c>
      <c r="N571" s="12" t="s">
        <v>605</v>
      </c>
      <c r="O571" s="34" t="str">
        <f>VLOOKUP(B571,'Lot Listing - Concise'!$3:$1002,6,FALSE)</f>
        <v>https://www.sothebys.com/en/buy/auction/2020/vine-the-park-b-smith-cellar-celebrating-california/colgin-ix-estate-red-wine-2004-6-bt</v>
      </c>
    </row>
    <row r="572" spans="1:15" ht="12.5" x14ac:dyDescent="0.25">
      <c r="A572" s="33"/>
      <c r="B572" s="9">
        <v>382</v>
      </c>
      <c r="C572" s="10" t="str">
        <f t="shared" si="0"/>
        <v>Colgin, IX Estate Red Wine 2004 (6 BT)</v>
      </c>
      <c r="D572" s="41">
        <v>1100</v>
      </c>
      <c r="E572" s="41">
        <v>1600</v>
      </c>
      <c r="F572" s="12" t="s">
        <v>1996</v>
      </c>
      <c r="G572" s="12" t="s">
        <v>1948</v>
      </c>
      <c r="H572" s="12">
        <v>2004</v>
      </c>
      <c r="I572" s="12">
        <v>6</v>
      </c>
      <c r="J572" s="12" t="s">
        <v>1575</v>
      </c>
      <c r="K572" s="12" t="s">
        <v>1576</v>
      </c>
      <c r="L572" s="12" t="s">
        <v>1576</v>
      </c>
      <c r="M572" s="12" t="s">
        <v>1578</v>
      </c>
      <c r="N572" s="12" t="s">
        <v>605</v>
      </c>
      <c r="O572" s="34" t="str">
        <f>VLOOKUP(B572,'Lot Listing - Concise'!$3:$1002,6,FALSE)</f>
        <v>https://www.sothebys.com/en/buy/auction/2020/vine-the-park-b-smith-cellar-celebrating-california/colgin-ix-estate-red-wine-2004-6-bt-2</v>
      </c>
    </row>
    <row r="573" spans="1:15" ht="12.5" x14ac:dyDescent="0.25">
      <c r="A573" s="33"/>
      <c r="B573" s="9">
        <v>383</v>
      </c>
      <c r="C573" s="10" t="str">
        <f t="shared" si="0"/>
        <v>Colgin, IX Estate Red Wine 2005 (6 BT)</v>
      </c>
      <c r="D573" s="41">
        <v>1100</v>
      </c>
      <c r="E573" s="41">
        <v>1600</v>
      </c>
      <c r="F573" s="12" t="s">
        <v>1996</v>
      </c>
      <c r="G573" s="12" t="s">
        <v>1948</v>
      </c>
      <c r="H573" s="12">
        <v>2005</v>
      </c>
      <c r="I573" s="12">
        <v>6</v>
      </c>
      <c r="J573" s="12" t="s">
        <v>1575</v>
      </c>
      <c r="K573" s="12" t="s">
        <v>1576</v>
      </c>
      <c r="L573" s="12" t="s">
        <v>1576</v>
      </c>
      <c r="M573" s="12" t="s">
        <v>1578</v>
      </c>
      <c r="N573" s="12" t="s">
        <v>608</v>
      </c>
      <c r="O573" s="34" t="str">
        <f>VLOOKUP(B573,'Lot Listing - Concise'!$3:$1002,6,FALSE)</f>
        <v>https://www.sothebys.com/en/buy/auction/2020/vine-the-park-b-smith-cellar-celebrating-california/colgin-ix-estate-red-wine-2005-6-bt</v>
      </c>
    </row>
    <row r="574" spans="1:15" ht="12.5" x14ac:dyDescent="0.25">
      <c r="A574" s="33"/>
      <c r="B574" s="9">
        <v>384</v>
      </c>
      <c r="C574" s="10" t="str">
        <f t="shared" si="0"/>
        <v>Colgin, IX Estate Red Wine 2006 (6 BT)</v>
      </c>
      <c r="D574" s="41">
        <v>1700</v>
      </c>
      <c r="E574" s="41">
        <v>2400</v>
      </c>
      <c r="F574" s="12" t="s">
        <v>1996</v>
      </c>
      <c r="G574" s="12" t="s">
        <v>1948</v>
      </c>
      <c r="H574" s="12">
        <v>2006</v>
      </c>
      <c r="I574" s="12">
        <v>6</v>
      </c>
      <c r="J574" s="12" t="s">
        <v>1575</v>
      </c>
      <c r="K574" s="12" t="s">
        <v>1589</v>
      </c>
      <c r="L574" s="12" t="s">
        <v>1589</v>
      </c>
      <c r="M574" s="12" t="s">
        <v>1578</v>
      </c>
      <c r="N574" s="12" t="s">
        <v>610</v>
      </c>
      <c r="O574" s="34" t="str">
        <f>VLOOKUP(B574,'Lot Listing - Concise'!$3:$1002,6,FALSE)</f>
        <v>https://www.sothebys.com/en/buy/auction/2020/vine-the-park-b-smith-cellar-celebrating-california/colgin-ix-estate-red-wine-2006-6-bt</v>
      </c>
    </row>
    <row r="575" spans="1:15" ht="12.5" x14ac:dyDescent="0.25">
      <c r="A575" s="33"/>
      <c r="B575" s="9">
        <v>385</v>
      </c>
      <c r="C575" s="10" t="str">
        <f t="shared" si="0"/>
        <v>Colgin, IX Estate Red Wine 2007 (6 BT)</v>
      </c>
      <c r="D575" s="41">
        <v>2000</v>
      </c>
      <c r="E575" s="41">
        <v>3000</v>
      </c>
      <c r="F575" s="12" t="s">
        <v>1996</v>
      </c>
      <c r="G575" s="12" t="s">
        <v>1948</v>
      </c>
      <c r="H575" s="12">
        <v>2007</v>
      </c>
      <c r="I575" s="12">
        <v>6</v>
      </c>
      <c r="J575" s="12" t="s">
        <v>1575</v>
      </c>
      <c r="K575" s="12" t="s">
        <v>1589</v>
      </c>
      <c r="L575" s="12" t="s">
        <v>1589</v>
      </c>
      <c r="M575" s="12" t="s">
        <v>1578</v>
      </c>
      <c r="N575" s="12" t="s">
        <v>612</v>
      </c>
      <c r="O575" s="34" t="str">
        <f>VLOOKUP(B575,'Lot Listing - Concise'!$3:$1002,6,FALSE)</f>
        <v>https://www.sothebys.com/en/buy/auction/2020/vine-the-park-b-smith-cellar-celebrating-california/colgin-ix-estate-red-wine-2007-6-bt</v>
      </c>
    </row>
    <row r="576" spans="1:15" ht="12.5" x14ac:dyDescent="0.25">
      <c r="A576" s="33"/>
      <c r="B576" s="9">
        <v>386</v>
      </c>
      <c r="C576" s="10" t="str">
        <f t="shared" si="0"/>
        <v>Colgin, IX Estate Red Wine 2007 (6 BT)</v>
      </c>
      <c r="D576" s="41">
        <v>2000</v>
      </c>
      <c r="E576" s="41">
        <v>3000</v>
      </c>
      <c r="F576" s="12" t="s">
        <v>1996</v>
      </c>
      <c r="G576" s="12" t="s">
        <v>1948</v>
      </c>
      <c r="H576" s="12">
        <v>2007</v>
      </c>
      <c r="I576" s="12">
        <v>6</v>
      </c>
      <c r="J576" s="12" t="s">
        <v>1575</v>
      </c>
      <c r="K576" s="12" t="s">
        <v>1589</v>
      </c>
      <c r="L576" s="12" t="s">
        <v>1997</v>
      </c>
      <c r="M576" s="12" t="s">
        <v>1578</v>
      </c>
      <c r="N576" s="12" t="s">
        <v>612</v>
      </c>
      <c r="O576" s="34" t="str">
        <f>VLOOKUP(B576,'Lot Listing - Concise'!$3:$1002,6,FALSE)</f>
        <v>https://www.sothebys.com/en/buy/auction/2020/vine-the-park-b-smith-cellar-celebrating-california/colgin-ix-estate-red-wine-2007-6-bt-wa-100</v>
      </c>
    </row>
    <row r="577" spans="1:15" ht="12.5" x14ac:dyDescent="0.25">
      <c r="A577" s="33"/>
      <c r="B577" s="9">
        <v>387</v>
      </c>
      <c r="C577" s="10" t="str">
        <f t="shared" si="0"/>
        <v>Colgin, IX Estate Red Wine 2008 (4 BT)</v>
      </c>
      <c r="D577" s="41">
        <v>650</v>
      </c>
      <c r="E577" s="41">
        <v>950</v>
      </c>
      <c r="F577" s="12" t="s">
        <v>1996</v>
      </c>
      <c r="G577" s="12" t="s">
        <v>1948</v>
      </c>
      <c r="H577" s="12">
        <v>2008</v>
      </c>
      <c r="I577" s="12">
        <v>4</v>
      </c>
      <c r="J577" s="12" t="s">
        <v>1575</v>
      </c>
      <c r="K577" s="12" t="s">
        <v>1576</v>
      </c>
      <c r="L577" s="12" t="s">
        <v>1576</v>
      </c>
      <c r="M577" s="12" t="s">
        <v>1578</v>
      </c>
      <c r="N577" s="12" t="s">
        <v>615</v>
      </c>
      <c r="O577" s="34" t="str">
        <f>VLOOKUP(B577,'Lot Listing - Concise'!$3:$1002,6,FALSE)</f>
        <v>https://www.sothebys.com/en/buy/auction/2020/vine-the-park-b-smith-cellar-celebrating-california/colgin-ix-estate-red-wine-2008-4-bt</v>
      </c>
    </row>
    <row r="578" spans="1:15" ht="12.5" x14ac:dyDescent="0.25">
      <c r="A578" s="33"/>
      <c r="B578" s="9">
        <v>388</v>
      </c>
      <c r="C578" s="10" t="str">
        <f t="shared" si="0"/>
        <v>Colgin, IX Estate Red Wine 2008 (6 BT)</v>
      </c>
      <c r="D578" s="41">
        <v>950</v>
      </c>
      <c r="E578" s="41">
        <v>1400</v>
      </c>
      <c r="F578" s="12" t="s">
        <v>1996</v>
      </c>
      <c r="G578" s="12" t="s">
        <v>1948</v>
      </c>
      <c r="H578" s="12">
        <v>2008</v>
      </c>
      <c r="I578" s="12">
        <v>6</v>
      </c>
      <c r="J578" s="12" t="s">
        <v>1575</v>
      </c>
      <c r="K578" s="12" t="s">
        <v>1589</v>
      </c>
      <c r="L578" s="12" t="s">
        <v>1589</v>
      </c>
      <c r="M578" s="12" t="s">
        <v>1578</v>
      </c>
      <c r="N578" s="12" t="s">
        <v>617</v>
      </c>
      <c r="O578" s="34" t="str">
        <f>VLOOKUP(B578,'Lot Listing - Concise'!$3:$1002,6,FALSE)</f>
        <v>https://www.sothebys.com/en/buy/auction/2020/vine-the-park-b-smith-cellar-celebrating-california/colgin-ix-estate-red-wine-2008-6-bt</v>
      </c>
    </row>
    <row r="579" spans="1:15" ht="12.5" x14ac:dyDescent="0.25">
      <c r="A579" s="33"/>
      <c r="B579" s="9">
        <v>389</v>
      </c>
      <c r="C579" s="10" t="str">
        <f t="shared" si="0"/>
        <v>Colgin, IX Estate Red Wine 2009 (6 BT)</v>
      </c>
      <c r="D579" s="41">
        <v>1000</v>
      </c>
      <c r="E579" s="41">
        <v>1500</v>
      </c>
      <c r="F579" s="12" t="s">
        <v>1996</v>
      </c>
      <c r="G579" s="12" t="s">
        <v>1948</v>
      </c>
      <c r="H579" s="12">
        <v>2009</v>
      </c>
      <c r="I579" s="12">
        <v>6</v>
      </c>
      <c r="J579" s="12" t="s">
        <v>1575</v>
      </c>
      <c r="K579" s="12" t="s">
        <v>1589</v>
      </c>
      <c r="L579" s="12" t="s">
        <v>1589</v>
      </c>
      <c r="M579" s="12" t="s">
        <v>1578</v>
      </c>
      <c r="N579" s="12" t="s">
        <v>619</v>
      </c>
      <c r="O579" s="34" t="str">
        <f>VLOOKUP(B579,'Lot Listing - Concise'!$3:$1002,6,FALSE)</f>
        <v>https://www.sothebys.com/en/buy/auction/2020/vine-the-park-b-smith-cellar-celebrating-california/colgin-ix-estate-red-wine-2009-6-bt</v>
      </c>
    </row>
    <row r="580" spans="1:15" ht="12.5" x14ac:dyDescent="0.25">
      <c r="A580" s="33"/>
      <c r="B580" s="9">
        <v>390</v>
      </c>
      <c r="C580" s="10" t="str">
        <f t="shared" si="0"/>
        <v>Colgin, IX Estate Red Wine 2010 (6 BT)</v>
      </c>
      <c r="D580" s="41">
        <v>2000</v>
      </c>
      <c r="E580" s="41">
        <v>3000</v>
      </c>
      <c r="F580" s="12" t="s">
        <v>1996</v>
      </c>
      <c r="G580" s="12" t="s">
        <v>1948</v>
      </c>
      <c r="H580" s="12">
        <v>2010</v>
      </c>
      <c r="I580" s="12">
        <v>6</v>
      </c>
      <c r="J580" s="12" t="s">
        <v>1575</v>
      </c>
      <c r="K580" s="12" t="s">
        <v>1589</v>
      </c>
      <c r="L580" s="12" t="s">
        <v>1589</v>
      </c>
      <c r="M580" s="12" t="s">
        <v>1578</v>
      </c>
      <c r="N580" s="12" t="s">
        <v>621</v>
      </c>
      <c r="O580" s="34" t="str">
        <f>VLOOKUP(B580,'Lot Listing - Concise'!$3:$1002,6,FALSE)</f>
        <v>https://www.sothebys.com/en/buy/auction/2020/vine-the-park-b-smith-cellar-celebrating-california/colgin-ix-estate-red-wine-2010-6-bt-wa-100</v>
      </c>
    </row>
    <row r="581" spans="1:15" ht="12.5" x14ac:dyDescent="0.25">
      <c r="A581" s="33"/>
      <c r="B581" s="9">
        <v>391</v>
      </c>
      <c r="C581" s="10" t="str">
        <f t="shared" si="0"/>
        <v>Colgin, IX Estate Red Wine 2010 (6 BT)</v>
      </c>
      <c r="D581" s="41">
        <v>2000</v>
      </c>
      <c r="E581" s="41">
        <v>3000</v>
      </c>
      <c r="F581" s="12" t="s">
        <v>1996</v>
      </c>
      <c r="G581" s="12" t="s">
        <v>1948</v>
      </c>
      <c r="H581" s="12">
        <v>2010</v>
      </c>
      <c r="I581" s="12">
        <v>6</v>
      </c>
      <c r="J581" s="12" t="s">
        <v>1575</v>
      </c>
      <c r="K581" s="12" t="s">
        <v>1589</v>
      </c>
      <c r="L581" s="12" t="s">
        <v>1589</v>
      </c>
      <c r="M581" s="12" t="s">
        <v>1578</v>
      </c>
      <c r="N581" s="12" t="s">
        <v>621</v>
      </c>
      <c r="O581" s="34" t="str">
        <f>VLOOKUP(B581,'Lot Listing - Concise'!$3:$1002,6,FALSE)</f>
        <v>https://www.sothebys.com/en/buy/auction/2020/vine-the-park-b-smith-cellar-celebrating-california/colgin-ix-estate-red-wine-2010-6-bt-wa-100-2</v>
      </c>
    </row>
    <row r="582" spans="1:15" ht="12.5" x14ac:dyDescent="0.25">
      <c r="A582" s="33"/>
      <c r="B582" s="9">
        <v>392</v>
      </c>
      <c r="C582" s="10" t="str">
        <f t="shared" si="0"/>
        <v>Colgin, IX Estate Red Wine 2011 (6 BT)</v>
      </c>
      <c r="D582" s="41">
        <v>1200</v>
      </c>
      <c r="E582" s="41">
        <v>1800</v>
      </c>
      <c r="F582" s="12" t="s">
        <v>1996</v>
      </c>
      <c r="G582" s="12" t="s">
        <v>1948</v>
      </c>
      <c r="H582" s="12">
        <v>2011</v>
      </c>
      <c r="I582" s="12">
        <v>6</v>
      </c>
      <c r="J582" s="12" t="s">
        <v>1575</v>
      </c>
      <c r="K582" s="12" t="s">
        <v>1576</v>
      </c>
      <c r="L582" s="12" t="s">
        <v>1576</v>
      </c>
      <c r="M582" s="12" t="s">
        <v>1578</v>
      </c>
      <c r="N582" s="12" t="s">
        <v>624</v>
      </c>
      <c r="O582" s="34" t="str">
        <f>VLOOKUP(B582,'Lot Listing - Concise'!$3:$1002,6,FALSE)</f>
        <v>https://www.sothebys.com/en/buy/auction/2020/vine-the-park-b-smith-cellar-celebrating-california/colgin-ix-estate-red-wine-2011-6-bt</v>
      </c>
    </row>
    <row r="583" spans="1:15" ht="12.5" x14ac:dyDescent="0.25">
      <c r="A583" s="33"/>
      <c r="B583" s="9">
        <v>393</v>
      </c>
      <c r="C583" s="10" t="str">
        <f t="shared" si="0"/>
        <v>Colgin, IX Estate Red Wine 2011 (6 BT)</v>
      </c>
      <c r="D583" s="41">
        <v>1200</v>
      </c>
      <c r="E583" s="41">
        <v>1800</v>
      </c>
      <c r="F583" s="12" t="s">
        <v>1996</v>
      </c>
      <c r="G583" s="12" t="s">
        <v>1948</v>
      </c>
      <c r="H583" s="12">
        <v>2011</v>
      </c>
      <c r="I583" s="12">
        <v>6</v>
      </c>
      <c r="J583" s="12" t="s">
        <v>1575</v>
      </c>
      <c r="K583" s="12" t="s">
        <v>1589</v>
      </c>
      <c r="L583" s="12" t="s">
        <v>1974</v>
      </c>
      <c r="M583" s="12" t="s">
        <v>1578</v>
      </c>
      <c r="N583" s="12" t="s">
        <v>624</v>
      </c>
      <c r="O583" s="34" t="str">
        <f>VLOOKUP(B583,'Lot Listing - Concise'!$3:$1002,6,FALSE)</f>
        <v>https://www.sothebys.com/en/buy/auction/2020/vine-the-park-b-smith-cellar-celebrating-california/colgin-ix-estate-red-wine-2011-6-bt-2</v>
      </c>
    </row>
    <row r="584" spans="1:15" ht="12.5" x14ac:dyDescent="0.25">
      <c r="A584" s="33"/>
      <c r="B584" s="9">
        <v>394</v>
      </c>
      <c r="C584" s="10" t="str">
        <f t="shared" si="0"/>
        <v>Colgin, IX Estate Red Wine 2012 (6 BT)</v>
      </c>
      <c r="D584" s="41">
        <v>1200</v>
      </c>
      <c r="E584" s="41">
        <v>1800</v>
      </c>
      <c r="F584" s="12" t="s">
        <v>1996</v>
      </c>
      <c r="G584" s="12" t="s">
        <v>1948</v>
      </c>
      <c r="H584" s="12">
        <v>2012</v>
      </c>
      <c r="I584" s="12">
        <v>6</v>
      </c>
      <c r="J584" s="12" t="s">
        <v>1575</v>
      </c>
      <c r="K584" s="12" t="s">
        <v>1589</v>
      </c>
      <c r="L584" s="12" t="s">
        <v>1974</v>
      </c>
      <c r="M584" s="12" t="s">
        <v>1578</v>
      </c>
      <c r="N584" s="12" t="s">
        <v>627</v>
      </c>
      <c r="O584" s="34" t="str">
        <f>VLOOKUP(B584,'Lot Listing - Concise'!$3:$1002,6,FALSE)</f>
        <v>https://www.sothebys.com/en/buy/auction/2020/vine-the-park-b-smith-cellar-celebrating-california/colgin-ix-estate-red-wine-2012-6-bt</v>
      </c>
    </row>
    <row r="585" spans="1:15" ht="12.5" x14ac:dyDescent="0.25">
      <c r="A585" s="33"/>
      <c r="B585" s="9">
        <v>395</v>
      </c>
      <c r="C585" s="10" t="str">
        <f t="shared" si="0"/>
        <v>Colgin, IX Estate Red Wine 2012 (6 BT)</v>
      </c>
      <c r="D585" s="41">
        <v>1200</v>
      </c>
      <c r="E585" s="41">
        <v>1800</v>
      </c>
      <c r="F585" s="12" t="s">
        <v>1996</v>
      </c>
      <c r="G585" s="12" t="s">
        <v>1948</v>
      </c>
      <c r="H585" s="12">
        <v>2012</v>
      </c>
      <c r="I585" s="12">
        <v>6</v>
      </c>
      <c r="J585" s="12" t="s">
        <v>1575</v>
      </c>
      <c r="K585" s="12" t="s">
        <v>1589</v>
      </c>
      <c r="L585" s="12" t="s">
        <v>1998</v>
      </c>
      <c r="M585" s="12" t="s">
        <v>1578</v>
      </c>
      <c r="N585" s="12" t="s">
        <v>627</v>
      </c>
      <c r="O585" s="34" t="str">
        <f>VLOOKUP(B585,'Lot Listing - Concise'!$3:$1002,6,FALSE)</f>
        <v>https://www.sothebys.com/en/buy/auction/2020/vine-the-park-b-smith-cellar-celebrating-california/colgin-ix-estate-red-wine-2012-6-bt-2</v>
      </c>
    </row>
    <row r="586" spans="1:15" ht="12.5" x14ac:dyDescent="0.25">
      <c r="A586" s="33"/>
      <c r="B586" s="9">
        <v>396</v>
      </c>
      <c r="C586" s="10" t="str">
        <f t="shared" si="0"/>
        <v>Colgin, IX Estate Red Wine 2013 (6 BT)</v>
      </c>
      <c r="D586" s="41">
        <v>1500</v>
      </c>
      <c r="E586" s="41">
        <v>2000</v>
      </c>
      <c r="F586" s="12" t="s">
        <v>1996</v>
      </c>
      <c r="G586" s="12" t="s">
        <v>1948</v>
      </c>
      <c r="H586" s="12">
        <v>2013</v>
      </c>
      <c r="I586" s="12">
        <v>6</v>
      </c>
      <c r="J586" s="12" t="s">
        <v>1575</v>
      </c>
      <c r="K586" s="12" t="s">
        <v>1589</v>
      </c>
      <c r="L586" s="12" t="s">
        <v>1974</v>
      </c>
      <c r="M586" s="12" t="s">
        <v>1578</v>
      </c>
      <c r="N586" s="12" t="s">
        <v>630</v>
      </c>
      <c r="O586" s="34" t="str">
        <f>VLOOKUP(B586,'Lot Listing - Concise'!$3:$1002,6,FALSE)</f>
        <v>https://www.sothebys.com/en/buy/auction/2020/vine-the-park-b-smith-cellar-celebrating-california/colgin-ix-estate-red-wine-2013-6-bt</v>
      </c>
    </row>
    <row r="587" spans="1:15" ht="12.5" x14ac:dyDescent="0.25">
      <c r="A587" s="33"/>
      <c r="B587" s="9">
        <v>397</v>
      </c>
      <c r="C587" s="10" t="str">
        <f t="shared" si="0"/>
        <v>Colgin, IX Estate Red Wine 2013 (6 BT)</v>
      </c>
      <c r="D587" s="41">
        <v>1500</v>
      </c>
      <c r="E587" s="41">
        <v>2000</v>
      </c>
      <c r="F587" s="12" t="s">
        <v>1996</v>
      </c>
      <c r="G587" s="12" t="s">
        <v>1948</v>
      </c>
      <c r="H587" s="12">
        <v>2013</v>
      </c>
      <c r="I587" s="12">
        <v>6</v>
      </c>
      <c r="J587" s="12" t="s">
        <v>1575</v>
      </c>
      <c r="K587" s="12" t="s">
        <v>1589</v>
      </c>
      <c r="L587" s="12" t="s">
        <v>1974</v>
      </c>
      <c r="M587" s="12" t="s">
        <v>1578</v>
      </c>
      <c r="N587" s="12" t="s">
        <v>630</v>
      </c>
      <c r="O587" s="34" t="str">
        <f>VLOOKUP(B587,'Lot Listing - Concise'!$3:$1002,6,FALSE)</f>
        <v>https://www.sothebys.com/en/buy/auction/2020/vine-the-park-b-smith-cellar-celebrating-california/colgin-ix-estate-red-wine-2013-6-bt-2</v>
      </c>
    </row>
    <row r="588" spans="1:15" ht="12.5" x14ac:dyDescent="0.25">
      <c r="A588" s="9" t="s">
        <v>1587</v>
      </c>
      <c r="B588" s="9">
        <v>398</v>
      </c>
      <c r="C588" s="10" t="str">
        <f t="shared" si="0"/>
        <v>Colgin, IX Estate Red Wine 2014 (3 BT)</v>
      </c>
      <c r="D588" s="41">
        <v>1300</v>
      </c>
      <c r="E588" s="41">
        <v>1800</v>
      </c>
      <c r="F588" s="12" t="s">
        <v>1996</v>
      </c>
      <c r="G588" s="12" t="s">
        <v>1948</v>
      </c>
      <c r="H588" s="12">
        <v>2014</v>
      </c>
      <c r="I588" s="12">
        <v>3</v>
      </c>
      <c r="J588" s="12" t="s">
        <v>1575</v>
      </c>
      <c r="K588" s="12" t="s">
        <v>1589</v>
      </c>
      <c r="L588" s="12" t="s">
        <v>1974</v>
      </c>
      <c r="M588" s="12" t="s">
        <v>1578</v>
      </c>
      <c r="N588" s="12" t="s">
        <v>635</v>
      </c>
      <c r="O588" s="34" t="str">
        <f>VLOOKUP(B588,'Lot Listing - Concise'!$3:$1002,6,FALSE)</f>
        <v>https://www.sothebys.com/en/buy/auction/2020/vine-the-park-b-smith-cellar-celebrating-california/colgin-ix-estate-red-wine-2014-6-bt</v>
      </c>
    </row>
    <row r="589" spans="1:15" ht="12.5" x14ac:dyDescent="0.25">
      <c r="A589" s="9" t="s">
        <v>1587</v>
      </c>
      <c r="B589" s="9">
        <v>398</v>
      </c>
      <c r="C589" s="10" t="str">
        <f t="shared" si="0"/>
        <v>Colgin, IX Estate Red Wine 2014 (3 BT)</v>
      </c>
      <c r="D589" s="41">
        <v>1300</v>
      </c>
      <c r="E589" s="41">
        <v>1800</v>
      </c>
      <c r="F589" s="12" t="s">
        <v>1996</v>
      </c>
      <c r="G589" s="12" t="s">
        <v>1948</v>
      </c>
      <c r="H589" s="12">
        <v>2014</v>
      </c>
      <c r="I589" s="12">
        <v>3</v>
      </c>
      <c r="J589" s="12" t="s">
        <v>1575</v>
      </c>
      <c r="K589" s="12" t="s">
        <v>1589</v>
      </c>
      <c r="L589" s="12" t="s">
        <v>1974</v>
      </c>
      <c r="M589" s="12" t="s">
        <v>1578</v>
      </c>
      <c r="N589" s="12" t="s">
        <v>635</v>
      </c>
      <c r="O589" s="34" t="str">
        <f>VLOOKUP(B589,'Lot Listing - Concise'!$3:$1002,6,FALSE)</f>
        <v>https://www.sothebys.com/en/buy/auction/2020/vine-the-park-b-smith-cellar-celebrating-california/colgin-ix-estate-red-wine-2014-6-bt</v>
      </c>
    </row>
    <row r="590" spans="1:15" ht="12.5" x14ac:dyDescent="0.25">
      <c r="A590" s="33"/>
      <c r="B590" s="9">
        <v>399</v>
      </c>
      <c r="C590" s="10" t="str">
        <f t="shared" si="0"/>
        <v>Colgin, IX Estate Red Wine 2014 (3 BT)</v>
      </c>
      <c r="D590" s="41">
        <v>650</v>
      </c>
      <c r="E590" s="41">
        <v>900</v>
      </c>
      <c r="F590" s="12" t="s">
        <v>1996</v>
      </c>
      <c r="G590" s="12" t="s">
        <v>1948</v>
      </c>
      <c r="H590" s="12">
        <v>2014</v>
      </c>
      <c r="I590" s="12">
        <v>3</v>
      </c>
      <c r="J590" s="12" t="s">
        <v>1575</v>
      </c>
      <c r="K590" s="12" t="s">
        <v>1589</v>
      </c>
      <c r="L590" s="12" t="s">
        <v>1974</v>
      </c>
      <c r="M590" s="12" t="s">
        <v>1578</v>
      </c>
      <c r="N590" s="12" t="s">
        <v>635</v>
      </c>
      <c r="O590" s="34" t="str">
        <f>VLOOKUP(B590,'Lot Listing - Concise'!$3:$1002,6,FALSE)</f>
        <v>https://www.sothebys.com/en/buy/auction/2020/vine-the-park-b-smith-cellar-celebrating-california/colgin-ix-estate-red-wine-2014-3-bt</v>
      </c>
    </row>
    <row r="591" spans="1:15" ht="12.5" x14ac:dyDescent="0.25">
      <c r="A591" s="9" t="s">
        <v>1587</v>
      </c>
      <c r="B591" s="9">
        <v>400</v>
      </c>
      <c r="C591" s="10" t="str">
        <f t="shared" si="0"/>
        <v>Colgin, IX Estate Red Wine 2003 (2 BT)</v>
      </c>
      <c r="D591" s="41">
        <v>700</v>
      </c>
      <c r="E591" s="41">
        <v>950</v>
      </c>
      <c r="F591" s="12" t="s">
        <v>1996</v>
      </c>
      <c r="G591" s="12" t="s">
        <v>1948</v>
      </c>
      <c r="H591" s="12">
        <v>2003</v>
      </c>
      <c r="I591" s="12">
        <v>2</v>
      </c>
      <c r="J591" s="12" t="s">
        <v>1575</v>
      </c>
      <c r="K591" s="12" t="s">
        <v>1576</v>
      </c>
      <c r="L591" s="12" t="s">
        <v>1576</v>
      </c>
      <c r="M591" s="12" t="s">
        <v>1578</v>
      </c>
      <c r="N591" s="12" t="s">
        <v>1999</v>
      </c>
      <c r="O591" s="34" t="str">
        <f>VLOOKUP(B591,'Lot Listing - Concise'!$3:$1002,6,FALSE)</f>
        <v>https://www.sothebys.com/en/buy/auction/2020/vine-the-park-b-smith-cellar-celebrating-california/colgin-ix-estate-red-wine-vertical-3-bt</v>
      </c>
    </row>
    <row r="592" spans="1:15" ht="12.5" x14ac:dyDescent="0.25">
      <c r="A592" s="9" t="s">
        <v>1587</v>
      </c>
      <c r="B592" s="9">
        <v>400</v>
      </c>
      <c r="C592" s="10" t="str">
        <f t="shared" si="0"/>
        <v>Colgin, IX Estate Red Wine 2002 (1 BT)</v>
      </c>
      <c r="D592" s="41">
        <v>700</v>
      </c>
      <c r="E592" s="41">
        <v>950</v>
      </c>
      <c r="F592" s="12" t="s">
        <v>1996</v>
      </c>
      <c r="G592" s="12" t="s">
        <v>1948</v>
      </c>
      <c r="H592" s="12">
        <v>2002</v>
      </c>
      <c r="I592" s="12">
        <v>1</v>
      </c>
      <c r="J592" s="12" t="s">
        <v>1575</v>
      </c>
      <c r="K592" s="12" t="s">
        <v>1576</v>
      </c>
      <c r="L592" s="12" t="s">
        <v>2000</v>
      </c>
      <c r="M592" s="12" t="s">
        <v>1578</v>
      </c>
      <c r="N592" s="12" t="s">
        <v>2001</v>
      </c>
      <c r="O592" s="34" t="str">
        <f>VLOOKUP(B592,'Lot Listing - Concise'!$3:$1002,6,FALSE)</f>
        <v>https://www.sothebys.com/en/buy/auction/2020/vine-the-park-b-smith-cellar-celebrating-california/colgin-ix-estate-red-wine-vertical-3-bt</v>
      </c>
    </row>
    <row r="593" spans="1:15" ht="12.5" x14ac:dyDescent="0.25">
      <c r="A593" s="9" t="s">
        <v>1587</v>
      </c>
      <c r="B593" s="9">
        <v>401</v>
      </c>
      <c r="C593" s="10" t="str">
        <f t="shared" si="0"/>
        <v>Colgin, IX Estate Red Wine 2005 (2 BT)</v>
      </c>
      <c r="D593" s="41">
        <v>1200</v>
      </c>
      <c r="E593" s="41">
        <v>1700</v>
      </c>
      <c r="F593" s="12" t="s">
        <v>1996</v>
      </c>
      <c r="G593" s="12" t="s">
        <v>1948</v>
      </c>
      <c r="H593" s="12">
        <v>2005</v>
      </c>
      <c r="I593" s="12">
        <v>2</v>
      </c>
      <c r="J593" s="12" t="s">
        <v>1575</v>
      </c>
      <c r="K593" s="12" t="s">
        <v>1576</v>
      </c>
      <c r="L593" s="12" t="s">
        <v>1576</v>
      </c>
      <c r="M593" s="12" t="s">
        <v>1578</v>
      </c>
      <c r="N593" s="12" t="s">
        <v>2002</v>
      </c>
      <c r="O593" s="34" t="str">
        <f>VLOOKUP(B593,'Lot Listing - Concise'!$3:$1002,6,FALSE)</f>
        <v>https://www.sothebys.com/en/buy/auction/2020/vine-the-park-b-smith-cellar-celebrating-california/colgin-ix-estate-red-wine-vertical-5-bt</v>
      </c>
    </row>
    <row r="594" spans="1:15" ht="12.5" x14ac:dyDescent="0.25">
      <c r="A594" s="9" t="s">
        <v>1587</v>
      </c>
      <c r="B594" s="9">
        <v>401</v>
      </c>
      <c r="C594" s="10" t="str">
        <f t="shared" si="0"/>
        <v>Colgin, IX Estate Red Wine 2006 (3 BT)</v>
      </c>
      <c r="D594" s="41">
        <v>1200</v>
      </c>
      <c r="E594" s="41">
        <v>1700</v>
      </c>
      <c r="F594" s="12" t="s">
        <v>1996</v>
      </c>
      <c r="G594" s="12" t="s">
        <v>1948</v>
      </c>
      <c r="H594" s="12">
        <v>2006</v>
      </c>
      <c r="I594" s="12">
        <v>3</v>
      </c>
      <c r="J594" s="12" t="s">
        <v>1575</v>
      </c>
      <c r="K594" s="12" t="s">
        <v>1576</v>
      </c>
      <c r="L594" s="12" t="s">
        <v>1576</v>
      </c>
      <c r="M594" s="12" t="s">
        <v>1578</v>
      </c>
      <c r="N594" s="12" t="s">
        <v>2003</v>
      </c>
      <c r="O594" s="34" t="str">
        <f>VLOOKUP(B594,'Lot Listing - Concise'!$3:$1002,6,FALSE)</f>
        <v>https://www.sothebys.com/en/buy/auction/2020/vine-the-park-b-smith-cellar-celebrating-california/colgin-ix-estate-red-wine-vertical-5-bt</v>
      </c>
    </row>
    <row r="595" spans="1:15" ht="12.5" x14ac:dyDescent="0.25">
      <c r="A595" s="9" t="s">
        <v>1587</v>
      </c>
      <c r="B595" s="9">
        <v>402</v>
      </c>
      <c r="C595" s="10" t="str">
        <f t="shared" si="0"/>
        <v>Colgin, IX Estate Red Wine 2007 (1 MAG)</v>
      </c>
      <c r="D595" s="41">
        <v>2400</v>
      </c>
      <c r="E595" s="41">
        <v>3200</v>
      </c>
      <c r="F595" s="12" t="s">
        <v>1996</v>
      </c>
      <c r="G595" s="12" t="s">
        <v>1948</v>
      </c>
      <c r="H595" s="12">
        <v>2007</v>
      </c>
      <c r="I595" s="12">
        <v>1</v>
      </c>
      <c r="J595" s="12" t="s">
        <v>1588</v>
      </c>
      <c r="K595" s="12" t="s">
        <v>1589</v>
      </c>
      <c r="L595" s="12" t="s">
        <v>2004</v>
      </c>
      <c r="M595" s="12" t="s">
        <v>1578</v>
      </c>
      <c r="N595" s="12" t="s">
        <v>2005</v>
      </c>
      <c r="O595" s="34" t="str">
        <f>VLOOKUP(B595,'Lot Listing - Concise'!$3:$1002,6,FALSE)</f>
        <v>https://www.sothebys.com/en/buy/auction/2020/vine-the-park-b-smith-cellar-celebrating-california/colgin-ix-estate-red-wine-vertical-5-mag</v>
      </c>
    </row>
    <row r="596" spans="1:15" ht="12.5" x14ac:dyDescent="0.25">
      <c r="A596" s="9" t="s">
        <v>1587</v>
      </c>
      <c r="B596" s="9">
        <v>402</v>
      </c>
      <c r="C596" s="10" t="str">
        <f t="shared" si="0"/>
        <v>Colgin, IX Estate Red Wine 2003 (1 MAG)</v>
      </c>
      <c r="D596" s="41">
        <v>2400</v>
      </c>
      <c r="E596" s="41">
        <v>3200</v>
      </c>
      <c r="F596" s="12" t="s">
        <v>1996</v>
      </c>
      <c r="G596" s="12" t="s">
        <v>1948</v>
      </c>
      <c r="H596" s="12">
        <v>2003</v>
      </c>
      <c r="I596" s="12">
        <v>1</v>
      </c>
      <c r="J596" s="12" t="s">
        <v>1588</v>
      </c>
      <c r="K596" s="12" t="s">
        <v>1589</v>
      </c>
      <c r="L596" s="12" t="s">
        <v>1589</v>
      </c>
      <c r="M596" s="12" t="s">
        <v>1578</v>
      </c>
      <c r="N596" s="12" t="s">
        <v>2006</v>
      </c>
      <c r="O596" s="34" t="str">
        <f>VLOOKUP(B596,'Lot Listing - Concise'!$3:$1002,6,FALSE)</f>
        <v>https://www.sothebys.com/en/buy/auction/2020/vine-the-park-b-smith-cellar-celebrating-california/colgin-ix-estate-red-wine-vertical-5-mag</v>
      </c>
    </row>
    <row r="597" spans="1:15" ht="12.5" x14ac:dyDescent="0.25">
      <c r="A597" s="9" t="s">
        <v>1587</v>
      </c>
      <c r="B597" s="9">
        <v>402</v>
      </c>
      <c r="C597" s="10" t="str">
        <f t="shared" si="0"/>
        <v>Colgin, IX Estate Red Wine 2004 (1 MAG)</v>
      </c>
      <c r="D597" s="41">
        <v>2400</v>
      </c>
      <c r="E597" s="41">
        <v>3200</v>
      </c>
      <c r="F597" s="12" t="s">
        <v>1996</v>
      </c>
      <c r="G597" s="12" t="s">
        <v>1948</v>
      </c>
      <c r="H597" s="12">
        <v>2004</v>
      </c>
      <c r="I597" s="12">
        <v>1</v>
      </c>
      <c r="J597" s="12" t="s">
        <v>1588</v>
      </c>
      <c r="K597" s="12" t="s">
        <v>1589</v>
      </c>
      <c r="L597" s="12" t="s">
        <v>1589</v>
      </c>
      <c r="M597" s="12" t="s">
        <v>1578</v>
      </c>
      <c r="N597" s="12" t="s">
        <v>2007</v>
      </c>
      <c r="O597" s="34" t="str">
        <f>VLOOKUP(B597,'Lot Listing - Concise'!$3:$1002,6,FALSE)</f>
        <v>https://www.sothebys.com/en/buy/auction/2020/vine-the-park-b-smith-cellar-celebrating-california/colgin-ix-estate-red-wine-vertical-5-mag</v>
      </c>
    </row>
    <row r="598" spans="1:15" ht="12.5" x14ac:dyDescent="0.25">
      <c r="A598" s="9" t="s">
        <v>1587</v>
      </c>
      <c r="B598" s="9">
        <v>402</v>
      </c>
      <c r="C598" s="10" t="str">
        <f t="shared" si="0"/>
        <v>Colgin, IX Estate Red Wine 2005 (1 MAG)</v>
      </c>
      <c r="D598" s="41">
        <v>2400</v>
      </c>
      <c r="E598" s="41">
        <v>3200</v>
      </c>
      <c r="F598" s="12" t="s">
        <v>1996</v>
      </c>
      <c r="G598" s="12" t="s">
        <v>1948</v>
      </c>
      <c r="H598" s="12">
        <v>2005</v>
      </c>
      <c r="I598" s="12">
        <v>1</v>
      </c>
      <c r="J598" s="12" t="s">
        <v>1588</v>
      </c>
      <c r="K598" s="12" t="s">
        <v>1589</v>
      </c>
      <c r="L598" s="12" t="s">
        <v>1589</v>
      </c>
      <c r="M598" s="12" t="s">
        <v>1578</v>
      </c>
      <c r="N598" s="12" t="s">
        <v>2008</v>
      </c>
      <c r="O598" s="34" t="str">
        <f>VLOOKUP(B598,'Lot Listing - Concise'!$3:$1002,6,FALSE)</f>
        <v>https://www.sothebys.com/en/buy/auction/2020/vine-the-park-b-smith-cellar-celebrating-california/colgin-ix-estate-red-wine-vertical-5-mag</v>
      </c>
    </row>
    <row r="599" spans="1:15" ht="12.5" x14ac:dyDescent="0.25">
      <c r="A599" s="9" t="s">
        <v>1587</v>
      </c>
      <c r="B599" s="9">
        <v>402</v>
      </c>
      <c r="C599" s="10" t="str">
        <f t="shared" si="0"/>
        <v>Colgin, IX Estate Red Wine 2006 (1 MAG)</v>
      </c>
      <c r="D599" s="41">
        <v>2400</v>
      </c>
      <c r="E599" s="41">
        <v>3200</v>
      </c>
      <c r="F599" s="12" t="s">
        <v>1996</v>
      </c>
      <c r="G599" s="12" t="s">
        <v>1948</v>
      </c>
      <c r="H599" s="12">
        <v>2006</v>
      </c>
      <c r="I599" s="12">
        <v>1</v>
      </c>
      <c r="J599" s="12" t="s">
        <v>1588</v>
      </c>
      <c r="K599" s="12" t="s">
        <v>1589</v>
      </c>
      <c r="L599" s="12" t="s">
        <v>1589</v>
      </c>
      <c r="M599" s="12" t="s">
        <v>1578</v>
      </c>
      <c r="N599" s="12" t="s">
        <v>2009</v>
      </c>
      <c r="O599" s="34" t="str">
        <f>VLOOKUP(B599,'Lot Listing - Concise'!$3:$1002,6,FALSE)</f>
        <v>https://www.sothebys.com/en/buy/auction/2020/vine-the-park-b-smith-cellar-celebrating-california/colgin-ix-estate-red-wine-vertical-5-mag</v>
      </c>
    </row>
    <row r="600" spans="1:15" ht="12.5" x14ac:dyDescent="0.25">
      <c r="A600" s="33"/>
      <c r="B600" s="9">
        <v>403</v>
      </c>
      <c r="C600" s="10" t="str">
        <f t="shared" si="0"/>
        <v>Colgin Cabernet Sauvignon, Tychson Hill 2000 (6 BT)</v>
      </c>
      <c r="D600" s="41">
        <v>600</v>
      </c>
      <c r="E600" s="41">
        <v>850</v>
      </c>
      <c r="F600" s="12" t="s">
        <v>2010</v>
      </c>
      <c r="G600" s="12" t="s">
        <v>1948</v>
      </c>
      <c r="H600" s="12">
        <v>2000</v>
      </c>
      <c r="I600" s="12">
        <v>6</v>
      </c>
      <c r="J600" s="12" t="s">
        <v>1575</v>
      </c>
      <c r="K600" s="12" t="s">
        <v>1576</v>
      </c>
      <c r="L600" s="12" t="s">
        <v>1963</v>
      </c>
      <c r="M600" s="12" t="s">
        <v>1578</v>
      </c>
      <c r="N600" s="12" t="s">
        <v>643</v>
      </c>
      <c r="O600" s="34" t="str">
        <f>VLOOKUP(B600,'Lot Listing - Concise'!$3:$1002,6,FALSE)</f>
        <v>https://www.sothebys.com/en/buy/auction/2020/vine-the-park-b-smith-cellar-celebrating-california/colgin-cabernet-sauvignon-tychson-hill-2000-6-bt</v>
      </c>
    </row>
    <row r="601" spans="1:15" ht="12.5" x14ac:dyDescent="0.25">
      <c r="A601" s="33"/>
      <c r="B601" s="9">
        <v>404</v>
      </c>
      <c r="C601" s="10" t="str">
        <f t="shared" si="0"/>
        <v>Colgin Cabernet Sauvignon, Tychson Hill 2000 (6 BT)</v>
      </c>
      <c r="D601" s="41">
        <v>600</v>
      </c>
      <c r="E601" s="41">
        <v>850</v>
      </c>
      <c r="F601" s="12" t="s">
        <v>2010</v>
      </c>
      <c r="G601" s="12" t="s">
        <v>1948</v>
      </c>
      <c r="H601" s="12">
        <v>2000</v>
      </c>
      <c r="I601" s="12">
        <v>6</v>
      </c>
      <c r="J601" s="12" t="s">
        <v>1575</v>
      </c>
      <c r="K601" s="12" t="s">
        <v>1576</v>
      </c>
      <c r="L601" s="12" t="s">
        <v>1963</v>
      </c>
      <c r="M601" s="12" t="s">
        <v>1578</v>
      </c>
      <c r="N601" s="12" t="s">
        <v>643</v>
      </c>
      <c r="O601" s="34" t="str">
        <f>VLOOKUP(B601,'Lot Listing - Concise'!$3:$1002,6,FALSE)</f>
        <v>https://www.sothebys.com/en/buy/auction/2020/vine-the-park-b-smith-cellar-celebrating-california/colgin-cabernet-sauvignon-tychson-hill-2000-6-bt-2</v>
      </c>
    </row>
    <row r="602" spans="1:15" ht="12.5" x14ac:dyDescent="0.25">
      <c r="A602" s="33"/>
      <c r="B602" s="9">
        <v>405</v>
      </c>
      <c r="C602" s="10" t="str">
        <f t="shared" si="0"/>
        <v>Colgin Cabernet Sauvignon, Tychson Hill 2000 (6 BT)</v>
      </c>
      <c r="D602" s="41">
        <v>600</v>
      </c>
      <c r="E602" s="41">
        <v>850</v>
      </c>
      <c r="F602" s="12" t="s">
        <v>2010</v>
      </c>
      <c r="G602" s="12" t="s">
        <v>1948</v>
      </c>
      <c r="H602" s="12">
        <v>2000</v>
      </c>
      <c r="I602" s="12">
        <v>6</v>
      </c>
      <c r="J602" s="12" t="s">
        <v>1575</v>
      </c>
      <c r="K602" s="12" t="s">
        <v>1576</v>
      </c>
      <c r="L602" s="12" t="s">
        <v>1963</v>
      </c>
      <c r="M602" s="12" t="s">
        <v>1578</v>
      </c>
      <c r="N602" s="12" t="s">
        <v>643</v>
      </c>
      <c r="O602" s="34" t="str">
        <f>VLOOKUP(B602,'Lot Listing - Concise'!$3:$1002,6,FALSE)</f>
        <v>https://www.sothebys.com/en/buy/auction/2020/vine-the-park-b-smith-cellar-celebrating-california/colgin-cabernet-sauvignon-tychson-hill-2000-6-bt-3</v>
      </c>
    </row>
    <row r="603" spans="1:15" ht="12.5" x14ac:dyDescent="0.25">
      <c r="A603" s="33"/>
      <c r="B603" s="9">
        <v>406</v>
      </c>
      <c r="C603" s="10" t="str">
        <f t="shared" si="0"/>
        <v>Colgin Cabernet Sauvignon, Tychson Hill 2001 (2 BT)</v>
      </c>
      <c r="D603" s="41">
        <v>600</v>
      </c>
      <c r="E603" s="41">
        <v>800</v>
      </c>
      <c r="F603" s="12" t="s">
        <v>2010</v>
      </c>
      <c r="G603" s="12" t="s">
        <v>1948</v>
      </c>
      <c r="H603" s="12">
        <v>2001</v>
      </c>
      <c r="I603" s="12">
        <v>2</v>
      </c>
      <c r="J603" s="12" t="s">
        <v>1575</v>
      </c>
      <c r="K603" s="12" t="s">
        <v>1576</v>
      </c>
      <c r="L603" s="12" t="s">
        <v>1576</v>
      </c>
      <c r="M603" s="12" t="s">
        <v>1578</v>
      </c>
      <c r="N603" s="12" t="s">
        <v>647</v>
      </c>
      <c r="O603" s="34" t="str">
        <f>VLOOKUP(B603,'Lot Listing - Concise'!$3:$1002,6,FALSE)</f>
        <v>https://www.sothebys.com/en/buy/auction/2020/vine-the-park-b-smith-cellar-celebrating-california/colgin-cabernet-sauvignon-tychson-hill-2001-2-bt</v>
      </c>
    </row>
    <row r="604" spans="1:15" ht="12.5" x14ac:dyDescent="0.25">
      <c r="A604" s="33"/>
      <c r="B604" s="9">
        <v>407</v>
      </c>
      <c r="C604" s="10" t="str">
        <f t="shared" si="0"/>
        <v>Colgin Cabernet Sauvignon, Tychson Hill 2002 (3 BT)</v>
      </c>
      <c r="D604" s="41">
        <v>1400</v>
      </c>
      <c r="E604" s="41">
        <v>2000</v>
      </c>
      <c r="F604" s="12" t="s">
        <v>2010</v>
      </c>
      <c r="G604" s="12" t="s">
        <v>1948</v>
      </c>
      <c r="H604" s="12">
        <v>2002</v>
      </c>
      <c r="I604" s="12">
        <v>3</v>
      </c>
      <c r="J604" s="12" t="s">
        <v>1575</v>
      </c>
      <c r="K604" s="12" t="s">
        <v>1589</v>
      </c>
      <c r="L604" s="12" t="s">
        <v>1589</v>
      </c>
      <c r="M604" s="12" t="s">
        <v>1578</v>
      </c>
      <c r="N604" s="12" t="s">
        <v>649</v>
      </c>
      <c r="O604" s="34" t="str">
        <f>VLOOKUP(B604,'Lot Listing - Concise'!$3:$1002,6,FALSE)</f>
        <v>https://www.sothebys.com/en/buy/auction/2020/vine-the-park-b-smith-cellar-celebrating-california/colgin-cabernet-sauvignon-tychson-hill-2002-3-bt</v>
      </c>
    </row>
    <row r="605" spans="1:15" ht="12.5" x14ac:dyDescent="0.25">
      <c r="A605" s="33"/>
      <c r="B605" s="9">
        <v>408</v>
      </c>
      <c r="C605" s="10" t="str">
        <f t="shared" si="0"/>
        <v>Colgin Cabernet Sauvignon, Tychson Hill 2002 (6 BT)</v>
      </c>
      <c r="D605" s="41">
        <v>2800</v>
      </c>
      <c r="E605" s="41">
        <v>4000</v>
      </c>
      <c r="F605" s="12" t="s">
        <v>2010</v>
      </c>
      <c r="G605" s="12" t="s">
        <v>1948</v>
      </c>
      <c r="H605" s="12">
        <v>2002</v>
      </c>
      <c r="I605" s="12">
        <v>6</v>
      </c>
      <c r="J605" s="12" t="s">
        <v>1575</v>
      </c>
      <c r="K605" s="12" t="s">
        <v>1576</v>
      </c>
      <c r="L605" s="12" t="s">
        <v>1576</v>
      </c>
      <c r="M605" s="12" t="s">
        <v>1578</v>
      </c>
      <c r="N605" s="12" t="s">
        <v>651</v>
      </c>
      <c r="O605" s="34" t="str">
        <f>VLOOKUP(B605,'Lot Listing - Concise'!$3:$1002,6,FALSE)</f>
        <v>https://www.sothebys.com/en/buy/auction/2020/vine-the-park-b-smith-cellar-celebrating-california/colgin-cabernet-sauvignon-tychson-hill-2002-6-bt</v>
      </c>
    </row>
    <row r="606" spans="1:15" ht="12.5" x14ac:dyDescent="0.25">
      <c r="A606" s="33"/>
      <c r="B606" s="9">
        <v>409</v>
      </c>
      <c r="C606" s="10" t="str">
        <f t="shared" si="0"/>
        <v>Colgin Cabernet Sauvignon, Tychson Hill 2003 (3 BT)</v>
      </c>
      <c r="D606" s="41">
        <v>400</v>
      </c>
      <c r="E606" s="41">
        <v>600</v>
      </c>
      <c r="F606" s="12" t="s">
        <v>2010</v>
      </c>
      <c r="G606" s="12" t="s">
        <v>1948</v>
      </c>
      <c r="H606" s="12">
        <v>2003</v>
      </c>
      <c r="I606" s="12">
        <v>3</v>
      </c>
      <c r="J606" s="12" t="s">
        <v>1575</v>
      </c>
      <c r="K606" s="12" t="s">
        <v>1589</v>
      </c>
      <c r="L606" s="12" t="s">
        <v>1974</v>
      </c>
      <c r="M606" s="12" t="s">
        <v>1578</v>
      </c>
      <c r="N606" s="12" t="s">
        <v>653</v>
      </c>
      <c r="O606" s="34" t="str">
        <f>VLOOKUP(B606,'Lot Listing - Concise'!$3:$1002,6,FALSE)</f>
        <v>https://www.sothebys.com/en/buy/auction/2020/vine-the-park-b-smith-cellar-celebrating-california/colgin-cabernet-sauvignon-tychson-hill-2003-3-bt</v>
      </c>
    </row>
    <row r="607" spans="1:15" ht="12.5" x14ac:dyDescent="0.25">
      <c r="A607" s="33"/>
      <c r="B607" s="9">
        <v>410</v>
      </c>
      <c r="C607" s="10" t="str">
        <f t="shared" si="0"/>
        <v>Colgin Cabernet Sauvignon, Tychson Hill 2003 (6 BT)</v>
      </c>
      <c r="D607" s="41">
        <v>850</v>
      </c>
      <c r="E607" s="41">
        <v>1200</v>
      </c>
      <c r="F607" s="12" t="s">
        <v>2010</v>
      </c>
      <c r="G607" s="12" t="s">
        <v>1948</v>
      </c>
      <c r="H607" s="12">
        <v>2003</v>
      </c>
      <c r="I607" s="12">
        <v>6</v>
      </c>
      <c r="J607" s="12" t="s">
        <v>1575</v>
      </c>
      <c r="K607" s="12" t="s">
        <v>1576</v>
      </c>
      <c r="L607" s="12" t="s">
        <v>1576</v>
      </c>
      <c r="M607" s="12" t="s">
        <v>1578</v>
      </c>
      <c r="N607" s="12" t="s">
        <v>655</v>
      </c>
      <c r="O607" s="34" t="str">
        <f>VLOOKUP(B607,'Lot Listing - Concise'!$3:$1002,6,FALSE)</f>
        <v>https://www.sothebys.com/en/buy/auction/2020/vine-the-park-b-smith-cellar-celebrating-california/colgin-cabernet-sauvignon-tychson-hill-2003-6-bt</v>
      </c>
    </row>
    <row r="608" spans="1:15" ht="12.5" x14ac:dyDescent="0.25">
      <c r="A608" s="33"/>
      <c r="B608" s="9">
        <v>411</v>
      </c>
      <c r="C608" s="10" t="str">
        <f t="shared" si="0"/>
        <v>Colgin Cabernet Sauvignon, Tychson Hill 2003 (6 BT)</v>
      </c>
      <c r="D608" s="41">
        <v>850</v>
      </c>
      <c r="E608" s="41">
        <v>1200</v>
      </c>
      <c r="F608" s="12" t="s">
        <v>2010</v>
      </c>
      <c r="G608" s="12" t="s">
        <v>1948</v>
      </c>
      <c r="H608" s="12">
        <v>2003</v>
      </c>
      <c r="I608" s="12">
        <v>6</v>
      </c>
      <c r="J608" s="12" t="s">
        <v>1575</v>
      </c>
      <c r="K608" s="12" t="s">
        <v>1576</v>
      </c>
      <c r="L608" s="12" t="s">
        <v>1576</v>
      </c>
      <c r="M608" s="12" t="s">
        <v>1578</v>
      </c>
      <c r="N608" s="12" t="s">
        <v>655</v>
      </c>
      <c r="O608" s="34" t="str">
        <f>VLOOKUP(B608,'Lot Listing - Concise'!$3:$1002,6,FALSE)</f>
        <v>https://www.sothebys.com/en/buy/auction/2020/vine-the-park-b-smith-cellar-celebrating-california/colgin-cabernet-sauvignon-tychson-hill-2003-6-bt-2</v>
      </c>
    </row>
    <row r="609" spans="1:15" ht="12.5" x14ac:dyDescent="0.25">
      <c r="A609" s="33"/>
      <c r="B609" s="9">
        <v>412</v>
      </c>
      <c r="C609" s="10" t="str">
        <f t="shared" si="0"/>
        <v>Colgin Cabernet Sauvignon, Tychson Hill 2004 (2 BT)</v>
      </c>
      <c r="D609" s="41">
        <v>400</v>
      </c>
      <c r="E609" s="41">
        <v>600</v>
      </c>
      <c r="F609" s="12" t="s">
        <v>2010</v>
      </c>
      <c r="G609" s="12" t="s">
        <v>1948</v>
      </c>
      <c r="H609" s="12">
        <v>2004</v>
      </c>
      <c r="I609" s="12">
        <v>2</v>
      </c>
      <c r="J609" s="12" t="s">
        <v>1575</v>
      </c>
      <c r="K609" s="12" t="s">
        <v>1576</v>
      </c>
      <c r="L609" s="12" t="s">
        <v>2011</v>
      </c>
      <c r="M609" s="12" t="s">
        <v>1578</v>
      </c>
      <c r="N609" s="12" t="s">
        <v>658</v>
      </c>
      <c r="O609" s="34" t="str">
        <f>VLOOKUP(B609,'Lot Listing - Concise'!$3:$1002,6,FALSE)</f>
        <v>https://www.sothebys.com/en/buy/auction/2020/vine-the-park-b-smith-cellar-celebrating-california/colgin-cabernet-sauvignon-tychson-hill-2004-2-bt</v>
      </c>
    </row>
    <row r="610" spans="1:15" ht="12.5" x14ac:dyDescent="0.25">
      <c r="A610" s="9" t="s">
        <v>1587</v>
      </c>
      <c r="B610" s="9">
        <v>413</v>
      </c>
      <c r="C610" s="10" t="str">
        <f t="shared" si="0"/>
        <v>Colgin Cabernet Sauvignon, Tychson Hill 2004 (3 BT)</v>
      </c>
      <c r="D610" s="41">
        <v>1200</v>
      </c>
      <c r="E610" s="41">
        <v>1800</v>
      </c>
      <c r="F610" s="12" t="s">
        <v>2010</v>
      </c>
      <c r="G610" s="12" t="s">
        <v>1948</v>
      </c>
      <c r="H610" s="12">
        <v>2004</v>
      </c>
      <c r="I610" s="12">
        <v>3</v>
      </c>
      <c r="J610" s="12" t="s">
        <v>1575</v>
      </c>
      <c r="K610" s="12" t="s">
        <v>1576</v>
      </c>
      <c r="L610" s="12" t="s">
        <v>1576</v>
      </c>
      <c r="M610" s="12" t="s">
        <v>1578</v>
      </c>
      <c r="N610" s="12" t="s">
        <v>2012</v>
      </c>
      <c r="O610" s="34" t="str">
        <f>VLOOKUP(B610,'Lot Listing - Concise'!$3:$1002,6,FALSE)</f>
        <v>https://www.sothebys.com/en/buy/auction/2020/vine-the-park-b-smith-cellar-celebrating-california/colgin-cabernet-sauvignon-tychson-hill-2004-6-bt</v>
      </c>
    </row>
    <row r="611" spans="1:15" ht="12.5" x14ac:dyDescent="0.25">
      <c r="A611" s="9" t="s">
        <v>1587</v>
      </c>
      <c r="B611" s="9">
        <v>413</v>
      </c>
      <c r="C611" s="10" t="str">
        <f t="shared" si="0"/>
        <v>Colgin Cabernet Sauvignon, Tychson Hill 2004 (3 BT)</v>
      </c>
      <c r="D611" s="41">
        <v>1200</v>
      </c>
      <c r="E611" s="41">
        <v>1800</v>
      </c>
      <c r="F611" s="12" t="s">
        <v>2010</v>
      </c>
      <c r="G611" s="12" t="s">
        <v>1948</v>
      </c>
      <c r="H611" s="12">
        <v>2004</v>
      </c>
      <c r="I611" s="12">
        <v>3</v>
      </c>
      <c r="J611" s="12" t="s">
        <v>1575</v>
      </c>
      <c r="K611" s="12" t="s">
        <v>1576</v>
      </c>
      <c r="L611" s="12" t="s">
        <v>1576</v>
      </c>
      <c r="M611" s="12" t="s">
        <v>1578</v>
      </c>
      <c r="N611" s="12" t="s">
        <v>2012</v>
      </c>
      <c r="O611" s="34" t="str">
        <f>VLOOKUP(B611,'Lot Listing - Concise'!$3:$1002,6,FALSE)</f>
        <v>https://www.sothebys.com/en/buy/auction/2020/vine-the-park-b-smith-cellar-celebrating-california/colgin-cabernet-sauvignon-tychson-hill-2004-6-bt</v>
      </c>
    </row>
    <row r="612" spans="1:15" ht="12.5" x14ac:dyDescent="0.25">
      <c r="A612" s="9" t="s">
        <v>1587</v>
      </c>
      <c r="B612" s="9">
        <v>414</v>
      </c>
      <c r="C612" s="10" t="str">
        <f t="shared" si="0"/>
        <v>Colgin Cabernet Sauvignon, Tychson Hill 2004 (3 BT)</v>
      </c>
      <c r="D612" s="41">
        <v>1200</v>
      </c>
      <c r="E612" s="41">
        <v>1800</v>
      </c>
      <c r="F612" s="12" t="s">
        <v>2010</v>
      </c>
      <c r="G612" s="12" t="s">
        <v>1948</v>
      </c>
      <c r="H612" s="12">
        <v>2004</v>
      </c>
      <c r="I612" s="12">
        <v>3</v>
      </c>
      <c r="J612" s="12" t="s">
        <v>1575</v>
      </c>
      <c r="K612" s="12" t="s">
        <v>1589</v>
      </c>
      <c r="L612" s="12" t="s">
        <v>1974</v>
      </c>
      <c r="M612" s="12" t="s">
        <v>1578</v>
      </c>
      <c r="N612" s="12" t="s">
        <v>2012</v>
      </c>
      <c r="O612" s="34" t="str">
        <f>VLOOKUP(B612,'Lot Listing - Concise'!$3:$1002,6,FALSE)</f>
        <v>https://www.sothebys.com/en/buy/auction/2020/vine-the-park-b-smith-cellar-celebrating-california/colgin-cabernet-sauvignon-tychson-hill-2004-6-bt-2</v>
      </c>
    </row>
    <row r="613" spans="1:15" ht="12.5" x14ac:dyDescent="0.25">
      <c r="A613" s="9" t="s">
        <v>1587</v>
      </c>
      <c r="B613" s="9">
        <v>414</v>
      </c>
      <c r="C613" s="10" t="str">
        <f t="shared" si="0"/>
        <v>Colgin Cabernet Sauvignon, Tychson Hill 2004 (3 BT)</v>
      </c>
      <c r="D613" s="41">
        <v>1200</v>
      </c>
      <c r="E613" s="41">
        <v>1800</v>
      </c>
      <c r="F613" s="12" t="s">
        <v>2010</v>
      </c>
      <c r="G613" s="12" t="s">
        <v>1948</v>
      </c>
      <c r="H613" s="12">
        <v>2004</v>
      </c>
      <c r="I613" s="12">
        <v>3</v>
      </c>
      <c r="J613" s="12" t="s">
        <v>1575</v>
      </c>
      <c r="K613" s="12" t="s">
        <v>1589</v>
      </c>
      <c r="L613" s="12" t="s">
        <v>1974</v>
      </c>
      <c r="M613" s="12" t="s">
        <v>1578</v>
      </c>
      <c r="N613" s="12" t="s">
        <v>2012</v>
      </c>
      <c r="O613" s="34" t="str">
        <f>VLOOKUP(B613,'Lot Listing - Concise'!$3:$1002,6,FALSE)</f>
        <v>https://www.sothebys.com/en/buy/auction/2020/vine-the-park-b-smith-cellar-celebrating-california/colgin-cabernet-sauvignon-tychson-hill-2004-6-bt-2</v>
      </c>
    </row>
    <row r="614" spans="1:15" ht="12.5" x14ac:dyDescent="0.25">
      <c r="A614" s="9" t="s">
        <v>1587</v>
      </c>
      <c r="B614" s="9">
        <v>415</v>
      </c>
      <c r="C614" s="10" t="str">
        <f t="shared" si="0"/>
        <v>Colgin Cabernet Sauvignon, Tychson Hill 2004 (3 BT)</v>
      </c>
      <c r="D614" s="41">
        <v>1200</v>
      </c>
      <c r="E614" s="41">
        <v>1800</v>
      </c>
      <c r="F614" s="12" t="s">
        <v>2010</v>
      </c>
      <c r="G614" s="12" t="s">
        <v>1948</v>
      </c>
      <c r="H614" s="12">
        <v>2004</v>
      </c>
      <c r="I614" s="12">
        <v>3</v>
      </c>
      <c r="J614" s="12" t="s">
        <v>1575</v>
      </c>
      <c r="K614" s="12" t="s">
        <v>1589</v>
      </c>
      <c r="L614" s="12" t="s">
        <v>1974</v>
      </c>
      <c r="M614" s="12" t="s">
        <v>1578</v>
      </c>
      <c r="N614" s="12" t="s">
        <v>2012</v>
      </c>
      <c r="O614" s="34" t="str">
        <f>VLOOKUP(B614,'Lot Listing - Concise'!$3:$1002,6,FALSE)</f>
        <v>https://www.sothebys.com/en/buy/auction/2020/vine-the-park-b-smith-cellar-celebrating-california/colgin-cabernet-sauvignon-tychson-hill-2004-6-bt-3</v>
      </c>
    </row>
    <row r="615" spans="1:15" ht="12.5" x14ac:dyDescent="0.25">
      <c r="A615" s="9" t="s">
        <v>1587</v>
      </c>
      <c r="B615" s="9">
        <v>415</v>
      </c>
      <c r="C615" s="10" t="str">
        <f t="shared" si="0"/>
        <v>Colgin Cabernet Sauvignon, Tychson Hill 2004 (3 BT)</v>
      </c>
      <c r="D615" s="41">
        <v>1200</v>
      </c>
      <c r="E615" s="41">
        <v>1800</v>
      </c>
      <c r="F615" s="12" t="s">
        <v>2010</v>
      </c>
      <c r="G615" s="12" t="s">
        <v>1948</v>
      </c>
      <c r="H615" s="12">
        <v>2004</v>
      </c>
      <c r="I615" s="12">
        <v>3</v>
      </c>
      <c r="J615" s="12" t="s">
        <v>1575</v>
      </c>
      <c r="K615" s="12" t="s">
        <v>1589</v>
      </c>
      <c r="L615" s="12" t="s">
        <v>1974</v>
      </c>
      <c r="M615" s="12" t="s">
        <v>1578</v>
      </c>
      <c r="N615" s="12" t="s">
        <v>2012</v>
      </c>
      <c r="O615" s="34" t="str">
        <f>VLOOKUP(B615,'Lot Listing - Concise'!$3:$1002,6,FALSE)</f>
        <v>https://www.sothebys.com/en/buy/auction/2020/vine-the-park-b-smith-cellar-celebrating-california/colgin-cabernet-sauvignon-tychson-hill-2004-6-bt-3</v>
      </c>
    </row>
    <row r="616" spans="1:15" ht="12.5" x14ac:dyDescent="0.25">
      <c r="A616" s="33"/>
      <c r="B616" s="9">
        <v>416</v>
      </c>
      <c r="C616" s="10" t="str">
        <f t="shared" si="0"/>
        <v>Colgin Cabernet Sauvignon, Tychson Hill 2005 (3 BT)</v>
      </c>
      <c r="D616" s="41">
        <v>550</v>
      </c>
      <c r="E616" s="41">
        <v>800</v>
      </c>
      <c r="F616" s="12" t="s">
        <v>2010</v>
      </c>
      <c r="G616" s="12" t="s">
        <v>1948</v>
      </c>
      <c r="H616" s="12">
        <v>2005</v>
      </c>
      <c r="I616" s="12">
        <v>3</v>
      </c>
      <c r="J616" s="12" t="s">
        <v>1575</v>
      </c>
      <c r="K616" s="12" t="s">
        <v>1589</v>
      </c>
      <c r="L616" s="12" t="s">
        <v>1589</v>
      </c>
      <c r="M616" s="12" t="s">
        <v>1578</v>
      </c>
      <c r="N616" s="12" t="s">
        <v>664</v>
      </c>
      <c r="O616" s="34" t="str">
        <f>VLOOKUP(B616,'Lot Listing - Concise'!$3:$1002,6,FALSE)</f>
        <v>https://www.sothebys.com/en/buy/auction/2020/vine-the-park-b-smith-cellar-celebrating-california/colgin-cabernet-sauvignon-tychson-hill-2005-3-bt</v>
      </c>
    </row>
    <row r="617" spans="1:15" ht="12.5" x14ac:dyDescent="0.25">
      <c r="A617" s="9" t="s">
        <v>1587</v>
      </c>
      <c r="B617" s="9">
        <v>417</v>
      </c>
      <c r="C617" s="10" t="str">
        <f t="shared" si="0"/>
        <v>Colgin Cabernet Sauvignon, Tychson Hill 2005 (3 BT)</v>
      </c>
      <c r="D617" s="41">
        <v>1100</v>
      </c>
      <c r="E617" s="41">
        <v>1600</v>
      </c>
      <c r="F617" s="12" t="s">
        <v>2010</v>
      </c>
      <c r="G617" s="12" t="s">
        <v>1948</v>
      </c>
      <c r="H617" s="12">
        <v>2005</v>
      </c>
      <c r="I617" s="12">
        <v>3</v>
      </c>
      <c r="J617" s="12" t="s">
        <v>1575</v>
      </c>
      <c r="K617" s="12" t="s">
        <v>1589</v>
      </c>
      <c r="L617" s="12" t="s">
        <v>2013</v>
      </c>
      <c r="M617" s="12" t="s">
        <v>1578</v>
      </c>
      <c r="N617" s="12" t="s">
        <v>664</v>
      </c>
      <c r="O617" s="34" t="str">
        <f>VLOOKUP(B617,'Lot Listing - Concise'!$3:$1002,6,FALSE)</f>
        <v>https://www.sothebys.com/en/buy/auction/2020/vine-the-park-b-smith-cellar-celebrating-california/colgin-cabernet-sauvignon-tychson-hill-2005-6-bt</v>
      </c>
    </row>
    <row r="618" spans="1:15" ht="12.5" x14ac:dyDescent="0.25">
      <c r="A618" s="9" t="s">
        <v>1587</v>
      </c>
      <c r="B618" s="9">
        <v>417</v>
      </c>
      <c r="C618" s="10" t="str">
        <f t="shared" si="0"/>
        <v>Colgin Cabernet Sauvignon, Tychson Hill 2005 (3 BT)</v>
      </c>
      <c r="D618" s="41">
        <v>1100</v>
      </c>
      <c r="E618" s="41">
        <v>1600</v>
      </c>
      <c r="F618" s="12" t="s">
        <v>2010</v>
      </c>
      <c r="G618" s="12" t="s">
        <v>1948</v>
      </c>
      <c r="H618" s="12">
        <v>2005</v>
      </c>
      <c r="I618" s="12">
        <v>3</v>
      </c>
      <c r="J618" s="12" t="s">
        <v>1575</v>
      </c>
      <c r="K618" s="12" t="s">
        <v>1589</v>
      </c>
      <c r="L618" s="12" t="s">
        <v>1589</v>
      </c>
      <c r="M618" s="12" t="s">
        <v>1578</v>
      </c>
      <c r="N618" s="12" t="s">
        <v>664</v>
      </c>
      <c r="O618" s="34" t="str">
        <f>VLOOKUP(B618,'Lot Listing - Concise'!$3:$1002,6,FALSE)</f>
        <v>https://www.sothebys.com/en/buy/auction/2020/vine-the-park-b-smith-cellar-celebrating-california/colgin-cabernet-sauvignon-tychson-hill-2005-6-bt</v>
      </c>
    </row>
    <row r="619" spans="1:15" ht="12.5" x14ac:dyDescent="0.25">
      <c r="A619" s="33"/>
      <c r="B619" s="9">
        <v>418</v>
      </c>
      <c r="C619" s="10" t="str">
        <f t="shared" si="0"/>
        <v>Colgin Cabernet Sauvignon, Tychson Hill 2006 (3 BT)</v>
      </c>
      <c r="D619" s="41">
        <v>550</v>
      </c>
      <c r="E619" s="41">
        <v>800</v>
      </c>
      <c r="F619" s="12" t="s">
        <v>2010</v>
      </c>
      <c r="G619" s="12" t="s">
        <v>1948</v>
      </c>
      <c r="H619" s="12">
        <v>2006</v>
      </c>
      <c r="I619" s="12">
        <v>3</v>
      </c>
      <c r="J619" s="12" t="s">
        <v>1575</v>
      </c>
      <c r="K619" s="12" t="s">
        <v>1589</v>
      </c>
      <c r="L619" s="12" t="s">
        <v>1589</v>
      </c>
      <c r="M619" s="12" t="s">
        <v>1578</v>
      </c>
      <c r="N619" s="12" t="s">
        <v>668</v>
      </c>
      <c r="O619" s="34" t="str">
        <f>VLOOKUP(B619,'Lot Listing - Concise'!$3:$1002,6,FALSE)</f>
        <v>https://www.sothebys.com/en/buy/auction/2020/vine-the-park-b-smith-cellar-celebrating-california/colgin-cabernet-sauvignon-tychson-hill-2006-3-bt</v>
      </c>
    </row>
    <row r="620" spans="1:15" ht="12.5" x14ac:dyDescent="0.25">
      <c r="A620" s="33"/>
      <c r="B620" s="9">
        <v>419</v>
      </c>
      <c r="C620" s="10" t="str">
        <f t="shared" si="0"/>
        <v>Colgin Cabernet Sauvignon, Tychson Hill 2007 (3 BT)</v>
      </c>
      <c r="D620" s="41">
        <v>550</v>
      </c>
      <c r="E620" s="41">
        <v>800</v>
      </c>
      <c r="F620" s="12" t="s">
        <v>2010</v>
      </c>
      <c r="G620" s="12" t="s">
        <v>1948</v>
      </c>
      <c r="H620" s="12">
        <v>2007</v>
      </c>
      <c r="I620" s="12">
        <v>3</v>
      </c>
      <c r="J620" s="12" t="s">
        <v>1575</v>
      </c>
      <c r="K620" s="12" t="s">
        <v>1589</v>
      </c>
      <c r="L620" s="12" t="s">
        <v>1589</v>
      </c>
      <c r="M620" s="12" t="s">
        <v>1578</v>
      </c>
      <c r="N620" s="12" t="s">
        <v>670</v>
      </c>
      <c r="O620" s="34" t="str">
        <f>VLOOKUP(B620,'Lot Listing - Concise'!$3:$1002,6,FALSE)</f>
        <v>https://www.sothebys.com/en/buy/auction/2020/vine-the-park-b-smith-cellar-celebrating-california/colgin-cabernet-sauvignon-tychson-hill-2007-3-bt</v>
      </c>
    </row>
    <row r="621" spans="1:15" ht="12.5" x14ac:dyDescent="0.25">
      <c r="A621" s="9" t="s">
        <v>1587</v>
      </c>
      <c r="B621" s="9">
        <v>420</v>
      </c>
      <c r="C621" s="10" t="str">
        <f t="shared" si="0"/>
        <v>Colgin Cabernet Sauvignon, Tychson Hill 2008 (3 BT)</v>
      </c>
      <c r="D621" s="41">
        <v>1000</v>
      </c>
      <c r="E621" s="41">
        <v>1300</v>
      </c>
      <c r="F621" s="12" t="s">
        <v>2010</v>
      </c>
      <c r="G621" s="12" t="s">
        <v>1948</v>
      </c>
      <c r="H621" s="12">
        <v>2008</v>
      </c>
      <c r="I621" s="12">
        <v>3</v>
      </c>
      <c r="J621" s="12" t="s">
        <v>1575</v>
      </c>
      <c r="K621" s="12" t="s">
        <v>1589</v>
      </c>
      <c r="L621" s="12" t="s">
        <v>1589</v>
      </c>
      <c r="M621" s="12" t="s">
        <v>1578</v>
      </c>
      <c r="N621" s="12" t="s">
        <v>2014</v>
      </c>
      <c r="O621" s="34" t="str">
        <f>VLOOKUP(B621,'Lot Listing - Concise'!$3:$1002,6,FALSE)</f>
        <v>https://www.sothebys.com/en/buy/auction/2020/vine-the-park-b-smith-cellar-celebrating-california/colgin-cabernet-sauvignon-tychson-hill-2008-6-bt</v>
      </c>
    </row>
    <row r="622" spans="1:15" ht="12.5" x14ac:dyDescent="0.25">
      <c r="A622" s="9" t="s">
        <v>1587</v>
      </c>
      <c r="B622" s="9">
        <v>420</v>
      </c>
      <c r="C622" s="10" t="str">
        <f t="shared" si="0"/>
        <v>Colgin Cabernet Sauvignon, Tychson Hill 2008 (3 BT)</v>
      </c>
      <c r="D622" s="41">
        <v>1000</v>
      </c>
      <c r="E622" s="41">
        <v>1300</v>
      </c>
      <c r="F622" s="12" t="s">
        <v>2010</v>
      </c>
      <c r="G622" s="12" t="s">
        <v>1948</v>
      </c>
      <c r="H622" s="12">
        <v>2008</v>
      </c>
      <c r="I622" s="12">
        <v>3</v>
      </c>
      <c r="J622" s="12" t="s">
        <v>1575</v>
      </c>
      <c r="K622" s="12" t="s">
        <v>1589</v>
      </c>
      <c r="L622" s="12" t="s">
        <v>1589</v>
      </c>
      <c r="M622" s="12" t="s">
        <v>1578</v>
      </c>
      <c r="N622" s="12" t="s">
        <v>2014</v>
      </c>
      <c r="O622" s="34" t="str">
        <f>VLOOKUP(B622,'Lot Listing - Concise'!$3:$1002,6,FALSE)</f>
        <v>https://www.sothebys.com/en/buy/auction/2020/vine-the-park-b-smith-cellar-celebrating-california/colgin-cabernet-sauvignon-tychson-hill-2008-6-bt</v>
      </c>
    </row>
    <row r="623" spans="1:15" ht="12.5" x14ac:dyDescent="0.25">
      <c r="A623" s="9" t="s">
        <v>1587</v>
      </c>
      <c r="B623" s="9">
        <v>421</v>
      </c>
      <c r="C623" s="10" t="str">
        <f t="shared" si="0"/>
        <v>Colgin Cabernet Sauvignon, Tychson Hill 2009 (3 BT)</v>
      </c>
      <c r="D623" s="41">
        <v>1200</v>
      </c>
      <c r="E623" s="41">
        <v>1800</v>
      </c>
      <c r="F623" s="12" t="s">
        <v>2010</v>
      </c>
      <c r="G623" s="12" t="s">
        <v>1948</v>
      </c>
      <c r="H623" s="12">
        <v>2009</v>
      </c>
      <c r="I623" s="12">
        <v>3</v>
      </c>
      <c r="J623" s="12" t="s">
        <v>1575</v>
      </c>
      <c r="K623" s="12" t="s">
        <v>1589</v>
      </c>
      <c r="L623" s="12" t="s">
        <v>1589</v>
      </c>
      <c r="M623" s="12" t="s">
        <v>1578</v>
      </c>
      <c r="N623" s="12" t="s">
        <v>2015</v>
      </c>
      <c r="O623" s="34" t="str">
        <f>VLOOKUP(B623,'Lot Listing - Concise'!$3:$1002,6,FALSE)</f>
        <v>https://www.sothebys.com/en/buy/auction/2020/vine-the-park-b-smith-cellar-celebrating-california/colgin-cabernet-sauvignon-tychson-hill-2009-6-bt</v>
      </c>
    </row>
    <row r="624" spans="1:15" ht="12.5" x14ac:dyDescent="0.25">
      <c r="A624" s="9" t="s">
        <v>1587</v>
      </c>
      <c r="B624" s="9">
        <v>421</v>
      </c>
      <c r="C624" s="10" t="str">
        <f t="shared" si="0"/>
        <v>Colgin Cabernet Sauvignon, Tychson Hill 2009 (3 BT)</v>
      </c>
      <c r="D624" s="41">
        <v>1200</v>
      </c>
      <c r="E624" s="41">
        <v>1800</v>
      </c>
      <c r="F624" s="12" t="s">
        <v>2010</v>
      </c>
      <c r="G624" s="12" t="s">
        <v>1948</v>
      </c>
      <c r="H624" s="12">
        <v>2009</v>
      </c>
      <c r="I624" s="12">
        <v>3</v>
      </c>
      <c r="J624" s="12" t="s">
        <v>1575</v>
      </c>
      <c r="K624" s="12" t="s">
        <v>1589</v>
      </c>
      <c r="L624" s="12" t="s">
        <v>1589</v>
      </c>
      <c r="M624" s="12" t="s">
        <v>1578</v>
      </c>
      <c r="N624" s="12" t="s">
        <v>2015</v>
      </c>
      <c r="O624" s="34" t="str">
        <f>VLOOKUP(B624,'Lot Listing - Concise'!$3:$1002,6,FALSE)</f>
        <v>https://www.sothebys.com/en/buy/auction/2020/vine-the-park-b-smith-cellar-celebrating-california/colgin-cabernet-sauvignon-tychson-hill-2009-6-bt</v>
      </c>
    </row>
    <row r="625" spans="1:15" ht="12.5" x14ac:dyDescent="0.25">
      <c r="A625" s="9" t="s">
        <v>1587</v>
      </c>
      <c r="B625" s="9">
        <v>422</v>
      </c>
      <c r="C625" s="10" t="str">
        <f t="shared" si="0"/>
        <v>Colgin Cabernet Sauvignon, Tychson Hill 2006 (1 BT)</v>
      </c>
      <c r="D625" s="41">
        <v>450</v>
      </c>
      <c r="E625" s="41">
        <v>700</v>
      </c>
      <c r="F625" s="12" t="s">
        <v>2010</v>
      </c>
      <c r="G625" s="12" t="s">
        <v>1948</v>
      </c>
      <c r="H625" s="12">
        <v>2006</v>
      </c>
      <c r="I625" s="12">
        <v>1</v>
      </c>
      <c r="J625" s="12" t="s">
        <v>1575</v>
      </c>
      <c r="K625" s="12" t="s">
        <v>1576</v>
      </c>
      <c r="L625" s="12" t="s">
        <v>1576</v>
      </c>
      <c r="M625" s="12" t="s">
        <v>1578</v>
      </c>
      <c r="N625" s="12" t="s">
        <v>2016</v>
      </c>
      <c r="O625" s="34" t="str">
        <f>VLOOKUP(B625,'Lot Listing - Concise'!$3:$1002,6,FALSE)</f>
        <v>https://www.sothebys.com/en/buy/auction/2020/vine-the-park-b-smith-cellar-celebrating-california/colgin-cabernet-sauvignon-tychson-hill-vertical-3</v>
      </c>
    </row>
    <row r="626" spans="1:15" ht="12.5" x14ac:dyDescent="0.25">
      <c r="A626" s="9" t="s">
        <v>1587</v>
      </c>
      <c r="B626" s="9">
        <v>422</v>
      </c>
      <c r="C626" s="10" t="str">
        <f t="shared" si="0"/>
        <v>Colgin Cabernet Sauvignon, Tychson Hill 2000 (1 BT)</v>
      </c>
      <c r="D626" s="41">
        <v>450</v>
      </c>
      <c r="E626" s="41">
        <v>700</v>
      </c>
      <c r="F626" s="12" t="s">
        <v>2010</v>
      </c>
      <c r="G626" s="12" t="s">
        <v>1948</v>
      </c>
      <c r="H626" s="12">
        <v>2000</v>
      </c>
      <c r="I626" s="12">
        <v>1</v>
      </c>
      <c r="J626" s="12" t="s">
        <v>1575</v>
      </c>
      <c r="K626" s="12" t="s">
        <v>1576</v>
      </c>
      <c r="L626" s="12" t="s">
        <v>2017</v>
      </c>
      <c r="M626" s="12" t="s">
        <v>1578</v>
      </c>
      <c r="N626" s="12" t="s">
        <v>2018</v>
      </c>
      <c r="O626" s="34" t="str">
        <f>VLOOKUP(B626,'Lot Listing - Concise'!$3:$1002,6,FALSE)</f>
        <v>https://www.sothebys.com/en/buy/auction/2020/vine-the-park-b-smith-cellar-celebrating-california/colgin-cabernet-sauvignon-tychson-hill-vertical-3</v>
      </c>
    </row>
    <row r="627" spans="1:15" ht="12.5" x14ac:dyDescent="0.25">
      <c r="A627" s="9" t="s">
        <v>1587</v>
      </c>
      <c r="B627" s="9">
        <v>422</v>
      </c>
      <c r="C627" s="10" t="str">
        <f t="shared" si="0"/>
        <v>Colgin Cabernet Sauvignon, Tychson Hill 2007 (1 BT)</v>
      </c>
      <c r="D627" s="41">
        <v>450</v>
      </c>
      <c r="E627" s="41">
        <v>700</v>
      </c>
      <c r="F627" s="12" t="s">
        <v>2010</v>
      </c>
      <c r="G627" s="12" t="s">
        <v>1948</v>
      </c>
      <c r="H627" s="12">
        <v>2007</v>
      </c>
      <c r="I627" s="12">
        <v>1</v>
      </c>
      <c r="J627" s="12" t="s">
        <v>1575</v>
      </c>
      <c r="K627" s="12" t="s">
        <v>1576</v>
      </c>
      <c r="L627" s="12" t="s">
        <v>2019</v>
      </c>
      <c r="M627" s="12" t="s">
        <v>1578</v>
      </c>
      <c r="N627" s="12" t="s">
        <v>2020</v>
      </c>
      <c r="O627" s="34" t="str">
        <f>VLOOKUP(B627,'Lot Listing - Concise'!$3:$1002,6,FALSE)</f>
        <v>https://www.sothebys.com/en/buy/auction/2020/vine-the-park-b-smith-cellar-celebrating-california/colgin-cabernet-sauvignon-tychson-hill-vertical-3</v>
      </c>
    </row>
    <row r="628" spans="1:15" ht="12.5" x14ac:dyDescent="0.25">
      <c r="A628" s="9" t="s">
        <v>1587</v>
      </c>
      <c r="B628" s="9">
        <v>423</v>
      </c>
      <c r="C628" s="10" t="str">
        <f t="shared" si="0"/>
        <v>Araujo Cabernet Sauvignon, Eisele Vineyard 1991 (1 MAG)</v>
      </c>
      <c r="D628" s="41">
        <v>1200</v>
      </c>
      <c r="E628" s="41">
        <v>1700</v>
      </c>
      <c r="F628" s="12" t="s">
        <v>2021</v>
      </c>
      <c r="G628" s="12" t="s">
        <v>2022</v>
      </c>
      <c r="H628" s="12">
        <v>1991</v>
      </c>
      <c r="I628" s="12">
        <v>1</v>
      </c>
      <c r="J628" s="12" t="s">
        <v>1588</v>
      </c>
      <c r="K628" s="12" t="s">
        <v>1589</v>
      </c>
      <c r="L628" s="12" t="s">
        <v>2023</v>
      </c>
      <c r="M628" s="12" t="s">
        <v>1578</v>
      </c>
      <c r="N628" s="12" t="s">
        <v>2024</v>
      </c>
      <c r="O628" s="34" t="str">
        <f>VLOOKUP(B628,'Lot Listing - Concise'!$3:$1002,6,FALSE)</f>
        <v>https://www.sothebys.com/en/buy/auction/2020/vine-the-park-b-smith-cellar-celebrating-california/araujo-cabernet-sauvignon-eisele-vineyard-1991-5</v>
      </c>
    </row>
    <row r="629" spans="1:15" ht="12.5" x14ac:dyDescent="0.25">
      <c r="A629" s="9" t="s">
        <v>1587</v>
      </c>
      <c r="B629" s="9">
        <v>423</v>
      </c>
      <c r="C629" s="10" t="str">
        <f t="shared" si="0"/>
        <v>Araujo Cabernet Sauvignon, Eisele Vineyard 1991 (1 MAG)</v>
      </c>
      <c r="D629" s="41">
        <v>1200</v>
      </c>
      <c r="E629" s="41">
        <v>1700</v>
      </c>
      <c r="F629" s="12" t="s">
        <v>2021</v>
      </c>
      <c r="G629" s="12" t="s">
        <v>2022</v>
      </c>
      <c r="H629" s="12">
        <v>1991</v>
      </c>
      <c r="I629" s="12">
        <v>1</v>
      </c>
      <c r="J629" s="12" t="s">
        <v>1588</v>
      </c>
      <c r="K629" s="12" t="s">
        <v>1589</v>
      </c>
      <c r="L629" s="12" t="s">
        <v>1589</v>
      </c>
      <c r="M629" s="12" t="s">
        <v>1578</v>
      </c>
      <c r="N629" s="12" t="s">
        <v>2024</v>
      </c>
      <c r="O629" s="34" t="str">
        <f>VLOOKUP(B629,'Lot Listing - Concise'!$3:$1002,6,FALSE)</f>
        <v>https://www.sothebys.com/en/buy/auction/2020/vine-the-park-b-smith-cellar-celebrating-california/araujo-cabernet-sauvignon-eisele-vineyard-1991-5</v>
      </c>
    </row>
    <row r="630" spans="1:15" ht="12.5" x14ac:dyDescent="0.25">
      <c r="A630" s="9" t="s">
        <v>1587</v>
      </c>
      <c r="B630" s="9">
        <v>423</v>
      </c>
      <c r="C630" s="10" t="str">
        <f t="shared" si="0"/>
        <v>Araujo Cabernet Sauvignon, Eisele Vineyard 1991 (1 MAG)</v>
      </c>
      <c r="D630" s="41">
        <v>1200</v>
      </c>
      <c r="E630" s="41">
        <v>1700</v>
      </c>
      <c r="F630" s="12" t="s">
        <v>2021</v>
      </c>
      <c r="G630" s="12" t="s">
        <v>2022</v>
      </c>
      <c r="H630" s="12">
        <v>1991</v>
      </c>
      <c r="I630" s="12">
        <v>1</v>
      </c>
      <c r="J630" s="12" t="s">
        <v>1588</v>
      </c>
      <c r="K630" s="12" t="s">
        <v>1589</v>
      </c>
      <c r="L630" s="12" t="s">
        <v>1589</v>
      </c>
      <c r="M630" s="12" t="s">
        <v>1578</v>
      </c>
      <c r="N630" s="12" t="s">
        <v>2024</v>
      </c>
      <c r="O630" s="34" t="str">
        <f>VLOOKUP(B630,'Lot Listing - Concise'!$3:$1002,6,FALSE)</f>
        <v>https://www.sothebys.com/en/buy/auction/2020/vine-the-park-b-smith-cellar-celebrating-california/araujo-cabernet-sauvignon-eisele-vineyard-1991-5</v>
      </c>
    </row>
    <row r="631" spans="1:15" ht="12.5" x14ac:dyDescent="0.25">
      <c r="A631" s="9" t="s">
        <v>1587</v>
      </c>
      <c r="B631" s="9">
        <v>423</v>
      </c>
      <c r="C631" s="10" t="str">
        <f t="shared" si="0"/>
        <v>Araujo Cabernet Sauvignon, Eisele Vineyard 1991 (1 MAG)</v>
      </c>
      <c r="D631" s="41">
        <v>1200</v>
      </c>
      <c r="E631" s="41">
        <v>1700</v>
      </c>
      <c r="F631" s="12" t="s">
        <v>2021</v>
      </c>
      <c r="G631" s="12" t="s">
        <v>2022</v>
      </c>
      <c r="H631" s="12">
        <v>1991</v>
      </c>
      <c r="I631" s="12">
        <v>1</v>
      </c>
      <c r="J631" s="12" t="s">
        <v>1588</v>
      </c>
      <c r="K631" s="12" t="s">
        <v>1589</v>
      </c>
      <c r="L631" s="12" t="s">
        <v>1589</v>
      </c>
      <c r="M631" s="12" t="s">
        <v>1578</v>
      </c>
      <c r="N631" s="12" t="s">
        <v>2024</v>
      </c>
      <c r="O631" s="34" t="str">
        <f>VLOOKUP(B631,'Lot Listing - Concise'!$3:$1002,6,FALSE)</f>
        <v>https://www.sothebys.com/en/buy/auction/2020/vine-the-park-b-smith-cellar-celebrating-california/araujo-cabernet-sauvignon-eisele-vineyard-1991-5</v>
      </c>
    </row>
    <row r="632" spans="1:15" ht="12.5" x14ac:dyDescent="0.25">
      <c r="A632" s="9" t="s">
        <v>1587</v>
      </c>
      <c r="B632" s="9">
        <v>423</v>
      </c>
      <c r="C632" s="10" t="str">
        <f t="shared" si="0"/>
        <v>Araujo Cabernet Sauvignon, Eisele Vineyard 1991 (1 MAG)</v>
      </c>
      <c r="D632" s="41">
        <v>1200</v>
      </c>
      <c r="E632" s="41">
        <v>1700</v>
      </c>
      <c r="F632" s="12" t="s">
        <v>2021</v>
      </c>
      <c r="G632" s="12" t="s">
        <v>2022</v>
      </c>
      <c r="H632" s="12">
        <v>1991</v>
      </c>
      <c r="I632" s="12">
        <v>1</v>
      </c>
      <c r="J632" s="12" t="s">
        <v>1588</v>
      </c>
      <c r="K632" s="12" t="s">
        <v>1589</v>
      </c>
      <c r="L632" s="12" t="s">
        <v>1589</v>
      </c>
      <c r="M632" s="12" t="s">
        <v>1578</v>
      </c>
      <c r="N632" s="12" t="s">
        <v>2024</v>
      </c>
      <c r="O632" s="34" t="str">
        <f>VLOOKUP(B632,'Lot Listing - Concise'!$3:$1002,6,FALSE)</f>
        <v>https://www.sothebys.com/en/buy/auction/2020/vine-the-park-b-smith-cellar-celebrating-california/araujo-cabernet-sauvignon-eisele-vineyard-1991-5</v>
      </c>
    </row>
    <row r="633" spans="1:15" ht="12.5" x14ac:dyDescent="0.25">
      <c r="A633" s="33"/>
      <c r="B633" s="9">
        <v>424</v>
      </c>
      <c r="C633" s="10" t="str">
        <f t="shared" si="0"/>
        <v>Araujo Cabernet Sauvignon, Eisele Vineyard 1991 (1 DM)</v>
      </c>
      <c r="D633" s="41">
        <v>450</v>
      </c>
      <c r="E633" s="41">
        <v>650</v>
      </c>
      <c r="F633" s="12" t="s">
        <v>2021</v>
      </c>
      <c r="G633" s="12" t="s">
        <v>2022</v>
      </c>
      <c r="H633" s="12">
        <v>1991</v>
      </c>
      <c r="I633" s="12">
        <v>1</v>
      </c>
      <c r="J633" s="12" t="s">
        <v>1582</v>
      </c>
      <c r="K633" s="12" t="s">
        <v>1583</v>
      </c>
      <c r="L633" s="12" t="s">
        <v>1583</v>
      </c>
      <c r="M633" s="12" t="s">
        <v>1578</v>
      </c>
      <c r="N633" s="12" t="s">
        <v>680</v>
      </c>
      <c r="O633" s="34" t="str">
        <f>VLOOKUP(B633,'Lot Listing - Concise'!$3:$1002,6,FALSE)</f>
        <v>https://www.sothebys.com/en/buy/auction/2020/vine-the-park-b-smith-cellar-celebrating-california/araujo-cabernet-sauvignon-eisele-vineyard-1991-1</v>
      </c>
    </row>
    <row r="634" spans="1:15" ht="12.5" x14ac:dyDescent="0.25">
      <c r="A634" s="9" t="s">
        <v>1587</v>
      </c>
      <c r="B634" s="9">
        <v>425</v>
      </c>
      <c r="C634" s="10" t="str">
        <f t="shared" si="0"/>
        <v>Araujo Cabernet Sauvignon, Eisele Vineyard 1992 (2 BT)</v>
      </c>
      <c r="D634" s="41">
        <v>600</v>
      </c>
      <c r="E634" s="41">
        <v>1000</v>
      </c>
      <c r="F634" s="12" t="s">
        <v>2021</v>
      </c>
      <c r="G634" s="12" t="s">
        <v>2022</v>
      </c>
      <c r="H634" s="12">
        <v>1992</v>
      </c>
      <c r="I634" s="12">
        <v>2</v>
      </c>
      <c r="J634" s="12" t="s">
        <v>1575</v>
      </c>
      <c r="K634" s="12" t="s">
        <v>1576</v>
      </c>
      <c r="L634" s="12" t="s">
        <v>2025</v>
      </c>
      <c r="M634" s="12" t="s">
        <v>1578</v>
      </c>
      <c r="N634" s="12" t="s">
        <v>2026</v>
      </c>
      <c r="O634" s="34" t="str">
        <f>VLOOKUP(B634,'Lot Listing - Concise'!$3:$1002,6,FALSE)</f>
        <v>https://www.sothebys.com/en/buy/auction/2020/vine-the-park-b-smith-cellar-celebrating-california/araujo-cabernet-sauvignon-eisele-vineyard-1992-2</v>
      </c>
    </row>
    <row r="635" spans="1:15" ht="12.5" x14ac:dyDescent="0.25">
      <c r="A635" s="9" t="s">
        <v>1587</v>
      </c>
      <c r="B635" s="9">
        <v>425</v>
      </c>
      <c r="C635" s="10" t="str">
        <f t="shared" si="0"/>
        <v>Araujo Cabernet Sauvignon, Eisele Vineyard 1992 (1 MAG)</v>
      </c>
      <c r="D635" s="41">
        <v>600</v>
      </c>
      <c r="E635" s="41">
        <v>1000</v>
      </c>
      <c r="F635" s="12" t="s">
        <v>2021</v>
      </c>
      <c r="G635" s="12" t="s">
        <v>2022</v>
      </c>
      <c r="H635" s="12">
        <v>1992</v>
      </c>
      <c r="I635" s="12">
        <v>1</v>
      </c>
      <c r="J635" s="12" t="s">
        <v>1588</v>
      </c>
      <c r="K635" s="12" t="s">
        <v>1583</v>
      </c>
      <c r="L635" s="12" t="s">
        <v>1583</v>
      </c>
      <c r="M635" s="12" t="s">
        <v>1578</v>
      </c>
      <c r="N635" s="12" t="s">
        <v>2027</v>
      </c>
      <c r="O635" s="34" t="str">
        <f>VLOOKUP(B635,'Lot Listing - Concise'!$3:$1002,6,FALSE)</f>
        <v>https://www.sothebys.com/en/buy/auction/2020/vine-the-park-b-smith-cellar-celebrating-california/araujo-cabernet-sauvignon-eisele-vineyard-1992-2</v>
      </c>
    </row>
    <row r="636" spans="1:15" ht="12.5" x14ac:dyDescent="0.25">
      <c r="A636" s="33"/>
      <c r="B636" s="9">
        <v>426</v>
      </c>
      <c r="C636" s="10" t="str">
        <f t="shared" si="0"/>
        <v>Araujo Cabernet Sauvignon, Eisele Vineyard 1992 (6 MAG)</v>
      </c>
      <c r="D636" s="41">
        <v>1900</v>
      </c>
      <c r="E636" s="41">
        <v>2800</v>
      </c>
      <c r="F636" s="12" t="s">
        <v>2021</v>
      </c>
      <c r="G636" s="12" t="s">
        <v>2022</v>
      </c>
      <c r="H636" s="12">
        <v>1992</v>
      </c>
      <c r="I636" s="12">
        <v>6</v>
      </c>
      <c r="J636" s="12" t="s">
        <v>1588</v>
      </c>
      <c r="K636" s="12" t="s">
        <v>1583</v>
      </c>
      <c r="L636" s="12" t="s">
        <v>1583</v>
      </c>
      <c r="M636" s="12" t="s">
        <v>1578</v>
      </c>
      <c r="N636" s="12" t="s">
        <v>684</v>
      </c>
      <c r="O636" s="34" t="str">
        <f>VLOOKUP(B636,'Lot Listing - Concise'!$3:$1002,6,FALSE)</f>
        <v>https://www.sothebys.com/en/buy/auction/2020/vine-the-park-b-smith-cellar-celebrating-california/araujo-cabernet-sauvignon-eisele-vineyard-1992-6</v>
      </c>
    </row>
    <row r="637" spans="1:15" ht="12.5" x14ac:dyDescent="0.25">
      <c r="A637" s="33"/>
      <c r="B637" s="9">
        <v>427</v>
      </c>
      <c r="C637" s="10" t="str">
        <f t="shared" si="0"/>
        <v>Araujo Cabernet Sauvignon, Eisele Vineyard 1992 (1 DM)</v>
      </c>
      <c r="D637" s="41">
        <v>650</v>
      </c>
      <c r="E637" s="41">
        <v>950</v>
      </c>
      <c r="F637" s="12" t="s">
        <v>2021</v>
      </c>
      <c r="G637" s="12" t="s">
        <v>2022</v>
      </c>
      <c r="H637" s="12">
        <v>1992</v>
      </c>
      <c r="I637" s="12">
        <v>1</v>
      </c>
      <c r="J637" s="12" t="s">
        <v>1582</v>
      </c>
      <c r="K637" s="12" t="s">
        <v>1583</v>
      </c>
      <c r="L637" s="12" t="s">
        <v>1583</v>
      </c>
      <c r="M637" s="12" t="s">
        <v>1578</v>
      </c>
      <c r="N637" s="12" t="s">
        <v>686</v>
      </c>
      <c r="O637" s="34" t="str">
        <f>VLOOKUP(B637,'Lot Listing - Concise'!$3:$1002,6,FALSE)</f>
        <v>https://www.sothebys.com/en/buy/auction/2020/vine-the-park-b-smith-cellar-celebrating-california/araujo-cabernet-sauvignon-eisele-vineyard-1992-1</v>
      </c>
    </row>
    <row r="638" spans="1:15" ht="12.5" x14ac:dyDescent="0.25">
      <c r="A638" s="33"/>
      <c r="B638" s="9">
        <v>428</v>
      </c>
      <c r="C638" s="10" t="str">
        <f t="shared" si="0"/>
        <v>Araujo Cabernet Sauvignon, Eisele Vineyard 1993 (3 MAG)</v>
      </c>
      <c r="D638" s="41">
        <v>1000</v>
      </c>
      <c r="E638" s="41">
        <v>1500</v>
      </c>
      <c r="F638" s="12" t="s">
        <v>2021</v>
      </c>
      <c r="G638" s="12" t="s">
        <v>2022</v>
      </c>
      <c r="H638" s="12">
        <v>1993</v>
      </c>
      <c r="I638" s="12">
        <v>3</v>
      </c>
      <c r="J638" s="12" t="s">
        <v>1588</v>
      </c>
      <c r="K638" s="12" t="s">
        <v>1583</v>
      </c>
      <c r="L638" s="12" t="s">
        <v>1583</v>
      </c>
      <c r="M638" s="12" t="s">
        <v>1578</v>
      </c>
      <c r="N638" s="12" t="s">
        <v>688</v>
      </c>
      <c r="O638" s="34" t="str">
        <f>VLOOKUP(B638,'Lot Listing - Concise'!$3:$1002,6,FALSE)</f>
        <v>https://www.sothebys.com/en/buy/auction/2020/vine-the-park-b-smith-cellar-celebrating-california/araujo-cabernet-sauvignon-eisele-vineyard-1993-3</v>
      </c>
    </row>
    <row r="639" spans="1:15" ht="12.5" x14ac:dyDescent="0.25">
      <c r="A639" s="33"/>
      <c r="B639" s="9">
        <v>429</v>
      </c>
      <c r="C639" s="10" t="str">
        <f t="shared" si="0"/>
        <v>Araujo Cabernet Sauvignon, Eisele Vineyard 1993 (6 MAG)</v>
      </c>
      <c r="D639" s="41">
        <v>2000</v>
      </c>
      <c r="E639" s="41">
        <v>3000</v>
      </c>
      <c r="F639" s="12" t="s">
        <v>2021</v>
      </c>
      <c r="G639" s="12" t="s">
        <v>2022</v>
      </c>
      <c r="H639" s="12">
        <v>1993</v>
      </c>
      <c r="I639" s="12">
        <v>6</v>
      </c>
      <c r="J639" s="12" t="s">
        <v>1588</v>
      </c>
      <c r="K639" s="12" t="s">
        <v>1583</v>
      </c>
      <c r="L639" s="12" t="s">
        <v>1620</v>
      </c>
      <c r="M639" s="12" t="s">
        <v>1578</v>
      </c>
      <c r="N639" s="12" t="s">
        <v>690</v>
      </c>
      <c r="O639" s="34" t="str">
        <f>VLOOKUP(B639,'Lot Listing - Concise'!$3:$1002,6,FALSE)</f>
        <v>https://www.sothebys.com/en/buy/auction/2020/vine-the-park-b-smith-cellar-celebrating-california/araujo-cabernet-sauvignon-eisele-vineyard-1993-6</v>
      </c>
    </row>
    <row r="640" spans="1:15" ht="12.5" x14ac:dyDescent="0.25">
      <c r="A640" s="33"/>
      <c r="B640" s="9">
        <v>430</v>
      </c>
      <c r="C640" s="10" t="str">
        <f t="shared" si="0"/>
        <v>Araujo Cabernet Sauvignon, Eisele Vineyard 1994 (3 BT)</v>
      </c>
      <c r="D640" s="41">
        <v>600</v>
      </c>
      <c r="E640" s="41">
        <v>900</v>
      </c>
      <c r="F640" s="12" t="s">
        <v>2021</v>
      </c>
      <c r="G640" s="12" t="s">
        <v>2022</v>
      </c>
      <c r="H640" s="12">
        <v>1994</v>
      </c>
      <c r="I640" s="12">
        <v>3</v>
      </c>
      <c r="J640" s="12" t="s">
        <v>1575</v>
      </c>
      <c r="K640" s="12" t="s">
        <v>1576</v>
      </c>
      <c r="L640" s="12" t="s">
        <v>1576</v>
      </c>
      <c r="M640" s="12" t="s">
        <v>1578</v>
      </c>
      <c r="N640" s="12" t="s">
        <v>692</v>
      </c>
      <c r="O640" s="34" t="str">
        <f>VLOOKUP(B640,'Lot Listing - Concise'!$3:$1002,6,FALSE)</f>
        <v>https://www.sothebys.com/en/buy/auction/2020/vine-the-park-b-smith-cellar-celebrating-california/araujo-cabernet-sauvignon-eisele-vineyard-1994-3</v>
      </c>
    </row>
    <row r="641" spans="1:15" ht="12.5" x14ac:dyDescent="0.25">
      <c r="A641" s="33"/>
      <c r="B641" s="9">
        <v>431</v>
      </c>
      <c r="C641" s="10" t="str">
        <f t="shared" si="0"/>
        <v>Araujo Cabernet Sauvignon, Eisele Vineyard 1994 (2 MAG)</v>
      </c>
      <c r="D641" s="41">
        <v>800</v>
      </c>
      <c r="E641" s="41">
        <v>1100</v>
      </c>
      <c r="F641" s="12" t="s">
        <v>2021</v>
      </c>
      <c r="G641" s="12" t="s">
        <v>2022</v>
      </c>
      <c r="H641" s="12">
        <v>1994</v>
      </c>
      <c r="I641" s="12">
        <v>2</v>
      </c>
      <c r="J641" s="12" t="s">
        <v>1588</v>
      </c>
      <c r="K641" s="12" t="s">
        <v>1583</v>
      </c>
      <c r="L641" s="12" t="s">
        <v>1583</v>
      </c>
      <c r="M641" s="12" t="s">
        <v>1578</v>
      </c>
      <c r="N641" s="12" t="s">
        <v>694</v>
      </c>
      <c r="O641" s="34" t="str">
        <f>VLOOKUP(B641,'Lot Listing - Concise'!$3:$1002,6,FALSE)</f>
        <v>https://www.sothebys.com/en/buy/auction/2020/vine-the-park-b-smith-cellar-celebrating-california/araujo-cabernet-sauvignon-eisele-vineyard-1994-2</v>
      </c>
    </row>
    <row r="642" spans="1:15" ht="12.5" x14ac:dyDescent="0.25">
      <c r="A642" s="33"/>
      <c r="B642" s="9">
        <v>432</v>
      </c>
      <c r="C642" s="10" t="str">
        <f t="shared" si="0"/>
        <v>Araujo Cabernet Sauvignon, Eisele Vineyard 1994 (6 MAG)</v>
      </c>
      <c r="D642" s="41">
        <v>2400</v>
      </c>
      <c r="E642" s="41">
        <v>3200</v>
      </c>
      <c r="F642" s="12" t="s">
        <v>2021</v>
      </c>
      <c r="G642" s="12" t="s">
        <v>2022</v>
      </c>
      <c r="H642" s="12">
        <v>1994</v>
      </c>
      <c r="I642" s="12">
        <v>6</v>
      </c>
      <c r="J642" s="12" t="s">
        <v>1588</v>
      </c>
      <c r="K642" s="12" t="s">
        <v>1583</v>
      </c>
      <c r="L642" s="12" t="s">
        <v>1583</v>
      </c>
      <c r="M642" s="12" t="s">
        <v>1578</v>
      </c>
      <c r="N642" s="12" t="s">
        <v>696</v>
      </c>
      <c r="O642" s="34" t="str">
        <f>VLOOKUP(B642,'Lot Listing - Concise'!$3:$1002,6,FALSE)</f>
        <v>https://www.sothebys.com/en/buy/auction/2020/vine-the-park-b-smith-cellar-celebrating-california/araujo-cabernet-sauvignon-eisele-vineyard-1994-6</v>
      </c>
    </row>
    <row r="643" spans="1:15" ht="12.5" x14ac:dyDescent="0.25">
      <c r="A643" s="33"/>
      <c r="B643" s="9">
        <v>433</v>
      </c>
      <c r="C643" s="10" t="str">
        <f t="shared" si="0"/>
        <v>Araujo Cabernet Sauvignon, Eisele Vineyard 1994 (1 DM)</v>
      </c>
      <c r="D643" s="41">
        <v>800</v>
      </c>
      <c r="E643" s="41">
        <v>1100</v>
      </c>
      <c r="F643" s="12" t="s">
        <v>2021</v>
      </c>
      <c r="G643" s="12" t="s">
        <v>2022</v>
      </c>
      <c r="H643" s="12">
        <v>1994</v>
      </c>
      <c r="I643" s="12">
        <v>1</v>
      </c>
      <c r="J643" s="12" t="s">
        <v>1582</v>
      </c>
      <c r="K643" s="12" t="s">
        <v>1583</v>
      </c>
      <c r="L643" s="12" t="s">
        <v>1583</v>
      </c>
      <c r="M643" s="12" t="s">
        <v>1578</v>
      </c>
      <c r="N643" s="12" t="s">
        <v>698</v>
      </c>
      <c r="O643" s="34" t="str">
        <f>VLOOKUP(B643,'Lot Listing - Concise'!$3:$1002,6,FALSE)</f>
        <v>https://www.sothebys.com/en/buy/auction/2020/vine-the-park-b-smith-cellar-celebrating-california/araujo-cabernet-sauvignon-eisele-vineyard-1994-1</v>
      </c>
    </row>
    <row r="644" spans="1:15" ht="12.5" x14ac:dyDescent="0.25">
      <c r="A644" s="33"/>
      <c r="B644" s="9">
        <v>434</v>
      </c>
      <c r="C644" s="10" t="str">
        <f t="shared" si="0"/>
        <v>Araujo Cabernet Sauvignon, Eisele Vineyard 1995 (3 BT)</v>
      </c>
      <c r="D644" s="41">
        <v>600</v>
      </c>
      <c r="E644" s="41">
        <v>900</v>
      </c>
      <c r="F644" s="12" t="s">
        <v>2021</v>
      </c>
      <c r="G644" s="12" t="s">
        <v>2022</v>
      </c>
      <c r="H644" s="12">
        <v>1995</v>
      </c>
      <c r="I644" s="12">
        <v>3</v>
      </c>
      <c r="J644" s="12" t="s">
        <v>1575</v>
      </c>
      <c r="K644" s="12" t="s">
        <v>1576</v>
      </c>
      <c r="L644" s="12" t="s">
        <v>1576</v>
      </c>
      <c r="M644" s="12" t="s">
        <v>1578</v>
      </c>
      <c r="N644" s="12" t="s">
        <v>700</v>
      </c>
      <c r="O644" s="34" t="str">
        <f>VLOOKUP(B644,'Lot Listing - Concise'!$3:$1002,6,FALSE)</f>
        <v>https://www.sothebys.com/en/buy/auction/2020/vine-the-park-b-smith-cellar-celebrating-california/araujo-cabernet-sauvignon-eisele-vineyard-1995-3</v>
      </c>
    </row>
    <row r="645" spans="1:15" ht="12.5" x14ac:dyDescent="0.25">
      <c r="A645" s="33"/>
      <c r="B645" s="9">
        <v>435</v>
      </c>
      <c r="C645" s="10" t="str">
        <f t="shared" si="0"/>
        <v>Araujo Cabernet Sauvignon, Eisele Vineyard 1995 (5 MAG)</v>
      </c>
      <c r="D645" s="41">
        <v>2000</v>
      </c>
      <c r="E645" s="41">
        <v>3000</v>
      </c>
      <c r="F645" s="12" t="s">
        <v>2021</v>
      </c>
      <c r="G645" s="12" t="s">
        <v>2022</v>
      </c>
      <c r="H645" s="12">
        <v>1995</v>
      </c>
      <c r="I645" s="12">
        <v>5</v>
      </c>
      <c r="J645" s="12" t="s">
        <v>1588</v>
      </c>
      <c r="K645" s="12" t="s">
        <v>1583</v>
      </c>
      <c r="L645" s="12" t="s">
        <v>2028</v>
      </c>
      <c r="M645" s="12" t="s">
        <v>1578</v>
      </c>
      <c r="N645" s="12" t="s">
        <v>702</v>
      </c>
      <c r="O645" s="34" t="str">
        <f>VLOOKUP(B645,'Lot Listing - Concise'!$3:$1002,6,FALSE)</f>
        <v>https://www.sothebys.com/en/buy/auction/2020/vine-the-park-b-smith-cellar-celebrating-california/araujo-cabernet-sauvignon-eisele-vineyard-1995-5</v>
      </c>
    </row>
    <row r="646" spans="1:15" ht="12.5" x14ac:dyDescent="0.25">
      <c r="A646" s="33"/>
      <c r="B646" s="9">
        <v>436</v>
      </c>
      <c r="C646" s="10" t="str">
        <f t="shared" si="0"/>
        <v>Araujo Cabernet Sauvignon, Eisele Vineyard 1995 (1 DM)</v>
      </c>
      <c r="D646" s="41">
        <v>800</v>
      </c>
      <c r="E646" s="41">
        <v>1100</v>
      </c>
      <c r="F646" s="12" t="s">
        <v>2021</v>
      </c>
      <c r="G646" s="12" t="s">
        <v>2022</v>
      </c>
      <c r="H646" s="12">
        <v>1995</v>
      </c>
      <c r="I646" s="12">
        <v>1</v>
      </c>
      <c r="J646" s="12" t="s">
        <v>1582</v>
      </c>
      <c r="K646" s="12" t="s">
        <v>1583</v>
      </c>
      <c r="L646" s="12" t="s">
        <v>2029</v>
      </c>
      <c r="M646" s="12" t="s">
        <v>1578</v>
      </c>
      <c r="N646" s="12" t="s">
        <v>704</v>
      </c>
      <c r="O646" s="34" t="str">
        <f>VLOOKUP(B646,'Lot Listing - Concise'!$3:$1002,6,FALSE)</f>
        <v>https://www.sothebys.com/en/buy/auction/2020/vine-the-park-b-smith-cellar-celebrating-california/araujo-cabernet-sauvignon-eisele-vineyard-1995-1</v>
      </c>
    </row>
    <row r="647" spans="1:15" ht="12.5" x14ac:dyDescent="0.25">
      <c r="A647" s="33"/>
      <c r="B647" s="9">
        <v>437</v>
      </c>
      <c r="C647" s="10" t="str">
        <f t="shared" si="0"/>
        <v>Araujo Cabernet Sauvignon, Eisele Vineyard 1996 (3 BT)</v>
      </c>
      <c r="D647" s="41">
        <v>300</v>
      </c>
      <c r="E647" s="41">
        <v>450</v>
      </c>
      <c r="F647" s="12" t="s">
        <v>2021</v>
      </c>
      <c r="G647" s="12" t="s">
        <v>2022</v>
      </c>
      <c r="H647" s="12">
        <v>1996</v>
      </c>
      <c r="I647" s="12">
        <v>3</v>
      </c>
      <c r="J647" s="12" t="s">
        <v>1575</v>
      </c>
      <c r="K647" s="12" t="s">
        <v>1576</v>
      </c>
      <c r="L647" s="12" t="s">
        <v>1576</v>
      </c>
      <c r="M647" s="12" t="s">
        <v>1578</v>
      </c>
      <c r="N647" s="12" t="s">
        <v>706</v>
      </c>
      <c r="O647" s="34" t="str">
        <f>VLOOKUP(B647,'Lot Listing - Concise'!$3:$1002,6,FALSE)</f>
        <v>https://www.sothebys.com/en/buy/auction/2020/vine-the-park-b-smith-cellar-celebrating-california/araujo-cabernet-sauvignon-eisele-vineyard-1996-12</v>
      </c>
    </row>
    <row r="648" spans="1:15" ht="12.5" x14ac:dyDescent="0.25">
      <c r="A648" s="33"/>
      <c r="B648" s="9">
        <v>438</v>
      </c>
      <c r="C648" s="10" t="str">
        <f t="shared" si="0"/>
        <v>Araujo Cabernet Sauvignon, Eisele Vineyard 1996 (12 BT)</v>
      </c>
      <c r="D648" s="41">
        <v>1200</v>
      </c>
      <c r="E648" s="41">
        <v>1700</v>
      </c>
      <c r="F648" s="12" t="s">
        <v>2021</v>
      </c>
      <c r="G648" s="12" t="s">
        <v>2022</v>
      </c>
      <c r="H648" s="12">
        <v>1996</v>
      </c>
      <c r="I648" s="12">
        <v>12</v>
      </c>
      <c r="J648" s="12" t="s">
        <v>1575</v>
      </c>
      <c r="K648" s="12" t="s">
        <v>1576</v>
      </c>
      <c r="L648" s="12" t="s">
        <v>2030</v>
      </c>
      <c r="M648" s="12" t="s">
        <v>1578</v>
      </c>
      <c r="N648" s="12" t="s">
        <v>708</v>
      </c>
      <c r="O648" s="34" t="str">
        <f>VLOOKUP(B648,'Lot Listing - Concise'!$3:$1002,6,FALSE)</f>
        <v>https://www.sothebys.com/en/buy/auction/2020/vine-the-park-b-smith-cellar-celebrating-california/araujo-cabernet-sauvignon-eisele-vineyard-1996-12-2</v>
      </c>
    </row>
    <row r="649" spans="1:15" ht="12.5" x14ac:dyDescent="0.25">
      <c r="A649" s="33"/>
      <c r="B649" s="9">
        <v>439</v>
      </c>
      <c r="C649" s="10" t="str">
        <f t="shared" si="0"/>
        <v>Araujo Cabernet Sauvignon, Eisele Vineyard 1996 (2 MAG)</v>
      </c>
      <c r="D649" s="41">
        <v>400</v>
      </c>
      <c r="E649" s="41">
        <v>550</v>
      </c>
      <c r="F649" s="12" t="s">
        <v>2021</v>
      </c>
      <c r="G649" s="12" t="s">
        <v>2022</v>
      </c>
      <c r="H649" s="12">
        <v>1996</v>
      </c>
      <c r="I649" s="12">
        <v>2</v>
      </c>
      <c r="J649" s="12" t="s">
        <v>1588</v>
      </c>
      <c r="K649" s="12" t="s">
        <v>1583</v>
      </c>
      <c r="L649" s="12" t="s">
        <v>2031</v>
      </c>
      <c r="M649" s="12" t="s">
        <v>1578</v>
      </c>
      <c r="N649" s="12" t="s">
        <v>710</v>
      </c>
      <c r="O649" s="34" t="str">
        <f>VLOOKUP(B649,'Lot Listing - Concise'!$3:$1002,6,FALSE)</f>
        <v>https://www.sothebys.com/en/buy/auction/2020/vine-the-park-b-smith-cellar-celebrating-california/araujo-cabernet-sauvignon-eisele-vineyard-1996-2</v>
      </c>
    </row>
    <row r="650" spans="1:15" ht="12.5" x14ac:dyDescent="0.25">
      <c r="A650" s="33"/>
      <c r="B650" s="9">
        <v>440</v>
      </c>
      <c r="C650" s="10" t="str">
        <f t="shared" si="0"/>
        <v>Araujo Cabernet Sauvignon, Eisele Vineyard 1996 (6 MAG)</v>
      </c>
      <c r="D650" s="41">
        <v>1200</v>
      </c>
      <c r="E650" s="41">
        <v>1700</v>
      </c>
      <c r="F650" s="12" t="s">
        <v>2021</v>
      </c>
      <c r="G650" s="12" t="s">
        <v>2022</v>
      </c>
      <c r="H650" s="12">
        <v>1996</v>
      </c>
      <c r="I650" s="12">
        <v>6</v>
      </c>
      <c r="J650" s="12" t="s">
        <v>1588</v>
      </c>
      <c r="K650" s="12" t="s">
        <v>1583</v>
      </c>
      <c r="L650" s="12" t="s">
        <v>2031</v>
      </c>
      <c r="M650" s="12" t="s">
        <v>1578</v>
      </c>
      <c r="N650" s="12" t="s">
        <v>712</v>
      </c>
      <c r="O650" s="34" t="str">
        <f>VLOOKUP(B650,'Lot Listing - Concise'!$3:$1002,6,FALSE)</f>
        <v>https://www.sothebys.com/en/buy/auction/2020/vine-the-park-b-smith-cellar-celebrating-california/araujo-cabernet-sauvignon-eisele-vineyard-1996-6</v>
      </c>
    </row>
    <row r="651" spans="1:15" ht="12.5" x14ac:dyDescent="0.25">
      <c r="A651" s="33"/>
      <c r="B651" s="9">
        <v>441</v>
      </c>
      <c r="C651" s="10" t="str">
        <f t="shared" si="0"/>
        <v>Araujo Cabernet Sauvignon, Eisele Vineyard 1996 (1 DM)</v>
      </c>
      <c r="D651" s="41">
        <v>400</v>
      </c>
      <c r="E651" s="41">
        <v>600</v>
      </c>
      <c r="F651" s="12" t="s">
        <v>2021</v>
      </c>
      <c r="G651" s="12" t="s">
        <v>2022</v>
      </c>
      <c r="H651" s="12">
        <v>1996</v>
      </c>
      <c r="I651" s="12">
        <v>1</v>
      </c>
      <c r="J651" s="12" t="s">
        <v>1582</v>
      </c>
      <c r="K651" s="12" t="s">
        <v>1583</v>
      </c>
      <c r="L651" s="12" t="s">
        <v>2032</v>
      </c>
      <c r="M651" s="12" t="s">
        <v>1578</v>
      </c>
      <c r="N651" s="12" t="s">
        <v>714</v>
      </c>
      <c r="O651" s="34" t="str">
        <f>VLOOKUP(B651,'Lot Listing - Concise'!$3:$1002,6,FALSE)</f>
        <v>https://www.sothebys.com/en/buy/auction/2020/vine-the-park-b-smith-cellar-celebrating-california/araujo-cabernet-sauvignon-eisele-vineyard-1996-1</v>
      </c>
    </row>
    <row r="652" spans="1:15" ht="12.5" x14ac:dyDescent="0.25">
      <c r="A652" s="33"/>
      <c r="B652" s="9">
        <v>442</v>
      </c>
      <c r="C652" s="10" t="str">
        <f t="shared" si="0"/>
        <v>Araujo Cabernet Sauvignon, Eisele Vineyard 1997 (2 MAG)</v>
      </c>
      <c r="D652" s="41">
        <v>550</v>
      </c>
      <c r="E652" s="41">
        <v>800</v>
      </c>
      <c r="F652" s="12" t="s">
        <v>2021</v>
      </c>
      <c r="G652" s="12" t="s">
        <v>2022</v>
      </c>
      <c r="H652" s="12">
        <v>1997</v>
      </c>
      <c r="I652" s="12">
        <v>2</v>
      </c>
      <c r="J652" s="12" t="s">
        <v>1588</v>
      </c>
      <c r="K652" s="12" t="s">
        <v>1583</v>
      </c>
      <c r="L652" s="12" t="s">
        <v>2033</v>
      </c>
      <c r="M652" s="12" t="s">
        <v>1578</v>
      </c>
      <c r="N652" s="12" t="s">
        <v>716</v>
      </c>
      <c r="O652" s="34" t="str">
        <f>VLOOKUP(B652,'Lot Listing - Concise'!$3:$1002,6,FALSE)</f>
        <v>https://www.sothebys.com/en/buy/auction/2020/vine-the-park-b-smith-cellar-celebrating-california/araujo-cabernet-sauvignon-eisele-vineyard-1997-2</v>
      </c>
    </row>
    <row r="653" spans="1:15" ht="12.5" x14ac:dyDescent="0.25">
      <c r="A653" s="9" t="s">
        <v>1587</v>
      </c>
      <c r="B653" s="9">
        <v>443</v>
      </c>
      <c r="C653" s="10" t="str">
        <f t="shared" si="0"/>
        <v>Araujo Cabernet Sauvignon, Eisele Vineyard 1997 (1 MAG)</v>
      </c>
      <c r="D653" s="41">
        <v>900</v>
      </c>
      <c r="E653" s="41">
        <v>1200</v>
      </c>
      <c r="F653" s="12" t="s">
        <v>2021</v>
      </c>
      <c r="G653" s="12" t="s">
        <v>2022</v>
      </c>
      <c r="H653" s="12">
        <v>1997</v>
      </c>
      <c r="I653" s="12">
        <v>1</v>
      </c>
      <c r="J653" s="12" t="s">
        <v>1588</v>
      </c>
      <c r="K653" s="12" t="s">
        <v>1589</v>
      </c>
      <c r="L653" s="12" t="s">
        <v>2034</v>
      </c>
      <c r="M653" s="12" t="s">
        <v>1578</v>
      </c>
      <c r="N653" s="12" t="s">
        <v>2035</v>
      </c>
      <c r="O653" s="34" t="str">
        <f>VLOOKUP(B653,'Lot Listing - Concise'!$3:$1002,6,FALSE)</f>
        <v>https://www.sothebys.com/en/buy/auction/2020/vine-the-park-b-smith-cellar-celebrating-california/araujo-cabernet-sauvignon-eisele-vineyard-1997-3</v>
      </c>
    </row>
    <row r="654" spans="1:15" ht="12.5" x14ac:dyDescent="0.25">
      <c r="A654" s="9" t="s">
        <v>1587</v>
      </c>
      <c r="B654" s="9">
        <v>443</v>
      </c>
      <c r="C654" s="10" t="str">
        <f t="shared" si="0"/>
        <v>Araujo Cabernet Sauvignon, Eisele Vineyard 1997 (1 MAG)</v>
      </c>
      <c r="D654" s="41">
        <v>900</v>
      </c>
      <c r="E654" s="41">
        <v>1200</v>
      </c>
      <c r="F654" s="12" t="s">
        <v>2021</v>
      </c>
      <c r="G654" s="12" t="s">
        <v>2022</v>
      </c>
      <c r="H654" s="12">
        <v>1997</v>
      </c>
      <c r="I654" s="12">
        <v>1</v>
      </c>
      <c r="J654" s="12" t="s">
        <v>1588</v>
      </c>
      <c r="K654" s="12" t="s">
        <v>1589</v>
      </c>
      <c r="L654" s="12" t="s">
        <v>2034</v>
      </c>
      <c r="M654" s="12" t="s">
        <v>1578</v>
      </c>
      <c r="N654" s="12" t="s">
        <v>2035</v>
      </c>
      <c r="O654" s="34" t="str">
        <f>VLOOKUP(B654,'Lot Listing - Concise'!$3:$1002,6,FALSE)</f>
        <v>https://www.sothebys.com/en/buy/auction/2020/vine-the-park-b-smith-cellar-celebrating-california/araujo-cabernet-sauvignon-eisele-vineyard-1997-3</v>
      </c>
    </row>
    <row r="655" spans="1:15" ht="12.5" x14ac:dyDescent="0.25">
      <c r="A655" s="9" t="s">
        <v>1587</v>
      </c>
      <c r="B655" s="9">
        <v>443</v>
      </c>
      <c r="C655" s="10" t="str">
        <f t="shared" si="0"/>
        <v>Araujo Cabernet Sauvignon, Eisele Vineyard 1997 (1 MAG)</v>
      </c>
      <c r="D655" s="41">
        <v>900</v>
      </c>
      <c r="E655" s="41">
        <v>1200</v>
      </c>
      <c r="F655" s="12" t="s">
        <v>2021</v>
      </c>
      <c r="G655" s="12" t="s">
        <v>2022</v>
      </c>
      <c r="H655" s="12">
        <v>1997</v>
      </c>
      <c r="I655" s="12">
        <v>1</v>
      </c>
      <c r="J655" s="12" t="s">
        <v>1588</v>
      </c>
      <c r="K655" s="12" t="s">
        <v>1589</v>
      </c>
      <c r="L655" s="12" t="s">
        <v>2036</v>
      </c>
      <c r="M655" s="12" t="s">
        <v>1578</v>
      </c>
      <c r="N655" s="12" t="s">
        <v>2035</v>
      </c>
      <c r="O655" s="34" t="str">
        <f>VLOOKUP(B655,'Lot Listing - Concise'!$3:$1002,6,FALSE)</f>
        <v>https://www.sothebys.com/en/buy/auction/2020/vine-the-park-b-smith-cellar-celebrating-california/araujo-cabernet-sauvignon-eisele-vineyard-1997-3</v>
      </c>
    </row>
    <row r="656" spans="1:15" ht="12.5" x14ac:dyDescent="0.25">
      <c r="A656" s="33"/>
      <c r="B656" s="9">
        <v>444</v>
      </c>
      <c r="C656" s="10" t="str">
        <f t="shared" si="0"/>
        <v>Araujo Cabernet Sauvignon, Eisele Vineyard 1997 (1 DM)</v>
      </c>
      <c r="D656" s="41">
        <v>550</v>
      </c>
      <c r="E656" s="41">
        <v>800</v>
      </c>
      <c r="F656" s="12" t="s">
        <v>2021</v>
      </c>
      <c r="G656" s="12" t="s">
        <v>2022</v>
      </c>
      <c r="H656" s="12">
        <v>1997</v>
      </c>
      <c r="I656" s="12">
        <v>1</v>
      </c>
      <c r="J656" s="12" t="s">
        <v>1582</v>
      </c>
      <c r="K656" s="12" t="s">
        <v>1583</v>
      </c>
      <c r="L656" s="12" t="s">
        <v>2037</v>
      </c>
      <c r="M656" s="12" t="s">
        <v>1578</v>
      </c>
      <c r="N656" s="12" t="s">
        <v>720</v>
      </c>
      <c r="O656" s="34" t="str">
        <f>VLOOKUP(B656,'Lot Listing - Concise'!$3:$1002,6,FALSE)</f>
        <v>https://www.sothebys.com/en/buy/auction/2020/vine-the-park-b-smith-cellar-celebrating-california/araujo-cabernet-sauvignon-eisele-vineyard-1997-1</v>
      </c>
    </row>
    <row r="657" spans="1:15" ht="12.5" x14ac:dyDescent="0.25">
      <c r="A657" s="33"/>
      <c r="B657" s="9">
        <v>445</v>
      </c>
      <c r="C657" s="10" t="str">
        <f t="shared" si="0"/>
        <v>Araujo Cabernet Sauvignon, Eisele Vineyard 1998 (12 BT)</v>
      </c>
      <c r="D657" s="41">
        <v>600</v>
      </c>
      <c r="E657" s="41">
        <v>900</v>
      </c>
      <c r="F657" s="12" t="s">
        <v>2021</v>
      </c>
      <c r="G657" s="12" t="s">
        <v>2022</v>
      </c>
      <c r="H657" s="12">
        <v>1998</v>
      </c>
      <c r="I657" s="12">
        <v>12</v>
      </c>
      <c r="J657" s="12" t="s">
        <v>1575</v>
      </c>
      <c r="K657" s="12" t="s">
        <v>1576</v>
      </c>
      <c r="L657" s="12" t="s">
        <v>2025</v>
      </c>
      <c r="M657" s="12" t="s">
        <v>1578</v>
      </c>
      <c r="N657" s="12" t="s">
        <v>722</v>
      </c>
      <c r="O657" s="34" t="str">
        <f>VLOOKUP(B657,'Lot Listing - Concise'!$3:$1002,6,FALSE)</f>
        <v>https://www.sothebys.com/en/buy/auction/2020/vine-the-park-b-smith-cellar-celebrating-california/araujo-cabernet-sauvignon-eisele-vineyard-1998-12-3</v>
      </c>
    </row>
    <row r="658" spans="1:15" ht="12.5" x14ac:dyDescent="0.25">
      <c r="A658" s="33"/>
      <c r="B658" s="9">
        <v>446</v>
      </c>
      <c r="C658" s="10" t="str">
        <f t="shared" si="0"/>
        <v>Araujo Cabernet Sauvignon, Eisele Vineyard 1998 (12 BT)</v>
      </c>
      <c r="D658" s="41">
        <v>600</v>
      </c>
      <c r="E658" s="41">
        <v>900</v>
      </c>
      <c r="F658" s="12" t="s">
        <v>2021</v>
      </c>
      <c r="G658" s="12" t="s">
        <v>2022</v>
      </c>
      <c r="H658" s="12">
        <v>1998</v>
      </c>
      <c r="I658" s="12">
        <v>12</v>
      </c>
      <c r="J658" s="12" t="s">
        <v>1575</v>
      </c>
      <c r="K658" s="12" t="s">
        <v>1576</v>
      </c>
      <c r="L658" s="12" t="s">
        <v>2025</v>
      </c>
      <c r="M658" s="12" t="s">
        <v>1578</v>
      </c>
      <c r="N658" s="12" t="s">
        <v>722</v>
      </c>
      <c r="O658" s="34" t="str">
        <f>VLOOKUP(B658,'Lot Listing - Concise'!$3:$1002,6,FALSE)</f>
        <v>https://www.sothebys.com/en/buy/auction/2020/vine-the-park-b-smith-cellar-celebrating-california/araujo-cabernet-sauvignon-eisele-vineyard-1998-12</v>
      </c>
    </row>
    <row r="659" spans="1:15" ht="12.5" x14ac:dyDescent="0.25">
      <c r="A659" s="33"/>
      <c r="B659" s="9">
        <v>447</v>
      </c>
      <c r="C659" s="10" t="str">
        <f t="shared" si="0"/>
        <v>Araujo Cabernet Sauvignon, Eisele Vineyard 1998 (12 BT)</v>
      </c>
      <c r="D659" s="41">
        <v>600</v>
      </c>
      <c r="E659" s="41">
        <v>900</v>
      </c>
      <c r="F659" s="12" t="s">
        <v>2021</v>
      </c>
      <c r="G659" s="12" t="s">
        <v>2022</v>
      </c>
      <c r="H659" s="12">
        <v>1998</v>
      </c>
      <c r="I659" s="12">
        <v>12</v>
      </c>
      <c r="J659" s="12" t="s">
        <v>1575</v>
      </c>
      <c r="K659" s="12" t="s">
        <v>1576</v>
      </c>
      <c r="L659" s="12" t="s">
        <v>2038</v>
      </c>
      <c r="M659" s="12" t="s">
        <v>1578</v>
      </c>
      <c r="N659" s="12" t="s">
        <v>722</v>
      </c>
      <c r="O659" s="34" t="str">
        <f>VLOOKUP(B659,'Lot Listing - Concise'!$3:$1002,6,FALSE)</f>
        <v>https://www.sothebys.com/en/buy/auction/2020/vine-the-park-b-smith-cellar-celebrating-california/araujo-cabernet-sauvignon-eisele-vineyard-1998-12-2</v>
      </c>
    </row>
    <row r="660" spans="1:15" ht="12.5" x14ac:dyDescent="0.25">
      <c r="A660" s="33"/>
      <c r="B660" s="9">
        <v>448</v>
      </c>
      <c r="C660" s="10" t="str">
        <f t="shared" si="0"/>
        <v>Araujo Cabernet Sauvignon, Eisele Vineyard 1998 (4 MAG)</v>
      </c>
      <c r="D660" s="41">
        <v>500</v>
      </c>
      <c r="E660" s="41">
        <v>700</v>
      </c>
      <c r="F660" s="12" t="s">
        <v>2021</v>
      </c>
      <c r="G660" s="12" t="s">
        <v>2022</v>
      </c>
      <c r="H660" s="12">
        <v>1998</v>
      </c>
      <c r="I660" s="12">
        <v>4</v>
      </c>
      <c r="J660" s="12" t="s">
        <v>1588</v>
      </c>
      <c r="K660" s="12" t="s">
        <v>1576</v>
      </c>
      <c r="L660" s="12" t="s">
        <v>2039</v>
      </c>
      <c r="M660" s="12" t="s">
        <v>1578</v>
      </c>
      <c r="N660" s="12" t="s">
        <v>726</v>
      </c>
      <c r="O660" s="34" t="str">
        <f>VLOOKUP(B660,'Lot Listing - Concise'!$3:$1002,6,FALSE)</f>
        <v>https://www.sothebys.com/en/buy/auction/2020/vine-the-park-b-smith-cellar-celebrating-california/araujo-cabernet-sauvignon-eisele-vineyard-1998-4</v>
      </c>
    </row>
    <row r="661" spans="1:15" ht="12.5" x14ac:dyDescent="0.25">
      <c r="A661" s="33"/>
      <c r="B661" s="9">
        <v>449</v>
      </c>
      <c r="C661" s="10" t="str">
        <f t="shared" si="0"/>
        <v>Araujo Cabernet Sauvignon, Eisele Vineyard 1998 (6 MAG)</v>
      </c>
      <c r="D661" s="41">
        <v>750</v>
      </c>
      <c r="E661" s="41">
        <v>1100</v>
      </c>
      <c r="F661" s="12" t="s">
        <v>2021</v>
      </c>
      <c r="G661" s="12" t="s">
        <v>2022</v>
      </c>
      <c r="H661" s="12">
        <v>1998</v>
      </c>
      <c r="I661" s="12">
        <v>6</v>
      </c>
      <c r="J661" s="12" t="s">
        <v>1588</v>
      </c>
      <c r="K661" s="12" t="s">
        <v>1576</v>
      </c>
      <c r="L661" s="12" t="s">
        <v>2039</v>
      </c>
      <c r="M661" s="12" t="s">
        <v>1578</v>
      </c>
      <c r="N661" s="12" t="s">
        <v>728</v>
      </c>
      <c r="O661" s="34" t="str">
        <f>VLOOKUP(B661,'Lot Listing - Concise'!$3:$1002,6,FALSE)</f>
        <v>https://www.sothebys.com/en/buy/auction/2020/vine-the-park-b-smith-cellar-celebrating-california/araujo-cabernet-sauvignon-eisele-vineyard-1998-6</v>
      </c>
    </row>
    <row r="662" spans="1:15" ht="12.5" x14ac:dyDescent="0.25">
      <c r="A662" s="9" t="s">
        <v>1587</v>
      </c>
      <c r="B662" s="9">
        <v>450</v>
      </c>
      <c r="C662" s="10" t="str">
        <f t="shared" si="0"/>
        <v>Araujo Cabernet Sauvignon, Eisele Vineyard 1998 (1 DM)</v>
      </c>
      <c r="D662" s="41">
        <v>300</v>
      </c>
      <c r="E662" s="41">
        <v>450</v>
      </c>
      <c r="F662" s="12" t="s">
        <v>2021</v>
      </c>
      <c r="G662" s="12" t="s">
        <v>2022</v>
      </c>
      <c r="H662" s="12">
        <v>1998</v>
      </c>
      <c r="I662" s="12">
        <v>1</v>
      </c>
      <c r="J662" s="12" t="s">
        <v>1582</v>
      </c>
      <c r="K662" s="12" t="s">
        <v>1583</v>
      </c>
      <c r="L662" s="12" t="s">
        <v>2040</v>
      </c>
      <c r="M662" s="12" t="s">
        <v>1578</v>
      </c>
      <c r="N662" s="12" t="s">
        <v>2041</v>
      </c>
      <c r="O662" s="34" t="str">
        <f>VLOOKUP(B662,'Lot Listing - Concise'!$3:$1002,6,FALSE)</f>
        <v>https://www.sothebys.com/en/buy/auction/2020/vine-the-park-b-smith-cellar-celebrating-california/araujo-cabernet-sauvignon-eisele-vineyard-1998-1</v>
      </c>
    </row>
    <row r="663" spans="1:15" ht="12.5" x14ac:dyDescent="0.25">
      <c r="A663" s="9" t="s">
        <v>1587</v>
      </c>
      <c r="B663" s="9">
        <v>450</v>
      </c>
      <c r="C663" s="10" t="str">
        <f t="shared" si="0"/>
        <v>Araujo Cabernet Sauvignon, Eisele Vineyard 1998 (1 BT)</v>
      </c>
      <c r="D663" s="41">
        <v>300</v>
      </c>
      <c r="E663" s="41">
        <v>450</v>
      </c>
      <c r="F663" s="12" t="s">
        <v>2021</v>
      </c>
      <c r="G663" s="12" t="s">
        <v>2022</v>
      </c>
      <c r="H663" s="12">
        <v>1998</v>
      </c>
      <c r="I663" s="12">
        <v>1</v>
      </c>
      <c r="J663" s="12" t="s">
        <v>1575</v>
      </c>
      <c r="K663" s="12" t="s">
        <v>1583</v>
      </c>
      <c r="L663" s="12" t="s">
        <v>2042</v>
      </c>
      <c r="M663" s="12" t="s">
        <v>1578</v>
      </c>
      <c r="N663" s="12" t="s">
        <v>2043</v>
      </c>
      <c r="O663" s="34" t="str">
        <f>VLOOKUP(B663,'Lot Listing - Concise'!$3:$1002,6,FALSE)</f>
        <v>https://www.sothebys.com/en/buy/auction/2020/vine-the-park-b-smith-cellar-celebrating-california/araujo-cabernet-sauvignon-eisele-vineyard-1998-1</v>
      </c>
    </row>
    <row r="664" spans="1:15" ht="12.5" x14ac:dyDescent="0.25">
      <c r="A664" s="33"/>
      <c r="B664" s="9">
        <v>451</v>
      </c>
      <c r="C664" s="10" t="str">
        <f t="shared" si="0"/>
        <v>Araujo Cabernet Sauvignon, Eisele Vineyard 1999 (6 BT)</v>
      </c>
      <c r="D664" s="41">
        <v>850</v>
      </c>
      <c r="E664" s="41">
        <v>1200</v>
      </c>
      <c r="F664" s="12" t="s">
        <v>2021</v>
      </c>
      <c r="G664" s="12" t="s">
        <v>2022</v>
      </c>
      <c r="H664" s="12">
        <v>1999</v>
      </c>
      <c r="I664" s="12">
        <v>6</v>
      </c>
      <c r="J664" s="12" t="s">
        <v>1575</v>
      </c>
      <c r="K664" s="12" t="s">
        <v>1576</v>
      </c>
      <c r="L664" s="12" t="s">
        <v>1576</v>
      </c>
      <c r="M664" s="12" t="s">
        <v>1578</v>
      </c>
      <c r="N664" s="12" t="s">
        <v>732</v>
      </c>
      <c r="O664" s="34" t="str">
        <f>VLOOKUP(B664,'Lot Listing - Concise'!$3:$1002,6,FALSE)</f>
        <v>https://www.sothebys.com/en/buy/auction/2020/vine-the-park-b-smith-cellar-celebrating-california/araujo-cabernet-sauvignon-eisele-vineyard-1999-6</v>
      </c>
    </row>
    <row r="665" spans="1:15" ht="12.5" x14ac:dyDescent="0.25">
      <c r="A665" s="33"/>
      <c r="B665" s="9">
        <v>452</v>
      </c>
      <c r="C665" s="10" t="str">
        <f t="shared" si="0"/>
        <v>Araujo Cabernet Sauvignon, Eisele Vineyard 1999 (12 BT)</v>
      </c>
      <c r="D665" s="41">
        <v>1700</v>
      </c>
      <c r="E665" s="41">
        <v>2400</v>
      </c>
      <c r="F665" s="12" t="s">
        <v>2021</v>
      </c>
      <c r="G665" s="12" t="s">
        <v>2022</v>
      </c>
      <c r="H665" s="12">
        <v>1999</v>
      </c>
      <c r="I665" s="12">
        <v>12</v>
      </c>
      <c r="J665" s="12" t="s">
        <v>1575</v>
      </c>
      <c r="K665" s="12" t="s">
        <v>1576</v>
      </c>
      <c r="L665" s="12" t="s">
        <v>1576</v>
      </c>
      <c r="M665" s="12" t="s">
        <v>1578</v>
      </c>
      <c r="N665" s="12" t="s">
        <v>734</v>
      </c>
      <c r="O665" s="34" t="str">
        <f>VLOOKUP(B665,'Lot Listing - Concise'!$3:$1002,6,FALSE)</f>
        <v>https://www.sothebys.com/en/buy/auction/2020/vine-the-park-b-smith-cellar-celebrating-california/araujo-cabernet-sauvignon-eisele-vineyard-1999-12</v>
      </c>
    </row>
    <row r="666" spans="1:15" ht="12.5" x14ac:dyDescent="0.25">
      <c r="A666" s="33"/>
      <c r="B666" s="9">
        <v>453</v>
      </c>
      <c r="C666" s="10" t="str">
        <f t="shared" si="0"/>
        <v>Araujo Cabernet Sauvignon, Eisele Vineyard 1999 (12 BT)</v>
      </c>
      <c r="D666" s="41">
        <v>1700</v>
      </c>
      <c r="E666" s="41">
        <v>2400</v>
      </c>
      <c r="F666" s="12" t="s">
        <v>2021</v>
      </c>
      <c r="G666" s="12" t="s">
        <v>2022</v>
      </c>
      <c r="H666" s="12">
        <v>1999</v>
      </c>
      <c r="I666" s="12">
        <v>12</v>
      </c>
      <c r="J666" s="12" t="s">
        <v>1575</v>
      </c>
      <c r="K666" s="12" t="s">
        <v>1576</v>
      </c>
      <c r="L666" s="12" t="s">
        <v>1576</v>
      </c>
      <c r="M666" s="12" t="s">
        <v>1578</v>
      </c>
      <c r="N666" s="12" t="s">
        <v>734</v>
      </c>
      <c r="O666" s="34" t="str">
        <f>VLOOKUP(B666,'Lot Listing - Concise'!$3:$1002,6,FALSE)</f>
        <v>https://www.sothebys.com/en/buy/auction/2020/vine-the-park-b-smith-cellar-celebrating-california/araujo-cabernet-sauvignon-eisele-vineyard-1999-12-2</v>
      </c>
    </row>
    <row r="667" spans="1:15" ht="12.5" x14ac:dyDescent="0.25">
      <c r="A667" s="33"/>
      <c r="B667" s="9">
        <v>454</v>
      </c>
      <c r="C667" s="10" t="str">
        <f t="shared" si="0"/>
        <v>Araujo Cabernet Sauvignon, Eisele Vineyard 1999 (6 MAG)</v>
      </c>
      <c r="D667" s="41">
        <v>1700</v>
      </c>
      <c r="E667" s="41">
        <v>2400</v>
      </c>
      <c r="F667" s="12" t="s">
        <v>2021</v>
      </c>
      <c r="G667" s="12" t="s">
        <v>2022</v>
      </c>
      <c r="H667" s="12">
        <v>1999</v>
      </c>
      <c r="I667" s="12">
        <v>6</v>
      </c>
      <c r="J667" s="12" t="s">
        <v>1588</v>
      </c>
      <c r="K667" s="12" t="s">
        <v>1583</v>
      </c>
      <c r="L667" s="12" t="s">
        <v>1583</v>
      </c>
      <c r="M667" s="12" t="s">
        <v>1578</v>
      </c>
      <c r="N667" s="12" t="s">
        <v>737</v>
      </c>
      <c r="O667" s="34" t="str">
        <f>VLOOKUP(B667,'Lot Listing - Concise'!$3:$1002,6,FALSE)</f>
        <v>https://www.sothebys.com/en/buy/auction/2020/vine-the-park-b-smith-cellar-celebrating-california/araujo-cabernet-sauvignon-eisele-vineyard-1999-6-2</v>
      </c>
    </row>
    <row r="668" spans="1:15" ht="12.5" x14ac:dyDescent="0.25">
      <c r="A668" s="33"/>
      <c r="B668" s="9">
        <v>455</v>
      </c>
      <c r="C668" s="10" t="str">
        <f t="shared" si="0"/>
        <v>Araujo Cabernet Sauvignon, Eisele Vineyard 1999 (1 DM)</v>
      </c>
      <c r="D668" s="41">
        <v>550</v>
      </c>
      <c r="E668" s="41">
        <v>800</v>
      </c>
      <c r="F668" s="12" t="s">
        <v>2021</v>
      </c>
      <c r="G668" s="12" t="s">
        <v>2022</v>
      </c>
      <c r="H668" s="12">
        <v>1999</v>
      </c>
      <c r="I668" s="12">
        <v>1</v>
      </c>
      <c r="J668" s="12" t="s">
        <v>1582</v>
      </c>
      <c r="K668" s="12" t="s">
        <v>1589</v>
      </c>
      <c r="L668" s="12" t="s">
        <v>2044</v>
      </c>
      <c r="M668" s="12" t="s">
        <v>1578</v>
      </c>
      <c r="N668" s="12" t="s">
        <v>739</v>
      </c>
      <c r="O668" s="34" t="str">
        <f>VLOOKUP(B668,'Lot Listing - Concise'!$3:$1002,6,FALSE)</f>
        <v>https://www.sothebys.com/en/buy/auction/2020/vine-the-park-b-smith-cellar-celebrating-california/araujo-cabernet-sauvignon-eisele-vineyard-1999-1</v>
      </c>
    </row>
    <row r="669" spans="1:15" ht="12.5" x14ac:dyDescent="0.25">
      <c r="A669" s="33"/>
      <c r="B669" s="9">
        <v>456</v>
      </c>
      <c r="C669" s="10" t="str">
        <f t="shared" si="0"/>
        <v>Araujo Cabernet Sauvignon, Eisele Vineyard 2000 (10 BT)</v>
      </c>
      <c r="D669" s="41">
        <v>1200</v>
      </c>
      <c r="E669" s="41">
        <v>1700</v>
      </c>
      <c r="F669" s="12" t="s">
        <v>2021</v>
      </c>
      <c r="G669" s="12" t="s">
        <v>2022</v>
      </c>
      <c r="H669" s="12">
        <v>2000</v>
      </c>
      <c r="I669" s="12">
        <v>10</v>
      </c>
      <c r="J669" s="12" t="s">
        <v>1575</v>
      </c>
      <c r="K669" s="12" t="s">
        <v>1576</v>
      </c>
      <c r="L669" s="12" t="s">
        <v>1576</v>
      </c>
      <c r="M669" s="12" t="s">
        <v>1578</v>
      </c>
      <c r="N669" s="12" t="s">
        <v>741</v>
      </c>
      <c r="O669" s="34" t="str">
        <f>VLOOKUP(B669,'Lot Listing - Concise'!$3:$1002,6,FALSE)</f>
        <v>https://www.sothebys.com/en/buy/auction/2020/vine-the-park-b-smith-cellar-celebrating-california/araujo-cabernet-sauvignon-eisele-vineyard-2000-10</v>
      </c>
    </row>
    <row r="670" spans="1:15" ht="12.5" x14ac:dyDescent="0.25">
      <c r="A670" s="33"/>
      <c r="B670" s="9">
        <v>457</v>
      </c>
      <c r="C670" s="10" t="str">
        <f t="shared" si="0"/>
        <v>Araujo Cabernet Sauvignon, Eisele Vineyard 2000 (12 BT)</v>
      </c>
      <c r="D670" s="41">
        <v>1500</v>
      </c>
      <c r="E670" s="41">
        <v>2200</v>
      </c>
      <c r="F670" s="12" t="s">
        <v>2021</v>
      </c>
      <c r="G670" s="12" t="s">
        <v>2022</v>
      </c>
      <c r="H670" s="12">
        <v>2000</v>
      </c>
      <c r="I670" s="12">
        <v>12</v>
      </c>
      <c r="J670" s="12" t="s">
        <v>1575</v>
      </c>
      <c r="K670" s="12" t="s">
        <v>1576</v>
      </c>
      <c r="L670" s="12" t="s">
        <v>1576</v>
      </c>
      <c r="M670" s="12" t="s">
        <v>1578</v>
      </c>
      <c r="N670" s="12" t="s">
        <v>743</v>
      </c>
      <c r="O670" s="34" t="str">
        <f>VLOOKUP(B670,'Lot Listing - Concise'!$3:$1002,6,FALSE)</f>
        <v>https://www.sothebys.com/en/buy/auction/2020/vine-the-park-b-smith-cellar-celebrating-california/araujo-cabernet-sauvignon-eisele-vineyard-2000-12</v>
      </c>
    </row>
    <row r="671" spans="1:15" ht="12.5" x14ac:dyDescent="0.25">
      <c r="A671" s="33"/>
      <c r="B671" s="9">
        <v>458</v>
      </c>
      <c r="C671" s="10" t="str">
        <f t="shared" si="0"/>
        <v>Araujo Cabernet Sauvignon, Eisele Vineyard 2000 (3 MAG)</v>
      </c>
      <c r="D671" s="41">
        <v>750</v>
      </c>
      <c r="E671" s="41">
        <v>1100</v>
      </c>
      <c r="F671" s="12" t="s">
        <v>2021</v>
      </c>
      <c r="G671" s="12" t="s">
        <v>2022</v>
      </c>
      <c r="H671" s="12">
        <v>2000</v>
      </c>
      <c r="I671" s="12">
        <v>3</v>
      </c>
      <c r="J671" s="12" t="s">
        <v>1588</v>
      </c>
      <c r="K671" s="12" t="s">
        <v>1583</v>
      </c>
      <c r="L671" s="12" t="s">
        <v>1583</v>
      </c>
      <c r="M671" s="12" t="s">
        <v>1578</v>
      </c>
      <c r="N671" s="12" t="s">
        <v>745</v>
      </c>
      <c r="O671" s="34" t="str">
        <f>VLOOKUP(B671,'Lot Listing - Concise'!$3:$1002,6,FALSE)</f>
        <v>https://www.sothebys.com/en/buy/auction/2020/vine-the-park-b-smith-cellar-celebrating-california/araujo-cabernet-sauvignon-eisele-vineyard-2000-3</v>
      </c>
    </row>
    <row r="672" spans="1:15" ht="12.5" x14ac:dyDescent="0.25">
      <c r="A672" s="33"/>
      <c r="B672" s="9">
        <v>459</v>
      </c>
      <c r="C672" s="10" t="str">
        <f t="shared" si="0"/>
        <v>Araujo Cabernet Sauvignon, Eisele Vineyard 2000 (6 MAG)</v>
      </c>
      <c r="D672" s="41">
        <v>1500</v>
      </c>
      <c r="E672" s="41">
        <v>2000</v>
      </c>
      <c r="F672" s="12" t="s">
        <v>2021</v>
      </c>
      <c r="G672" s="12" t="s">
        <v>2022</v>
      </c>
      <c r="H672" s="12">
        <v>2000</v>
      </c>
      <c r="I672" s="12">
        <v>6</v>
      </c>
      <c r="J672" s="12" t="s">
        <v>1588</v>
      </c>
      <c r="K672" s="12" t="s">
        <v>1583</v>
      </c>
      <c r="L672" s="12" t="s">
        <v>1583</v>
      </c>
      <c r="M672" s="12" t="s">
        <v>1578</v>
      </c>
      <c r="N672" s="12" t="s">
        <v>747</v>
      </c>
      <c r="O672" s="34" t="str">
        <f>VLOOKUP(B672,'Lot Listing - Concise'!$3:$1002,6,FALSE)</f>
        <v>https://www.sothebys.com/en/buy/auction/2020/vine-the-park-b-smith-cellar-celebrating-california/araujo-cabernet-sauvignon-eisele-vineyard-2000-6</v>
      </c>
    </row>
    <row r="673" spans="1:15" ht="12.5" x14ac:dyDescent="0.25">
      <c r="A673" s="33"/>
      <c r="B673" s="9">
        <v>460</v>
      </c>
      <c r="C673" s="10" t="str">
        <f t="shared" si="0"/>
        <v>Araujo Cabernet Sauvignon, Eisele Vineyard 2000 (1 DM)</v>
      </c>
      <c r="D673" s="41">
        <v>500</v>
      </c>
      <c r="E673" s="41">
        <v>700</v>
      </c>
      <c r="F673" s="12" t="s">
        <v>2021</v>
      </c>
      <c r="G673" s="12" t="s">
        <v>2022</v>
      </c>
      <c r="H673" s="12">
        <v>2000</v>
      </c>
      <c r="I673" s="12">
        <v>1</v>
      </c>
      <c r="J673" s="12" t="s">
        <v>1582</v>
      </c>
      <c r="K673" s="12" t="s">
        <v>1583</v>
      </c>
      <c r="L673" s="12" t="s">
        <v>2045</v>
      </c>
      <c r="M673" s="12" t="s">
        <v>1578</v>
      </c>
      <c r="N673" s="12" t="s">
        <v>749</v>
      </c>
      <c r="O673" s="34" t="str">
        <f>VLOOKUP(B673,'Lot Listing - Concise'!$3:$1002,6,FALSE)</f>
        <v>https://www.sothebys.com/en/buy/auction/2020/vine-the-park-b-smith-cellar-celebrating-california/araujo-cabernet-sauvignon-eisele-vineyard-2000-1</v>
      </c>
    </row>
    <row r="674" spans="1:15" ht="12.5" x14ac:dyDescent="0.25">
      <c r="A674" s="33"/>
      <c r="B674" s="9">
        <v>461</v>
      </c>
      <c r="C674" s="10" t="str">
        <f t="shared" si="0"/>
        <v>Araujo Cabernet Sauvignon, Eisele Vineyard 2001 (11 BT)</v>
      </c>
      <c r="D674" s="41">
        <v>2600</v>
      </c>
      <c r="E674" s="41">
        <v>3800</v>
      </c>
      <c r="F674" s="12" t="s">
        <v>2021</v>
      </c>
      <c r="G674" s="12" t="s">
        <v>2022</v>
      </c>
      <c r="H674" s="12">
        <v>2001</v>
      </c>
      <c r="I674" s="12">
        <v>11</v>
      </c>
      <c r="J674" s="12" t="s">
        <v>1575</v>
      </c>
      <c r="K674" s="12" t="s">
        <v>1576</v>
      </c>
      <c r="L674" s="12" t="s">
        <v>1576</v>
      </c>
      <c r="M674" s="12" t="s">
        <v>1578</v>
      </c>
      <c r="N674" s="12" t="s">
        <v>751</v>
      </c>
      <c r="O674" s="34" t="str">
        <f>VLOOKUP(B674,'Lot Listing - Concise'!$3:$1002,6,FALSE)</f>
        <v>https://www.sothebys.com/en/buy/auction/2020/vine-the-park-b-smith-cellar-celebrating-california/araujo-cabernet-sauvignon-eisele-vineyard-2001-11</v>
      </c>
    </row>
    <row r="675" spans="1:15" ht="12.5" x14ac:dyDescent="0.25">
      <c r="A675" s="9" t="s">
        <v>1587</v>
      </c>
      <c r="B675" s="9">
        <v>462</v>
      </c>
      <c r="C675" s="10" t="str">
        <f t="shared" si="0"/>
        <v>Araujo Cabernet Sauvignon, Eisele Vineyard 2001 (1 MAG)</v>
      </c>
      <c r="D675" s="41">
        <v>1500</v>
      </c>
      <c r="E675" s="41">
        <v>2000</v>
      </c>
      <c r="F675" s="12" t="s">
        <v>2021</v>
      </c>
      <c r="G675" s="12" t="s">
        <v>2022</v>
      </c>
      <c r="H675" s="12">
        <v>2001</v>
      </c>
      <c r="I675" s="12">
        <v>1</v>
      </c>
      <c r="J675" s="12" t="s">
        <v>1588</v>
      </c>
      <c r="K675" s="12" t="s">
        <v>1589</v>
      </c>
      <c r="L675" s="12" t="s">
        <v>2046</v>
      </c>
      <c r="M675" s="12" t="s">
        <v>1578</v>
      </c>
      <c r="N675" s="12" t="s">
        <v>2047</v>
      </c>
      <c r="O675" s="34" t="str">
        <f>VLOOKUP(B675,'Lot Listing - Concise'!$3:$1002,6,FALSE)</f>
        <v>https://www.sothebys.com/en/buy/auction/2020/vine-the-park-b-smith-cellar-celebrating-california/araujo-cabernet-sauvignon-eisele-vineyard-2001-3</v>
      </c>
    </row>
    <row r="676" spans="1:15" ht="12.5" x14ac:dyDescent="0.25">
      <c r="A676" s="9" t="s">
        <v>1587</v>
      </c>
      <c r="B676" s="9">
        <v>462</v>
      </c>
      <c r="C676" s="10" t="str">
        <f t="shared" si="0"/>
        <v>Araujo Cabernet Sauvignon, Eisele Vineyard 2001 (1 MAG)</v>
      </c>
      <c r="D676" s="41">
        <v>1500</v>
      </c>
      <c r="E676" s="41">
        <v>2000</v>
      </c>
      <c r="F676" s="12" t="s">
        <v>2021</v>
      </c>
      <c r="G676" s="12" t="s">
        <v>2022</v>
      </c>
      <c r="H676" s="12">
        <v>2001</v>
      </c>
      <c r="I676" s="12">
        <v>1</v>
      </c>
      <c r="J676" s="12" t="s">
        <v>1588</v>
      </c>
      <c r="K676" s="12" t="s">
        <v>1589</v>
      </c>
      <c r="L676" s="12" t="s">
        <v>1589</v>
      </c>
      <c r="M676" s="12" t="s">
        <v>1578</v>
      </c>
      <c r="N676" s="12" t="s">
        <v>2047</v>
      </c>
      <c r="O676" s="34" t="str">
        <f>VLOOKUP(B676,'Lot Listing - Concise'!$3:$1002,6,FALSE)</f>
        <v>https://www.sothebys.com/en/buy/auction/2020/vine-the-park-b-smith-cellar-celebrating-california/araujo-cabernet-sauvignon-eisele-vineyard-2001-3</v>
      </c>
    </row>
    <row r="677" spans="1:15" ht="12.5" x14ac:dyDescent="0.25">
      <c r="A677" s="9" t="s">
        <v>1587</v>
      </c>
      <c r="B677" s="9">
        <v>462</v>
      </c>
      <c r="C677" s="10" t="str">
        <f t="shared" si="0"/>
        <v>Araujo Cabernet Sauvignon, Eisele Vineyard 2001 (1 MAG)</v>
      </c>
      <c r="D677" s="41">
        <v>1500</v>
      </c>
      <c r="E677" s="41">
        <v>2000</v>
      </c>
      <c r="F677" s="12" t="s">
        <v>2021</v>
      </c>
      <c r="G677" s="12" t="s">
        <v>2022</v>
      </c>
      <c r="H677" s="12">
        <v>2001</v>
      </c>
      <c r="I677" s="12">
        <v>1</v>
      </c>
      <c r="J677" s="12" t="s">
        <v>1588</v>
      </c>
      <c r="K677" s="12" t="s">
        <v>1589</v>
      </c>
      <c r="L677" s="12" t="s">
        <v>1589</v>
      </c>
      <c r="M677" s="12" t="s">
        <v>1578</v>
      </c>
      <c r="N677" s="12" t="s">
        <v>2047</v>
      </c>
      <c r="O677" s="34" t="str">
        <f>VLOOKUP(B677,'Lot Listing - Concise'!$3:$1002,6,FALSE)</f>
        <v>https://www.sothebys.com/en/buy/auction/2020/vine-the-park-b-smith-cellar-celebrating-california/araujo-cabernet-sauvignon-eisele-vineyard-2001-3</v>
      </c>
    </row>
    <row r="678" spans="1:15" ht="12.5" x14ac:dyDescent="0.25">
      <c r="A678" s="9" t="s">
        <v>1587</v>
      </c>
      <c r="B678" s="9">
        <v>463</v>
      </c>
      <c r="C678" s="10" t="str">
        <f t="shared" si="0"/>
        <v>Araujo Cabernet Sauvignon, Eisele Vineyard 2001 (1 MAG)</v>
      </c>
      <c r="D678" s="41">
        <v>3000</v>
      </c>
      <c r="E678" s="41">
        <v>4200</v>
      </c>
      <c r="F678" s="12" t="s">
        <v>2021</v>
      </c>
      <c r="G678" s="12" t="s">
        <v>2022</v>
      </c>
      <c r="H678" s="12">
        <v>2001</v>
      </c>
      <c r="I678" s="12">
        <v>1</v>
      </c>
      <c r="J678" s="12" t="s">
        <v>1588</v>
      </c>
      <c r="K678" s="12" t="s">
        <v>1589</v>
      </c>
      <c r="L678" s="12" t="s">
        <v>1589</v>
      </c>
      <c r="M678" s="12" t="s">
        <v>1578</v>
      </c>
      <c r="N678" s="12" t="s">
        <v>2047</v>
      </c>
      <c r="O678" s="34" t="str">
        <f>VLOOKUP(B678,'Lot Listing - Concise'!$3:$1002,6,FALSE)</f>
        <v>https://www.sothebys.com/en/buy/auction/2020/vine-the-park-b-smith-cellar-celebrating-california/araujo-cabernet-sauvignon-eisele-vineyard-2001-6</v>
      </c>
    </row>
    <row r="679" spans="1:15" ht="12.5" x14ac:dyDescent="0.25">
      <c r="A679" s="9" t="s">
        <v>1587</v>
      </c>
      <c r="B679" s="9">
        <v>463</v>
      </c>
      <c r="C679" s="10" t="str">
        <f t="shared" si="0"/>
        <v>Araujo Cabernet Sauvignon, Eisele Vineyard 2001 (1 MAG)</v>
      </c>
      <c r="D679" s="41">
        <v>3000</v>
      </c>
      <c r="E679" s="41">
        <v>4200</v>
      </c>
      <c r="F679" s="12" t="s">
        <v>2021</v>
      </c>
      <c r="G679" s="12" t="s">
        <v>2022</v>
      </c>
      <c r="H679" s="12">
        <v>2001</v>
      </c>
      <c r="I679" s="12">
        <v>1</v>
      </c>
      <c r="J679" s="12" t="s">
        <v>1588</v>
      </c>
      <c r="K679" s="12" t="s">
        <v>1589</v>
      </c>
      <c r="L679" s="12" t="s">
        <v>1589</v>
      </c>
      <c r="M679" s="12" t="s">
        <v>1578</v>
      </c>
      <c r="N679" s="12" t="s">
        <v>2047</v>
      </c>
      <c r="O679" s="34" t="str">
        <f>VLOOKUP(B679,'Lot Listing - Concise'!$3:$1002,6,FALSE)</f>
        <v>https://www.sothebys.com/en/buy/auction/2020/vine-the-park-b-smith-cellar-celebrating-california/araujo-cabernet-sauvignon-eisele-vineyard-2001-6</v>
      </c>
    </row>
    <row r="680" spans="1:15" ht="12.5" x14ac:dyDescent="0.25">
      <c r="A680" s="9" t="s">
        <v>1587</v>
      </c>
      <c r="B680" s="9">
        <v>463</v>
      </c>
      <c r="C680" s="10" t="str">
        <f t="shared" si="0"/>
        <v>Araujo Cabernet Sauvignon, Eisele Vineyard 2001 (1 MAG)</v>
      </c>
      <c r="D680" s="41">
        <v>3000</v>
      </c>
      <c r="E680" s="41">
        <v>4200</v>
      </c>
      <c r="F680" s="12" t="s">
        <v>2021</v>
      </c>
      <c r="G680" s="12" t="s">
        <v>2022</v>
      </c>
      <c r="H680" s="12">
        <v>2001</v>
      </c>
      <c r="I680" s="12">
        <v>1</v>
      </c>
      <c r="J680" s="12" t="s">
        <v>1588</v>
      </c>
      <c r="K680" s="12" t="s">
        <v>1589</v>
      </c>
      <c r="L680" s="12" t="s">
        <v>2046</v>
      </c>
      <c r="M680" s="12" t="s">
        <v>1578</v>
      </c>
      <c r="N680" s="12" t="s">
        <v>2047</v>
      </c>
      <c r="O680" s="34" t="str">
        <f>VLOOKUP(B680,'Lot Listing - Concise'!$3:$1002,6,FALSE)</f>
        <v>https://www.sothebys.com/en/buy/auction/2020/vine-the-park-b-smith-cellar-celebrating-california/araujo-cabernet-sauvignon-eisele-vineyard-2001-6</v>
      </c>
    </row>
    <row r="681" spans="1:15" ht="12.5" x14ac:dyDescent="0.25">
      <c r="A681" s="9" t="s">
        <v>1587</v>
      </c>
      <c r="B681" s="9">
        <v>463</v>
      </c>
      <c r="C681" s="10" t="str">
        <f t="shared" si="0"/>
        <v>Araujo Cabernet Sauvignon, Eisele Vineyard 2001 (1 MAG)</v>
      </c>
      <c r="D681" s="41">
        <v>3000</v>
      </c>
      <c r="E681" s="41">
        <v>4200</v>
      </c>
      <c r="F681" s="12" t="s">
        <v>2021</v>
      </c>
      <c r="G681" s="12" t="s">
        <v>2022</v>
      </c>
      <c r="H681" s="12">
        <v>2001</v>
      </c>
      <c r="I681" s="12">
        <v>1</v>
      </c>
      <c r="J681" s="12" t="s">
        <v>1588</v>
      </c>
      <c r="K681" s="12" t="s">
        <v>1589</v>
      </c>
      <c r="L681" s="12" t="s">
        <v>1589</v>
      </c>
      <c r="M681" s="12" t="s">
        <v>1578</v>
      </c>
      <c r="N681" s="12" t="s">
        <v>2047</v>
      </c>
      <c r="O681" s="34" t="str">
        <f>VLOOKUP(B681,'Lot Listing - Concise'!$3:$1002,6,FALSE)</f>
        <v>https://www.sothebys.com/en/buy/auction/2020/vine-the-park-b-smith-cellar-celebrating-california/araujo-cabernet-sauvignon-eisele-vineyard-2001-6</v>
      </c>
    </row>
    <row r="682" spans="1:15" ht="12.5" x14ac:dyDescent="0.25">
      <c r="A682" s="9" t="s">
        <v>1587</v>
      </c>
      <c r="B682" s="9">
        <v>463</v>
      </c>
      <c r="C682" s="10" t="str">
        <f t="shared" si="0"/>
        <v>Araujo Cabernet Sauvignon, Eisele Vineyard 2001 (1 MAG)</v>
      </c>
      <c r="D682" s="41">
        <v>3000</v>
      </c>
      <c r="E682" s="41">
        <v>4200</v>
      </c>
      <c r="F682" s="12" t="s">
        <v>2021</v>
      </c>
      <c r="G682" s="12" t="s">
        <v>2022</v>
      </c>
      <c r="H682" s="12">
        <v>2001</v>
      </c>
      <c r="I682" s="12">
        <v>1</v>
      </c>
      <c r="J682" s="12" t="s">
        <v>1588</v>
      </c>
      <c r="K682" s="12" t="s">
        <v>1589</v>
      </c>
      <c r="L682" s="12" t="s">
        <v>1589</v>
      </c>
      <c r="M682" s="12" t="s">
        <v>1578</v>
      </c>
      <c r="N682" s="12" t="s">
        <v>2047</v>
      </c>
      <c r="O682" s="34" t="str">
        <f>VLOOKUP(B682,'Lot Listing - Concise'!$3:$1002,6,FALSE)</f>
        <v>https://www.sothebys.com/en/buy/auction/2020/vine-the-park-b-smith-cellar-celebrating-california/araujo-cabernet-sauvignon-eisele-vineyard-2001-6</v>
      </c>
    </row>
    <row r="683" spans="1:15" ht="12.5" x14ac:dyDescent="0.25">
      <c r="A683" s="9" t="s">
        <v>1587</v>
      </c>
      <c r="B683" s="9">
        <v>463</v>
      </c>
      <c r="C683" s="10" t="str">
        <f t="shared" si="0"/>
        <v>Araujo Cabernet Sauvignon, Eisele Vineyard 2001 (1 MAG)</v>
      </c>
      <c r="D683" s="41">
        <v>3000</v>
      </c>
      <c r="E683" s="41">
        <v>4200</v>
      </c>
      <c r="F683" s="12" t="s">
        <v>2021</v>
      </c>
      <c r="G683" s="12" t="s">
        <v>2022</v>
      </c>
      <c r="H683" s="12">
        <v>2001</v>
      </c>
      <c r="I683" s="12">
        <v>1</v>
      </c>
      <c r="J683" s="12" t="s">
        <v>1588</v>
      </c>
      <c r="K683" s="12" t="s">
        <v>1589</v>
      </c>
      <c r="L683" s="12" t="s">
        <v>1589</v>
      </c>
      <c r="M683" s="12" t="s">
        <v>1578</v>
      </c>
      <c r="N683" s="12" t="s">
        <v>2047</v>
      </c>
      <c r="O683" s="34" t="str">
        <f>VLOOKUP(B683,'Lot Listing - Concise'!$3:$1002,6,FALSE)</f>
        <v>https://www.sothebys.com/en/buy/auction/2020/vine-the-park-b-smith-cellar-celebrating-california/araujo-cabernet-sauvignon-eisele-vineyard-2001-6</v>
      </c>
    </row>
    <row r="684" spans="1:15" ht="12.5" x14ac:dyDescent="0.25">
      <c r="A684" s="33"/>
      <c r="B684" s="9">
        <v>464</v>
      </c>
      <c r="C684" s="10" t="str">
        <f t="shared" si="0"/>
        <v>Araujo Cabernet Sauvignon, Eisele Vineyard 2001 (1 DM)</v>
      </c>
      <c r="D684" s="41">
        <v>1000</v>
      </c>
      <c r="E684" s="41">
        <v>1400</v>
      </c>
      <c r="F684" s="12" t="s">
        <v>2021</v>
      </c>
      <c r="G684" s="12" t="s">
        <v>2022</v>
      </c>
      <c r="H684" s="12">
        <v>2001</v>
      </c>
      <c r="I684" s="12">
        <v>1</v>
      </c>
      <c r="J684" s="12" t="s">
        <v>1582</v>
      </c>
      <c r="K684" s="12" t="s">
        <v>1583</v>
      </c>
      <c r="L684" s="12" t="s">
        <v>2048</v>
      </c>
      <c r="M684" s="12" t="s">
        <v>1578</v>
      </c>
      <c r="N684" s="12" t="s">
        <v>757</v>
      </c>
      <c r="O684" s="34" t="str">
        <f>VLOOKUP(B684,'Lot Listing - Concise'!$3:$1002,6,FALSE)</f>
        <v>https://www.sothebys.com/en/buy/auction/2020/vine-the-park-b-smith-cellar-celebrating-california/araujo-cabernet-sauvignon-eisele-vineyard-2001-1</v>
      </c>
    </row>
    <row r="685" spans="1:15" ht="12.5" x14ac:dyDescent="0.25">
      <c r="A685" s="33"/>
      <c r="B685" s="9">
        <v>465</v>
      </c>
      <c r="C685" s="10" t="str">
        <f t="shared" si="0"/>
        <v>Araujo Cabernet Sauvignon, Eisele Vineyard 2002 (10 BT)</v>
      </c>
      <c r="D685" s="41">
        <v>2200</v>
      </c>
      <c r="E685" s="41">
        <v>3000</v>
      </c>
      <c r="F685" s="12" t="s">
        <v>2021</v>
      </c>
      <c r="G685" s="12" t="s">
        <v>2022</v>
      </c>
      <c r="H685" s="12">
        <v>2002</v>
      </c>
      <c r="I685" s="12">
        <v>10</v>
      </c>
      <c r="J685" s="12" t="s">
        <v>1575</v>
      </c>
      <c r="K685" s="12" t="s">
        <v>1576</v>
      </c>
      <c r="L685" s="12" t="s">
        <v>1576</v>
      </c>
      <c r="M685" s="12" t="s">
        <v>1578</v>
      </c>
      <c r="N685" s="12" t="s">
        <v>759</v>
      </c>
      <c r="O685" s="34" t="str">
        <f>VLOOKUP(B685,'Lot Listing - Concise'!$3:$1002,6,FALSE)</f>
        <v>https://www.sothebys.com/en/buy/auction/2020/vine-the-park-b-smith-cellar-celebrating-california/araujo-cabernet-sauvignon-eisele-vineyard-2002-10</v>
      </c>
    </row>
    <row r="686" spans="1:15" ht="12.5" x14ac:dyDescent="0.25">
      <c r="A686" s="33"/>
      <c r="B686" s="9">
        <v>466</v>
      </c>
      <c r="C686" s="10" t="str">
        <f t="shared" si="0"/>
        <v>Araujo Cabernet Sauvignon, Eisele Vineyard 2002 (12 BT)</v>
      </c>
      <c r="D686" s="41">
        <v>2600</v>
      </c>
      <c r="E686" s="41">
        <v>3500</v>
      </c>
      <c r="F686" s="12" t="s">
        <v>2021</v>
      </c>
      <c r="G686" s="12" t="s">
        <v>2022</v>
      </c>
      <c r="H686" s="12">
        <v>2002</v>
      </c>
      <c r="I686" s="12">
        <v>12</v>
      </c>
      <c r="J686" s="12" t="s">
        <v>1575</v>
      </c>
      <c r="K686" s="12" t="s">
        <v>1576</v>
      </c>
      <c r="L686" s="12" t="s">
        <v>1576</v>
      </c>
      <c r="M686" s="12" t="s">
        <v>1578</v>
      </c>
      <c r="N686" s="12" t="s">
        <v>761</v>
      </c>
      <c r="O686" s="34" t="str">
        <f>VLOOKUP(B686,'Lot Listing - Concise'!$3:$1002,6,FALSE)</f>
        <v>https://www.sothebys.com/en/buy/auction/2020/vine-the-park-b-smith-cellar-celebrating-california/araujo-cabernet-sauvignon-eisele-vineyard-2002-12</v>
      </c>
    </row>
    <row r="687" spans="1:15" ht="12.5" x14ac:dyDescent="0.25">
      <c r="A687" s="9" t="s">
        <v>1587</v>
      </c>
      <c r="B687" s="9">
        <v>467</v>
      </c>
      <c r="C687" s="10" t="str">
        <f t="shared" si="0"/>
        <v>Araujo Cabernet Sauvignon, Eisele Vineyard 2002 (1 MAG)</v>
      </c>
      <c r="D687" s="41">
        <v>900</v>
      </c>
      <c r="E687" s="41">
        <v>1200</v>
      </c>
      <c r="F687" s="12" t="s">
        <v>2021</v>
      </c>
      <c r="G687" s="12" t="s">
        <v>2022</v>
      </c>
      <c r="H687" s="12">
        <v>2002</v>
      </c>
      <c r="I687" s="12">
        <v>1</v>
      </c>
      <c r="J687" s="12" t="s">
        <v>1588</v>
      </c>
      <c r="K687" s="12" t="s">
        <v>1589</v>
      </c>
      <c r="L687" s="12" t="s">
        <v>2049</v>
      </c>
      <c r="M687" s="12" t="s">
        <v>1578</v>
      </c>
      <c r="N687" s="12" t="s">
        <v>2050</v>
      </c>
      <c r="O687" s="34" t="str">
        <f>VLOOKUP(B687,'Lot Listing - Concise'!$3:$1002,6,FALSE)</f>
        <v>https://www.sothebys.com/en/buy/auction/2020/vine-the-park-b-smith-cellar-celebrating-california/araujo-cabernet-sauvignon-eisele-vineyard-2002-2</v>
      </c>
    </row>
    <row r="688" spans="1:15" ht="12.5" x14ac:dyDescent="0.25">
      <c r="A688" s="9" t="s">
        <v>1587</v>
      </c>
      <c r="B688" s="9">
        <v>467</v>
      </c>
      <c r="C688" s="10" t="str">
        <f t="shared" si="0"/>
        <v>Araujo Cabernet Sauvignon, Eisele Vineyard 2002 (1 MAG)</v>
      </c>
      <c r="D688" s="41">
        <v>900</v>
      </c>
      <c r="E688" s="41">
        <v>1200</v>
      </c>
      <c r="F688" s="12" t="s">
        <v>2021</v>
      </c>
      <c r="G688" s="12" t="s">
        <v>2022</v>
      </c>
      <c r="H688" s="12">
        <v>2002</v>
      </c>
      <c r="I688" s="12">
        <v>1</v>
      </c>
      <c r="J688" s="12" t="s">
        <v>1588</v>
      </c>
      <c r="K688" s="12" t="s">
        <v>1589</v>
      </c>
      <c r="L688" s="12" t="s">
        <v>2049</v>
      </c>
      <c r="M688" s="12" t="s">
        <v>1578</v>
      </c>
      <c r="N688" s="12" t="s">
        <v>2050</v>
      </c>
      <c r="O688" s="34" t="str">
        <f>VLOOKUP(B688,'Lot Listing - Concise'!$3:$1002,6,FALSE)</f>
        <v>https://www.sothebys.com/en/buy/auction/2020/vine-the-park-b-smith-cellar-celebrating-california/araujo-cabernet-sauvignon-eisele-vineyard-2002-2</v>
      </c>
    </row>
    <row r="689" spans="1:15" ht="12.5" x14ac:dyDescent="0.25">
      <c r="A689" s="9" t="s">
        <v>1587</v>
      </c>
      <c r="B689" s="9">
        <v>468</v>
      </c>
      <c r="C689" s="10" t="str">
        <f t="shared" si="0"/>
        <v>Araujo Cabernet Sauvignon, Eisele Vineyard 2002 (1 MAG)</v>
      </c>
      <c r="D689" s="41">
        <v>2600</v>
      </c>
      <c r="E689" s="41">
        <v>3500</v>
      </c>
      <c r="F689" s="12" t="s">
        <v>2021</v>
      </c>
      <c r="G689" s="12" t="s">
        <v>2022</v>
      </c>
      <c r="H689" s="12">
        <v>2002</v>
      </c>
      <c r="I689" s="12">
        <v>1</v>
      </c>
      <c r="J689" s="12" t="s">
        <v>1588</v>
      </c>
      <c r="K689" s="12" t="s">
        <v>1589</v>
      </c>
      <c r="L689" s="12" t="s">
        <v>2049</v>
      </c>
      <c r="M689" s="12" t="s">
        <v>1578</v>
      </c>
      <c r="N689" s="12" t="s">
        <v>2050</v>
      </c>
      <c r="O689" s="34" t="str">
        <f>VLOOKUP(B689,'Lot Listing - Concise'!$3:$1002,6,FALSE)</f>
        <v>https://www.sothebys.com/en/buy/auction/2020/vine-the-park-b-smith-cellar-celebrating-california/araujo-cabernet-sauvignon-eisele-vineyard-2002-6</v>
      </c>
    </row>
    <row r="690" spans="1:15" ht="12.5" x14ac:dyDescent="0.25">
      <c r="A690" s="9" t="s">
        <v>1587</v>
      </c>
      <c r="B690" s="9">
        <v>468</v>
      </c>
      <c r="C690" s="10" t="str">
        <f t="shared" si="0"/>
        <v>Araujo Cabernet Sauvignon, Eisele Vineyard 2002 (1 MAG)</v>
      </c>
      <c r="D690" s="41">
        <v>2600</v>
      </c>
      <c r="E690" s="41">
        <v>3500</v>
      </c>
      <c r="F690" s="12" t="s">
        <v>2021</v>
      </c>
      <c r="G690" s="12" t="s">
        <v>2022</v>
      </c>
      <c r="H690" s="12">
        <v>2002</v>
      </c>
      <c r="I690" s="12">
        <v>1</v>
      </c>
      <c r="J690" s="12" t="s">
        <v>1588</v>
      </c>
      <c r="K690" s="12" t="s">
        <v>1589</v>
      </c>
      <c r="L690" s="12" t="s">
        <v>2049</v>
      </c>
      <c r="M690" s="12" t="s">
        <v>1578</v>
      </c>
      <c r="N690" s="12" t="s">
        <v>2050</v>
      </c>
      <c r="O690" s="34" t="str">
        <f>VLOOKUP(B690,'Lot Listing - Concise'!$3:$1002,6,FALSE)</f>
        <v>https://www.sothebys.com/en/buy/auction/2020/vine-the-park-b-smith-cellar-celebrating-california/araujo-cabernet-sauvignon-eisele-vineyard-2002-6</v>
      </c>
    </row>
    <row r="691" spans="1:15" ht="12.5" x14ac:dyDescent="0.25">
      <c r="A691" s="9" t="s">
        <v>1587</v>
      </c>
      <c r="B691" s="9">
        <v>468</v>
      </c>
      <c r="C691" s="10" t="str">
        <f t="shared" si="0"/>
        <v>Araujo Cabernet Sauvignon, Eisele Vineyard 2002 (1 MAG)</v>
      </c>
      <c r="D691" s="41">
        <v>2600</v>
      </c>
      <c r="E691" s="41">
        <v>3500</v>
      </c>
      <c r="F691" s="12" t="s">
        <v>2021</v>
      </c>
      <c r="G691" s="12" t="s">
        <v>2022</v>
      </c>
      <c r="H691" s="12">
        <v>2002</v>
      </c>
      <c r="I691" s="12">
        <v>1</v>
      </c>
      <c r="J691" s="12" t="s">
        <v>1588</v>
      </c>
      <c r="K691" s="12" t="s">
        <v>1589</v>
      </c>
      <c r="L691" s="12" t="s">
        <v>2049</v>
      </c>
      <c r="M691" s="12" t="s">
        <v>1578</v>
      </c>
      <c r="N691" s="12" t="s">
        <v>2050</v>
      </c>
      <c r="O691" s="34" t="str">
        <f>VLOOKUP(B691,'Lot Listing - Concise'!$3:$1002,6,FALSE)</f>
        <v>https://www.sothebys.com/en/buy/auction/2020/vine-the-park-b-smith-cellar-celebrating-california/araujo-cabernet-sauvignon-eisele-vineyard-2002-6</v>
      </c>
    </row>
    <row r="692" spans="1:15" ht="12.5" x14ac:dyDescent="0.25">
      <c r="A692" s="9" t="s">
        <v>1587</v>
      </c>
      <c r="B692" s="9">
        <v>468</v>
      </c>
      <c r="C692" s="10" t="str">
        <f t="shared" si="0"/>
        <v>Araujo Cabernet Sauvignon, Eisele Vineyard 2002 (1 MAG)</v>
      </c>
      <c r="D692" s="41">
        <v>2600</v>
      </c>
      <c r="E692" s="41">
        <v>3500</v>
      </c>
      <c r="F692" s="12" t="s">
        <v>2021</v>
      </c>
      <c r="G692" s="12" t="s">
        <v>2022</v>
      </c>
      <c r="H692" s="12">
        <v>2002</v>
      </c>
      <c r="I692" s="12">
        <v>1</v>
      </c>
      <c r="J692" s="12" t="s">
        <v>1588</v>
      </c>
      <c r="K692" s="12" t="s">
        <v>1589</v>
      </c>
      <c r="L692" s="12" t="s">
        <v>1589</v>
      </c>
      <c r="M692" s="12" t="s">
        <v>1578</v>
      </c>
      <c r="N692" s="12" t="s">
        <v>2050</v>
      </c>
      <c r="O692" s="34" t="str">
        <f>VLOOKUP(B692,'Lot Listing - Concise'!$3:$1002,6,FALSE)</f>
        <v>https://www.sothebys.com/en/buy/auction/2020/vine-the-park-b-smith-cellar-celebrating-california/araujo-cabernet-sauvignon-eisele-vineyard-2002-6</v>
      </c>
    </row>
    <row r="693" spans="1:15" ht="12.5" x14ac:dyDescent="0.25">
      <c r="A693" s="9" t="s">
        <v>1587</v>
      </c>
      <c r="B693" s="9">
        <v>468</v>
      </c>
      <c r="C693" s="10" t="str">
        <f t="shared" si="0"/>
        <v>Araujo Cabernet Sauvignon, Eisele Vineyard 2002 (1 MAG)</v>
      </c>
      <c r="D693" s="41">
        <v>2600</v>
      </c>
      <c r="E693" s="41">
        <v>3500</v>
      </c>
      <c r="F693" s="12" t="s">
        <v>2021</v>
      </c>
      <c r="G693" s="12" t="s">
        <v>2022</v>
      </c>
      <c r="H693" s="12">
        <v>2002</v>
      </c>
      <c r="I693" s="12">
        <v>1</v>
      </c>
      <c r="J693" s="12" t="s">
        <v>1588</v>
      </c>
      <c r="K693" s="12" t="s">
        <v>1589</v>
      </c>
      <c r="L693" s="12" t="s">
        <v>1589</v>
      </c>
      <c r="M693" s="12" t="s">
        <v>1578</v>
      </c>
      <c r="N693" s="12" t="s">
        <v>2050</v>
      </c>
      <c r="O693" s="34" t="str">
        <f>VLOOKUP(B693,'Lot Listing - Concise'!$3:$1002,6,FALSE)</f>
        <v>https://www.sothebys.com/en/buy/auction/2020/vine-the-park-b-smith-cellar-celebrating-california/araujo-cabernet-sauvignon-eisele-vineyard-2002-6</v>
      </c>
    </row>
    <row r="694" spans="1:15" ht="12.5" x14ac:dyDescent="0.25">
      <c r="A694" s="9" t="s">
        <v>1587</v>
      </c>
      <c r="B694" s="9">
        <v>468</v>
      </c>
      <c r="C694" s="10" t="str">
        <f t="shared" si="0"/>
        <v>Araujo Cabernet Sauvignon, Eisele Vineyard 2002 (1 MAG)</v>
      </c>
      <c r="D694" s="41">
        <v>2600</v>
      </c>
      <c r="E694" s="41">
        <v>3500</v>
      </c>
      <c r="F694" s="12" t="s">
        <v>2021</v>
      </c>
      <c r="G694" s="12" t="s">
        <v>2022</v>
      </c>
      <c r="H694" s="12">
        <v>2002</v>
      </c>
      <c r="I694" s="12">
        <v>1</v>
      </c>
      <c r="J694" s="12" t="s">
        <v>1588</v>
      </c>
      <c r="K694" s="12" t="s">
        <v>1589</v>
      </c>
      <c r="L694" s="12" t="s">
        <v>1589</v>
      </c>
      <c r="M694" s="12" t="s">
        <v>1578</v>
      </c>
      <c r="N694" s="12" t="s">
        <v>2050</v>
      </c>
      <c r="O694" s="34" t="str">
        <f>VLOOKUP(B694,'Lot Listing - Concise'!$3:$1002,6,FALSE)</f>
        <v>https://www.sothebys.com/en/buy/auction/2020/vine-the-park-b-smith-cellar-celebrating-california/araujo-cabernet-sauvignon-eisele-vineyard-2002-6</v>
      </c>
    </row>
    <row r="695" spans="1:15" ht="12.5" x14ac:dyDescent="0.25">
      <c r="A695" s="33"/>
      <c r="B695" s="9">
        <v>469</v>
      </c>
      <c r="C695" s="10" t="str">
        <f t="shared" si="0"/>
        <v>Araujo Cabernet Sauvignon, Eisele Vineyard 2002 (1 DM)</v>
      </c>
      <c r="D695" s="41">
        <v>900</v>
      </c>
      <c r="E695" s="41">
        <v>1300</v>
      </c>
      <c r="F695" s="12" t="s">
        <v>2021</v>
      </c>
      <c r="G695" s="12" t="s">
        <v>2022</v>
      </c>
      <c r="H695" s="12">
        <v>2002</v>
      </c>
      <c r="I695" s="12">
        <v>1</v>
      </c>
      <c r="J695" s="12" t="s">
        <v>1582</v>
      </c>
      <c r="K695" s="12" t="s">
        <v>1589</v>
      </c>
      <c r="L695" s="12" t="s">
        <v>2051</v>
      </c>
      <c r="M695" s="12" t="s">
        <v>1578</v>
      </c>
      <c r="N695" s="12" t="s">
        <v>767</v>
      </c>
      <c r="O695" s="34" t="str">
        <f>VLOOKUP(B695,'Lot Listing - Concise'!$3:$1002,6,FALSE)</f>
        <v>https://www.sothebys.com/en/buy/auction/2020/vine-the-park-b-smith-cellar-celebrating-california/araujo-cabernet-sauvignon-eisele-vineyard-2002-1</v>
      </c>
    </row>
    <row r="696" spans="1:15" ht="12.5" x14ac:dyDescent="0.25">
      <c r="A696" s="9" t="s">
        <v>1587</v>
      </c>
      <c r="B696" s="9">
        <v>470</v>
      </c>
      <c r="C696" s="10" t="str">
        <f t="shared" si="0"/>
        <v>Araujo Cabernet Sauvignon, Eisele Vineyard 2003 (7 BT)</v>
      </c>
      <c r="D696" s="41">
        <v>1200</v>
      </c>
      <c r="E696" s="41">
        <v>1600</v>
      </c>
      <c r="F696" s="12" t="s">
        <v>2021</v>
      </c>
      <c r="G696" s="12" t="s">
        <v>2022</v>
      </c>
      <c r="H696" s="12">
        <v>2003</v>
      </c>
      <c r="I696" s="12">
        <v>7</v>
      </c>
      <c r="J696" s="12" t="s">
        <v>1575</v>
      </c>
      <c r="K696" s="12" t="s">
        <v>1576</v>
      </c>
      <c r="L696" s="12" t="s">
        <v>1576</v>
      </c>
      <c r="M696" s="12" t="s">
        <v>1578</v>
      </c>
      <c r="N696" s="12" t="s">
        <v>2052</v>
      </c>
      <c r="O696" s="34" t="str">
        <f>VLOOKUP(B696,'Lot Listing - Concise'!$3:$1002,6,FALSE)</f>
        <v>https://www.sothebys.com/en/buy/auction/2020/vine-the-park-b-smith-cellar-celebrating-california/araujo-cabernet-sauvignon-eisele-vineyard-2003-7</v>
      </c>
    </row>
    <row r="697" spans="1:15" ht="12.5" x14ac:dyDescent="0.25">
      <c r="A697" s="9" t="s">
        <v>1587</v>
      </c>
      <c r="B697" s="9">
        <v>470</v>
      </c>
      <c r="C697" s="10" t="str">
        <f t="shared" si="0"/>
        <v>Araujo Cabernet Sauvignon, Eisele Vineyard 2003 (1 HB)</v>
      </c>
      <c r="D697" s="41">
        <v>1200</v>
      </c>
      <c r="E697" s="41">
        <v>1600</v>
      </c>
      <c r="F697" s="12" t="s">
        <v>2021</v>
      </c>
      <c r="G697" s="12" t="s">
        <v>2022</v>
      </c>
      <c r="H697" s="12">
        <v>2003</v>
      </c>
      <c r="I697" s="12">
        <v>1</v>
      </c>
      <c r="J697" s="12" t="s">
        <v>1859</v>
      </c>
      <c r="K697" s="12" t="s">
        <v>1576</v>
      </c>
      <c r="L697" s="12" t="s">
        <v>1576</v>
      </c>
      <c r="M697" s="12" t="s">
        <v>1578</v>
      </c>
      <c r="N697" s="12" t="s">
        <v>2053</v>
      </c>
      <c r="O697" s="34" t="str">
        <f>VLOOKUP(B697,'Lot Listing - Concise'!$3:$1002,6,FALSE)</f>
        <v>https://www.sothebys.com/en/buy/auction/2020/vine-the-park-b-smith-cellar-celebrating-california/araujo-cabernet-sauvignon-eisele-vineyard-2003-7</v>
      </c>
    </row>
    <row r="698" spans="1:15" ht="12.5" x14ac:dyDescent="0.25">
      <c r="A698" s="33"/>
      <c r="B698" s="9">
        <v>471</v>
      </c>
      <c r="C698" s="10" t="str">
        <f t="shared" si="0"/>
        <v>Araujo Cabernet Sauvignon, Eisele Vineyard 2003 (12 BT)</v>
      </c>
      <c r="D698" s="41">
        <v>1900</v>
      </c>
      <c r="E698" s="41">
        <v>2600</v>
      </c>
      <c r="F698" s="12" t="s">
        <v>2021</v>
      </c>
      <c r="G698" s="12" t="s">
        <v>2022</v>
      </c>
      <c r="H698" s="12">
        <v>2003</v>
      </c>
      <c r="I698" s="12">
        <v>12</v>
      </c>
      <c r="J698" s="12" t="s">
        <v>1575</v>
      </c>
      <c r="K698" s="12" t="s">
        <v>1576</v>
      </c>
      <c r="L698" s="12" t="s">
        <v>1576</v>
      </c>
      <c r="M698" s="12" t="s">
        <v>1578</v>
      </c>
      <c r="N698" s="12" t="s">
        <v>771</v>
      </c>
      <c r="O698" s="34" t="str">
        <f>VLOOKUP(B698,'Lot Listing - Concise'!$3:$1002,6,FALSE)</f>
        <v>https://www.sothebys.com/en/buy/auction/2020/vine-the-park-b-smith-cellar-celebrating-california/araujo-cabernet-sauvignon-eisele-vineyard-2003-12</v>
      </c>
    </row>
    <row r="699" spans="1:15" ht="12.5" x14ac:dyDescent="0.25">
      <c r="A699" s="33"/>
      <c r="B699" s="9">
        <v>472</v>
      </c>
      <c r="C699" s="10" t="str">
        <f t="shared" si="0"/>
        <v>Araujo Cabernet Sauvignon, Eisele Vineyard 2003 (1 MAG)</v>
      </c>
      <c r="D699" s="41">
        <v>300</v>
      </c>
      <c r="E699" s="41">
        <v>450</v>
      </c>
      <c r="F699" s="12" t="s">
        <v>2021</v>
      </c>
      <c r="G699" s="12" t="s">
        <v>2022</v>
      </c>
      <c r="H699" s="12">
        <v>2003</v>
      </c>
      <c r="I699" s="12">
        <v>1</v>
      </c>
      <c r="J699" s="12" t="s">
        <v>1588</v>
      </c>
      <c r="K699" s="12" t="s">
        <v>1589</v>
      </c>
      <c r="L699" s="12" t="s">
        <v>2054</v>
      </c>
      <c r="M699" s="12" t="s">
        <v>1578</v>
      </c>
      <c r="N699" s="12" t="s">
        <v>773</v>
      </c>
      <c r="O699" s="34" t="str">
        <f>VLOOKUP(B699,'Lot Listing - Concise'!$3:$1002,6,FALSE)</f>
        <v>https://www.sothebys.com/en/buy/auction/2020/vine-the-park-b-smith-cellar-celebrating-california/araujo-cabernet-sauvignon-eisele-vineyard-2003-1</v>
      </c>
    </row>
    <row r="700" spans="1:15" ht="12.5" x14ac:dyDescent="0.25">
      <c r="A700" s="33"/>
      <c r="B700" s="9">
        <v>473</v>
      </c>
      <c r="C700" s="10" t="str">
        <f t="shared" si="0"/>
        <v>Araujo Cabernet Sauvignon, Eisele Vineyard 2003 (3 MAG)</v>
      </c>
      <c r="D700" s="41">
        <v>950</v>
      </c>
      <c r="E700" s="41">
        <v>1300</v>
      </c>
      <c r="F700" s="12" t="s">
        <v>2021</v>
      </c>
      <c r="G700" s="12" t="s">
        <v>2022</v>
      </c>
      <c r="H700" s="12">
        <v>2003</v>
      </c>
      <c r="I700" s="12">
        <v>3</v>
      </c>
      <c r="J700" s="12" t="s">
        <v>1588</v>
      </c>
      <c r="K700" s="12" t="s">
        <v>1583</v>
      </c>
      <c r="L700" s="12" t="s">
        <v>1583</v>
      </c>
      <c r="M700" s="12" t="s">
        <v>1578</v>
      </c>
      <c r="N700" s="12" t="s">
        <v>775</v>
      </c>
      <c r="O700" s="34" t="str">
        <f>VLOOKUP(B700,'Lot Listing - Concise'!$3:$1002,6,FALSE)</f>
        <v>https://www.sothebys.com/en/buy/auction/2020/vine-the-park-b-smith-cellar-celebrating-california/araujo-cabernet-sauvignon-eisele-vineyard-2003-3</v>
      </c>
    </row>
    <row r="701" spans="1:15" ht="12.5" x14ac:dyDescent="0.25">
      <c r="A701" s="33"/>
      <c r="B701" s="9">
        <v>474</v>
      </c>
      <c r="C701" s="10" t="str">
        <f t="shared" si="0"/>
        <v>Araujo Cabernet Sauvignon, Eisele Vineyard 2003 (6 MAG)</v>
      </c>
      <c r="D701" s="41">
        <v>1900</v>
      </c>
      <c r="E701" s="41">
        <v>2600</v>
      </c>
      <c r="F701" s="12" t="s">
        <v>2021</v>
      </c>
      <c r="G701" s="12" t="s">
        <v>2022</v>
      </c>
      <c r="H701" s="12">
        <v>2003</v>
      </c>
      <c r="I701" s="12">
        <v>6</v>
      </c>
      <c r="J701" s="12" t="s">
        <v>1588</v>
      </c>
      <c r="K701" s="12" t="s">
        <v>1583</v>
      </c>
      <c r="L701" s="12" t="s">
        <v>1583</v>
      </c>
      <c r="M701" s="12" t="s">
        <v>1578</v>
      </c>
      <c r="N701" s="12" t="s">
        <v>777</v>
      </c>
      <c r="O701" s="34" t="str">
        <f>VLOOKUP(B701,'Lot Listing - Concise'!$3:$1002,6,FALSE)</f>
        <v>https://www.sothebys.com/en/buy/auction/2020/vine-the-park-b-smith-cellar-celebrating-california/araujo-cabernet-sauvignon-eisele-vineyard-2003-6</v>
      </c>
    </row>
    <row r="702" spans="1:15" ht="12.5" x14ac:dyDescent="0.25">
      <c r="A702" s="33"/>
      <c r="B702" s="9">
        <v>475</v>
      </c>
      <c r="C702" s="10" t="str">
        <f t="shared" si="0"/>
        <v>Araujo Cabernet Sauvignon, Eisele Vineyard 2003 (1 DM)</v>
      </c>
      <c r="D702" s="41">
        <v>650</v>
      </c>
      <c r="E702" s="41">
        <v>900</v>
      </c>
      <c r="F702" s="12" t="s">
        <v>2021</v>
      </c>
      <c r="G702" s="12" t="s">
        <v>2022</v>
      </c>
      <c r="H702" s="12">
        <v>2003</v>
      </c>
      <c r="I702" s="12">
        <v>1</v>
      </c>
      <c r="J702" s="12" t="s">
        <v>1582</v>
      </c>
      <c r="K702" s="12" t="s">
        <v>1589</v>
      </c>
      <c r="L702" s="12" t="s">
        <v>2055</v>
      </c>
      <c r="M702" s="12" t="s">
        <v>1578</v>
      </c>
      <c r="N702" s="12" t="s">
        <v>779</v>
      </c>
      <c r="O702" s="34" t="str">
        <f>VLOOKUP(B702,'Lot Listing - Concise'!$3:$1002,6,FALSE)</f>
        <v>https://www.sothebys.com/en/buy/auction/2020/vine-the-park-b-smith-cellar-celebrating-california/araujo-cabernet-sauvignon-eisele-vineyard-2003-1-2</v>
      </c>
    </row>
    <row r="703" spans="1:15" ht="12.5" x14ac:dyDescent="0.25">
      <c r="A703" s="33"/>
      <c r="B703" s="9">
        <v>476</v>
      </c>
      <c r="C703" s="10" t="str">
        <f t="shared" si="0"/>
        <v>Araujo Cabernet Sauvignon, Eisele Vineyard 2004 (5 HB)</v>
      </c>
      <c r="D703" s="41">
        <v>400</v>
      </c>
      <c r="E703" s="41">
        <v>550</v>
      </c>
      <c r="F703" s="12" t="s">
        <v>2021</v>
      </c>
      <c r="G703" s="12" t="s">
        <v>2022</v>
      </c>
      <c r="H703" s="12">
        <v>2004</v>
      </c>
      <c r="I703" s="12">
        <v>5</v>
      </c>
      <c r="J703" s="12" t="s">
        <v>1859</v>
      </c>
      <c r="K703" s="12" t="s">
        <v>1576</v>
      </c>
      <c r="L703" s="12" t="s">
        <v>1576</v>
      </c>
      <c r="M703" s="12" t="s">
        <v>1578</v>
      </c>
      <c r="N703" s="12" t="s">
        <v>781</v>
      </c>
      <c r="O703" s="34" t="str">
        <f>VLOOKUP(B703,'Lot Listing - Concise'!$3:$1002,6,FALSE)</f>
        <v>https://www.sothebys.com/en/buy/auction/2020/vine-the-park-b-smith-cellar-celebrating-california/araujo-cabernet-sauvignon-eisele-vineyard-2004-5</v>
      </c>
    </row>
    <row r="704" spans="1:15" ht="12.5" x14ac:dyDescent="0.25">
      <c r="A704" s="33"/>
      <c r="B704" s="9">
        <v>477</v>
      </c>
      <c r="C704" s="10" t="str">
        <f t="shared" si="0"/>
        <v>Araujo Cabernet Sauvignon, Eisele Vineyard 2004 (10 BT)</v>
      </c>
      <c r="D704" s="41">
        <v>1600</v>
      </c>
      <c r="E704" s="41">
        <v>2200</v>
      </c>
      <c r="F704" s="12" t="s">
        <v>2021</v>
      </c>
      <c r="G704" s="12" t="s">
        <v>2022</v>
      </c>
      <c r="H704" s="12">
        <v>2004</v>
      </c>
      <c r="I704" s="12">
        <v>10</v>
      </c>
      <c r="J704" s="12" t="s">
        <v>1575</v>
      </c>
      <c r="K704" s="12" t="s">
        <v>1576</v>
      </c>
      <c r="L704" s="12" t="s">
        <v>1576</v>
      </c>
      <c r="M704" s="12" t="s">
        <v>1578</v>
      </c>
      <c r="N704" s="12" t="s">
        <v>783</v>
      </c>
      <c r="O704" s="34" t="str">
        <f>VLOOKUP(B704,'Lot Listing - Concise'!$3:$1002,6,FALSE)</f>
        <v>https://www.sothebys.com/en/buy/auction/2020/vine-the-park-b-smith-cellar-celebrating-california/araujo-cabernet-sauvignon-eisele-vineyard-2004-10</v>
      </c>
    </row>
    <row r="705" spans="1:15" ht="12.5" x14ac:dyDescent="0.25">
      <c r="A705" s="33"/>
      <c r="B705" s="9">
        <v>478</v>
      </c>
      <c r="C705" s="10" t="str">
        <f t="shared" si="0"/>
        <v>Araujo Cabernet Sauvignon, Eisele Vineyard 2004 (12 BT)</v>
      </c>
      <c r="D705" s="41">
        <v>1900</v>
      </c>
      <c r="E705" s="41">
        <v>2600</v>
      </c>
      <c r="F705" s="12" t="s">
        <v>2021</v>
      </c>
      <c r="G705" s="12" t="s">
        <v>2022</v>
      </c>
      <c r="H705" s="12">
        <v>2004</v>
      </c>
      <c r="I705" s="12">
        <v>12</v>
      </c>
      <c r="J705" s="12" t="s">
        <v>1575</v>
      </c>
      <c r="K705" s="12" t="s">
        <v>1576</v>
      </c>
      <c r="L705" s="12" t="s">
        <v>1576</v>
      </c>
      <c r="M705" s="12" t="s">
        <v>1578</v>
      </c>
      <c r="N705" s="12" t="s">
        <v>785</v>
      </c>
      <c r="O705" s="34" t="str">
        <f>VLOOKUP(B705,'Lot Listing - Concise'!$3:$1002,6,FALSE)</f>
        <v>https://www.sothebys.com/en/buy/auction/2020/vine-the-park-b-smith-cellar-celebrating-california/araujo-cabernet-sauvignon-eisele-vineyard-2004-12</v>
      </c>
    </row>
    <row r="706" spans="1:15" ht="12.5" x14ac:dyDescent="0.25">
      <c r="A706" s="33"/>
      <c r="B706" s="9">
        <v>479</v>
      </c>
      <c r="C706" s="10" t="str">
        <f t="shared" si="0"/>
        <v>Araujo Cabernet Sauvignon, Eisele Vineyard 2004 (3 MAG)</v>
      </c>
      <c r="D706" s="41">
        <v>950</v>
      </c>
      <c r="E706" s="41">
        <v>1400</v>
      </c>
      <c r="F706" s="12" t="s">
        <v>2021</v>
      </c>
      <c r="G706" s="12" t="s">
        <v>2022</v>
      </c>
      <c r="H706" s="12">
        <v>2004</v>
      </c>
      <c r="I706" s="12">
        <v>3</v>
      </c>
      <c r="J706" s="12" t="s">
        <v>1588</v>
      </c>
      <c r="K706" s="12" t="s">
        <v>1583</v>
      </c>
      <c r="L706" s="12" t="s">
        <v>2056</v>
      </c>
      <c r="M706" s="12" t="s">
        <v>1578</v>
      </c>
      <c r="N706" s="12" t="s">
        <v>787</v>
      </c>
      <c r="O706" s="34" t="str">
        <f>VLOOKUP(B706,'Lot Listing - Concise'!$3:$1002,6,FALSE)</f>
        <v>https://www.sothebys.com/en/buy/auction/2020/vine-the-park-b-smith-cellar-celebrating-california/araujo-cabernet-sauvignon-eisele-vineyard-2004-3</v>
      </c>
    </row>
    <row r="707" spans="1:15" ht="12.5" x14ac:dyDescent="0.25">
      <c r="A707" s="33"/>
      <c r="B707" s="9">
        <v>480</v>
      </c>
      <c r="C707" s="10" t="str">
        <f t="shared" si="0"/>
        <v>Araujo Cabernet Sauvignon, Eisele Vineyard 2004 (6 MAG)</v>
      </c>
      <c r="D707" s="41">
        <v>1900</v>
      </c>
      <c r="E707" s="41">
        <v>2600</v>
      </c>
      <c r="F707" s="12" t="s">
        <v>2021</v>
      </c>
      <c r="G707" s="12" t="s">
        <v>2022</v>
      </c>
      <c r="H707" s="12">
        <v>2004</v>
      </c>
      <c r="I707" s="12">
        <v>6</v>
      </c>
      <c r="J707" s="12" t="s">
        <v>1588</v>
      </c>
      <c r="K707" s="12" t="s">
        <v>1583</v>
      </c>
      <c r="L707" s="12" t="s">
        <v>1583</v>
      </c>
      <c r="M707" s="12" t="s">
        <v>1578</v>
      </c>
      <c r="N707" s="12" t="s">
        <v>789</v>
      </c>
      <c r="O707" s="34" t="str">
        <f>VLOOKUP(B707,'Lot Listing - Concise'!$3:$1002,6,FALSE)</f>
        <v>https://www.sothebys.com/en/buy/auction/2020/vine-the-park-b-smith-cellar-celebrating-california/araujo-cabernet-sauvignon-eisele-vineyard-2004-6</v>
      </c>
    </row>
    <row r="708" spans="1:15" ht="12.5" x14ac:dyDescent="0.25">
      <c r="A708" s="9" t="s">
        <v>1587</v>
      </c>
      <c r="B708" s="9">
        <v>481</v>
      </c>
      <c r="C708" s="10" t="str">
        <f t="shared" si="0"/>
        <v>Araujo Cabernet Sauvignon, Eisele Vineyard 2004 (1 DM)</v>
      </c>
      <c r="D708" s="41">
        <v>650</v>
      </c>
      <c r="E708" s="41">
        <v>900</v>
      </c>
      <c r="F708" s="12" t="s">
        <v>2021</v>
      </c>
      <c r="G708" s="12" t="s">
        <v>2022</v>
      </c>
      <c r="H708" s="12">
        <v>2004</v>
      </c>
      <c r="I708" s="12">
        <v>1</v>
      </c>
      <c r="J708" s="12" t="s">
        <v>1582</v>
      </c>
      <c r="K708" s="12" t="s">
        <v>1589</v>
      </c>
      <c r="L708" s="12" t="s">
        <v>2057</v>
      </c>
      <c r="M708" s="12" t="s">
        <v>1578</v>
      </c>
      <c r="N708" s="12" t="s">
        <v>2058</v>
      </c>
      <c r="O708" s="34" t="str">
        <f>VLOOKUP(B708,'Lot Listing - Concise'!$3:$1002,6,FALSE)</f>
        <v>https://www.sothebys.com/en/buy/auction/2020/vine-the-park-b-smith-cellar-celebrating-california/araujo-cabernet-sauvignon-eisele-vineyard-2004-2</v>
      </c>
    </row>
    <row r="709" spans="1:15" ht="12.5" x14ac:dyDescent="0.25">
      <c r="A709" s="9" t="s">
        <v>1587</v>
      </c>
      <c r="B709" s="9">
        <v>481</v>
      </c>
      <c r="C709" s="10" t="str">
        <f t="shared" si="0"/>
        <v>Araujo Cabernet Sauvignon, Eisele Vineyard 2004 (1 DM)</v>
      </c>
      <c r="D709" s="41">
        <v>650</v>
      </c>
      <c r="E709" s="41">
        <v>900</v>
      </c>
      <c r="F709" s="12" t="s">
        <v>2021</v>
      </c>
      <c r="G709" s="12" t="s">
        <v>2022</v>
      </c>
      <c r="H709" s="12">
        <v>2004</v>
      </c>
      <c r="I709" s="12">
        <v>1</v>
      </c>
      <c r="J709" s="12" t="s">
        <v>1582</v>
      </c>
      <c r="K709" s="12" t="s">
        <v>1589</v>
      </c>
      <c r="L709" s="12" t="s">
        <v>2059</v>
      </c>
      <c r="M709" s="12" t="s">
        <v>1578</v>
      </c>
      <c r="N709" s="12" t="s">
        <v>2058</v>
      </c>
      <c r="O709" s="34" t="str">
        <f>VLOOKUP(B709,'Lot Listing - Concise'!$3:$1002,6,FALSE)</f>
        <v>https://www.sothebys.com/en/buy/auction/2020/vine-the-park-b-smith-cellar-celebrating-california/araujo-cabernet-sauvignon-eisele-vineyard-2004-2</v>
      </c>
    </row>
    <row r="710" spans="1:15" ht="12.5" x14ac:dyDescent="0.25">
      <c r="A710" s="33"/>
      <c r="B710" s="9">
        <v>482</v>
      </c>
      <c r="C710" s="10" t="str">
        <f t="shared" si="0"/>
        <v>Araujo Cabernet Sauvignon, Eisele Vineyard 2005 (9 BT)</v>
      </c>
      <c r="D710" s="41">
        <v>1400</v>
      </c>
      <c r="E710" s="41">
        <v>2000</v>
      </c>
      <c r="F710" s="12" t="s">
        <v>2021</v>
      </c>
      <c r="G710" s="12" t="s">
        <v>2022</v>
      </c>
      <c r="H710" s="12">
        <v>2005</v>
      </c>
      <c r="I710" s="12">
        <v>9</v>
      </c>
      <c r="J710" s="12" t="s">
        <v>1575</v>
      </c>
      <c r="K710" s="12" t="s">
        <v>1576</v>
      </c>
      <c r="L710" s="12" t="s">
        <v>1576</v>
      </c>
      <c r="M710" s="12" t="s">
        <v>1578</v>
      </c>
      <c r="N710" s="12" t="s">
        <v>793</v>
      </c>
      <c r="O710" s="34" t="str">
        <f>VLOOKUP(B710,'Lot Listing - Concise'!$3:$1002,6,FALSE)</f>
        <v>https://www.sothebys.com/en/buy/auction/2020/vine-the-park-b-smith-cellar-celebrating-california/araujo-cabernet-sauvignon-eisele-vineyard-2005-9</v>
      </c>
    </row>
    <row r="711" spans="1:15" ht="12.5" x14ac:dyDescent="0.25">
      <c r="A711" s="33"/>
      <c r="B711" s="9">
        <v>483</v>
      </c>
      <c r="C711" s="10" t="str">
        <f t="shared" si="0"/>
        <v>Araujo Cabernet Sauvignon, Eisele Vineyard 2005 (12 BT)</v>
      </c>
      <c r="D711" s="41">
        <v>1900</v>
      </c>
      <c r="E711" s="41">
        <v>2600</v>
      </c>
      <c r="F711" s="12" t="s">
        <v>2021</v>
      </c>
      <c r="G711" s="12" t="s">
        <v>2022</v>
      </c>
      <c r="H711" s="12">
        <v>2005</v>
      </c>
      <c r="I711" s="12">
        <v>12</v>
      </c>
      <c r="J711" s="12" t="s">
        <v>1575</v>
      </c>
      <c r="K711" s="12" t="s">
        <v>1576</v>
      </c>
      <c r="L711" s="12" t="s">
        <v>1576</v>
      </c>
      <c r="M711" s="12" t="s">
        <v>1578</v>
      </c>
      <c r="N711" s="12" t="s">
        <v>795</v>
      </c>
      <c r="O711" s="34" t="str">
        <f>VLOOKUP(B711,'Lot Listing - Concise'!$3:$1002,6,FALSE)</f>
        <v>https://www.sothebys.com/en/buy/auction/2020/vine-the-park-b-smith-cellar-celebrating-california/araujo-cabernet-sauvignon-eisele-vineyard-2005-12</v>
      </c>
    </row>
    <row r="712" spans="1:15" ht="12.5" x14ac:dyDescent="0.25">
      <c r="A712" s="33"/>
      <c r="B712" s="9">
        <v>484</v>
      </c>
      <c r="C712" s="10" t="str">
        <f t="shared" si="0"/>
        <v>Araujo Cabernet Sauvignon, Eisele Vineyard 2005 (5 MAG)</v>
      </c>
      <c r="D712" s="41">
        <v>1600</v>
      </c>
      <c r="E712" s="41">
        <v>2200</v>
      </c>
      <c r="F712" s="12" t="s">
        <v>2021</v>
      </c>
      <c r="G712" s="12" t="s">
        <v>2022</v>
      </c>
      <c r="H712" s="12">
        <v>2005</v>
      </c>
      <c r="I712" s="12">
        <v>5</v>
      </c>
      <c r="J712" s="12" t="s">
        <v>1588</v>
      </c>
      <c r="K712" s="12" t="s">
        <v>1583</v>
      </c>
      <c r="L712" s="12" t="s">
        <v>2056</v>
      </c>
      <c r="M712" s="12" t="s">
        <v>1578</v>
      </c>
      <c r="N712" s="12" t="s">
        <v>797</v>
      </c>
      <c r="O712" s="34" t="str">
        <f>VLOOKUP(B712,'Lot Listing - Concise'!$3:$1002,6,FALSE)</f>
        <v>https://www.sothebys.com/en/buy/auction/2020/vine-the-park-b-smith-cellar-celebrating-california/araujo-cabernet-sauvignon-eisele-vineyard-2005-5</v>
      </c>
    </row>
    <row r="713" spans="1:15" ht="12.5" x14ac:dyDescent="0.25">
      <c r="A713" s="33"/>
      <c r="B713" s="9">
        <v>485</v>
      </c>
      <c r="C713" s="10" t="str">
        <f t="shared" si="0"/>
        <v>Araujo Cabernet Sauvignon, Eisele Vineyard 2005 (6 MAG)</v>
      </c>
      <c r="D713" s="41">
        <v>1900</v>
      </c>
      <c r="E713" s="41">
        <v>2600</v>
      </c>
      <c r="F713" s="12" t="s">
        <v>2021</v>
      </c>
      <c r="G713" s="12" t="s">
        <v>2022</v>
      </c>
      <c r="H713" s="12">
        <v>2005</v>
      </c>
      <c r="I713" s="12">
        <v>6</v>
      </c>
      <c r="J713" s="12" t="s">
        <v>1588</v>
      </c>
      <c r="K713" s="12" t="s">
        <v>1583</v>
      </c>
      <c r="L713" s="12" t="s">
        <v>1583</v>
      </c>
      <c r="M713" s="12" t="s">
        <v>1578</v>
      </c>
      <c r="N713" s="12" t="s">
        <v>799</v>
      </c>
      <c r="O713" s="34" t="str">
        <f>VLOOKUP(B713,'Lot Listing - Concise'!$3:$1002,6,FALSE)</f>
        <v>https://www.sothebys.com/en/buy/auction/2020/vine-the-park-b-smith-cellar-celebrating-california/araujo-cabernet-sauvignon-eisele-vineyard-2005-6</v>
      </c>
    </row>
    <row r="714" spans="1:15" ht="12.5" x14ac:dyDescent="0.25">
      <c r="A714" s="33"/>
      <c r="B714" s="9">
        <v>486</v>
      </c>
      <c r="C714" s="10" t="str">
        <f t="shared" si="0"/>
        <v>Araujo Cabernet Sauvignon, Eisele Vineyard 2006 (4 BT)</v>
      </c>
      <c r="D714" s="41">
        <v>450</v>
      </c>
      <c r="E714" s="41">
        <v>600</v>
      </c>
      <c r="F714" s="12" t="s">
        <v>2021</v>
      </c>
      <c r="G714" s="12" t="s">
        <v>2022</v>
      </c>
      <c r="H714" s="12">
        <v>2006</v>
      </c>
      <c r="I714" s="12">
        <v>4</v>
      </c>
      <c r="J714" s="12" t="s">
        <v>1575</v>
      </c>
      <c r="K714" s="12" t="s">
        <v>1576</v>
      </c>
      <c r="L714" s="12" t="s">
        <v>1576</v>
      </c>
      <c r="M714" s="12" t="s">
        <v>1578</v>
      </c>
      <c r="N714" s="12" t="s">
        <v>801</v>
      </c>
      <c r="O714" s="34" t="str">
        <f>VLOOKUP(B714,'Lot Listing - Concise'!$3:$1002,6,FALSE)</f>
        <v>https://www.sothebys.com/en/buy/auction/2020/vine-the-park-b-smith-cellar-celebrating-california/araujo-cabernet-sauvignon-eisele-vineyard-2006-4</v>
      </c>
    </row>
    <row r="715" spans="1:15" ht="12.5" x14ac:dyDescent="0.25">
      <c r="A715" s="33"/>
      <c r="B715" s="9">
        <v>487</v>
      </c>
      <c r="C715" s="10" t="str">
        <f t="shared" si="0"/>
        <v>Araujo Cabernet Sauvignon, Eisele Vineyard 2006 (12 BT)</v>
      </c>
      <c r="D715" s="41">
        <v>1300</v>
      </c>
      <c r="E715" s="41">
        <v>1800</v>
      </c>
      <c r="F715" s="12" t="s">
        <v>2021</v>
      </c>
      <c r="G715" s="12" t="s">
        <v>2022</v>
      </c>
      <c r="H715" s="12">
        <v>2006</v>
      </c>
      <c r="I715" s="12">
        <v>12</v>
      </c>
      <c r="J715" s="12" t="s">
        <v>1575</v>
      </c>
      <c r="K715" s="12" t="s">
        <v>1576</v>
      </c>
      <c r="L715" s="12" t="s">
        <v>1576</v>
      </c>
      <c r="M715" s="12" t="s">
        <v>1578</v>
      </c>
      <c r="N715" s="12" t="s">
        <v>803</v>
      </c>
      <c r="O715" s="34" t="str">
        <f>VLOOKUP(B715,'Lot Listing - Concise'!$3:$1002,6,FALSE)</f>
        <v>https://www.sothebys.com/en/buy/auction/2020/vine-the-park-b-smith-cellar-celebrating-california/araujo-cabernet-sauvignon-eisele-vineyard-2006-12</v>
      </c>
    </row>
    <row r="716" spans="1:15" ht="12.5" x14ac:dyDescent="0.25">
      <c r="A716" s="33"/>
      <c r="B716" s="9">
        <v>488</v>
      </c>
      <c r="C716" s="10" t="str">
        <f t="shared" si="0"/>
        <v>Araujo Cabernet Sauvignon, Eisele Vineyard 2006 (5 MAG)</v>
      </c>
      <c r="D716" s="41">
        <v>1100</v>
      </c>
      <c r="E716" s="41">
        <v>1500</v>
      </c>
      <c r="F716" s="12" t="s">
        <v>2021</v>
      </c>
      <c r="G716" s="12" t="s">
        <v>2022</v>
      </c>
      <c r="H716" s="12">
        <v>2006</v>
      </c>
      <c r="I716" s="12">
        <v>5</v>
      </c>
      <c r="J716" s="12" t="s">
        <v>1588</v>
      </c>
      <c r="K716" s="12" t="s">
        <v>1583</v>
      </c>
      <c r="L716" s="12" t="s">
        <v>1583</v>
      </c>
      <c r="M716" s="12" t="s">
        <v>1578</v>
      </c>
      <c r="N716" s="12" t="s">
        <v>805</v>
      </c>
      <c r="O716" s="34" t="str">
        <f>VLOOKUP(B716,'Lot Listing - Concise'!$3:$1002,6,FALSE)</f>
        <v>https://www.sothebys.com/en/buy/auction/2020/vine-the-park-b-smith-cellar-celebrating-california/araujo-cabernet-sauvignon-eisele-vineyard-2006-5</v>
      </c>
    </row>
    <row r="717" spans="1:15" ht="12.5" x14ac:dyDescent="0.25">
      <c r="A717" s="33"/>
      <c r="B717" s="9">
        <v>489</v>
      </c>
      <c r="C717" s="10" t="str">
        <f t="shared" si="0"/>
        <v>Araujo Cabernet Sauvignon, Eisele Vineyard 2006 (1 DM)</v>
      </c>
      <c r="D717" s="41">
        <v>450</v>
      </c>
      <c r="E717" s="41">
        <v>600</v>
      </c>
      <c r="F717" s="12" t="s">
        <v>2021</v>
      </c>
      <c r="G717" s="12" t="s">
        <v>2022</v>
      </c>
      <c r="H717" s="12">
        <v>2006</v>
      </c>
      <c r="I717" s="12">
        <v>1</v>
      </c>
      <c r="J717" s="12" t="s">
        <v>1582</v>
      </c>
      <c r="K717" s="12" t="s">
        <v>1589</v>
      </c>
      <c r="L717" s="12" t="s">
        <v>2060</v>
      </c>
      <c r="M717" s="12" t="s">
        <v>1578</v>
      </c>
      <c r="N717" s="12" t="s">
        <v>807</v>
      </c>
      <c r="O717" s="34" t="str">
        <f>VLOOKUP(B717,'Lot Listing - Concise'!$3:$1002,6,FALSE)</f>
        <v>https://www.sothebys.com/en/buy/auction/2020/vine-the-park-b-smith-cellar-celebrating-california/araujo-cabernet-sauvignon-eisele-vineyard-2006-1</v>
      </c>
    </row>
    <row r="718" spans="1:15" ht="12.5" x14ac:dyDescent="0.25">
      <c r="A718" s="33"/>
      <c r="B718" s="9">
        <v>490</v>
      </c>
      <c r="C718" s="10" t="str">
        <f t="shared" si="0"/>
        <v>Araujo Cabernet Sauvignon, Eisele Vineyard 2007 (10 BT)</v>
      </c>
      <c r="D718" s="41">
        <v>1500</v>
      </c>
      <c r="E718" s="41">
        <v>2000</v>
      </c>
      <c r="F718" s="12" t="s">
        <v>2021</v>
      </c>
      <c r="G718" s="12" t="s">
        <v>2022</v>
      </c>
      <c r="H718" s="12">
        <v>2007</v>
      </c>
      <c r="I718" s="12">
        <v>10</v>
      </c>
      <c r="J718" s="12" t="s">
        <v>1575</v>
      </c>
      <c r="K718" s="12" t="s">
        <v>1576</v>
      </c>
      <c r="L718" s="12" t="s">
        <v>1576</v>
      </c>
      <c r="M718" s="12" t="s">
        <v>1578</v>
      </c>
      <c r="N718" s="12" t="s">
        <v>809</v>
      </c>
      <c r="O718" s="34" t="str">
        <f>VLOOKUP(B718,'Lot Listing - Concise'!$3:$1002,6,FALSE)</f>
        <v>https://www.sothebys.com/en/buy/auction/2020/vine-the-park-b-smith-cellar-celebrating-california/araujo-cabernet-sauvignon-eisele-vineyard-2007-10</v>
      </c>
    </row>
    <row r="719" spans="1:15" ht="12.5" x14ac:dyDescent="0.25">
      <c r="A719" s="33"/>
      <c r="B719" s="9">
        <v>491</v>
      </c>
      <c r="C719" s="10" t="str">
        <f t="shared" si="0"/>
        <v>Araujo Cabernet Sauvignon, Eisele Vineyard 2007 (12 BT)</v>
      </c>
      <c r="D719" s="41">
        <v>1800</v>
      </c>
      <c r="E719" s="41">
        <v>2400</v>
      </c>
      <c r="F719" s="12" t="s">
        <v>2021</v>
      </c>
      <c r="G719" s="12" t="s">
        <v>2022</v>
      </c>
      <c r="H719" s="12">
        <v>2007</v>
      </c>
      <c r="I719" s="12">
        <v>12</v>
      </c>
      <c r="J719" s="12" t="s">
        <v>1575</v>
      </c>
      <c r="K719" s="12" t="s">
        <v>1576</v>
      </c>
      <c r="L719" s="12" t="s">
        <v>1576</v>
      </c>
      <c r="M719" s="12" t="s">
        <v>1578</v>
      </c>
      <c r="N719" s="12" t="s">
        <v>811</v>
      </c>
      <c r="O719" s="34" t="str">
        <f>VLOOKUP(B719,'Lot Listing - Concise'!$3:$1002,6,FALSE)</f>
        <v>https://www.sothebys.com/en/buy/auction/2020/vine-the-park-b-smith-cellar-celebrating-california/araujo-cabernet-sauvignon-eisele-vineyard-2007-12</v>
      </c>
    </row>
    <row r="720" spans="1:15" ht="12.5" x14ac:dyDescent="0.25">
      <c r="A720" s="9" t="s">
        <v>1587</v>
      </c>
      <c r="B720" s="9">
        <v>492</v>
      </c>
      <c r="C720" s="10" t="str">
        <f t="shared" si="0"/>
        <v>Araujo Cabernet Sauvignon, Eisele Vineyard 2008 (4 HB)</v>
      </c>
      <c r="D720" s="41">
        <v>1400</v>
      </c>
      <c r="E720" s="41">
        <v>2000</v>
      </c>
      <c r="F720" s="12" t="s">
        <v>2021</v>
      </c>
      <c r="G720" s="12" t="s">
        <v>2022</v>
      </c>
      <c r="H720" s="12">
        <v>2008</v>
      </c>
      <c r="I720" s="12">
        <v>4</v>
      </c>
      <c r="J720" s="12" t="s">
        <v>1859</v>
      </c>
      <c r="K720" s="12" t="s">
        <v>1576</v>
      </c>
      <c r="L720" s="12" t="s">
        <v>1576</v>
      </c>
      <c r="M720" s="12" t="s">
        <v>1578</v>
      </c>
      <c r="N720" s="12" t="s">
        <v>2061</v>
      </c>
      <c r="O720" s="34" t="str">
        <f>VLOOKUP(B720,'Lot Listing - Concise'!$3:$1002,6,FALSE)</f>
        <v>https://www.sothebys.com/en/buy/auction/2020/vine-the-park-b-smith-cellar-celebrating-california/araujo-cabernet-sauvignon-eisele-vineyard-2008-16</v>
      </c>
    </row>
    <row r="721" spans="1:15" ht="12.5" x14ac:dyDescent="0.25">
      <c r="A721" s="9" t="s">
        <v>1587</v>
      </c>
      <c r="B721" s="9">
        <v>492</v>
      </c>
      <c r="C721" s="10" t="str">
        <f t="shared" si="0"/>
        <v>Araujo Cabernet Sauvignon, Eisele Vineyard 2008 (12 HB)</v>
      </c>
      <c r="D721" s="41">
        <v>1400</v>
      </c>
      <c r="E721" s="41">
        <v>2000</v>
      </c>
      <c r="F721" s="12" t="s">
        <v>2021</v>
      </c>
      <c r="G721" s="12" t="s">
        <v>2022</v>
      </c>
      <c r="H721" s="12">
        <v>2008</v>
      </c>
      <c r="I721" s="12">
        <v>12</v>
      </c>
      <c r="J721" s="12" t="s">
        <v>1859</v>
      </c>
      <c r="K721" s="12" t="s">
        <v>1576</v>
      </c>
      <c r="L721" s="12" t="s">
        <v>1576</v>
      </c>
      <c r="M721" s="12" t="s">
        <v>1578</v>
      </c>
      <c r="N721" s="12" t="s">
        <v>2062</v>
      </c>
      <c r="O721" s="34" t="str">
        <f>VLOOKUP(B721,'Lot Listing - Concise'!$3:$1002,6,FALSE)</f>
        <v>https://www.sothebys.com/en/buy/auction/2020/vine-the-park-b-smith-cellar-celebrating-california/araujo-cabernet-sauvignon-eisele-vineyard-2008-16</v>
      </c>
    </row>
    <row r="722" spans="1:15" ht="12.5" x14ac:dyDescent="0.25">
      <c r="A722" s="33"/>
      <c r="B722" s="9">
        <v>493</v>
      </c>
      <c r="C722" s="10" t="str">
        <f t="shared" si="0"/>
        <v>Araujo Cabernet Sauvignon, Eisele Vineyard 2008 (10 BT)</v>
      </c>
      <c r="D722" s="41">
        <v>1500</v>
      </c>
      <c r="E722" s="41">
        <v>2000</v>
      </c>
      <c r="F722" s="12" t="s">
        <v>2021</v>
      </c>
      <c r="G722" s="12" t="s">
        <v>2022</v>
      </c>
      <c r="H722" s="12">
        <v>2008</v>
      </c>
      <c r="I722" s="12">
        <v>10</v>
      </c>
      <c r="J722" s="12" t="s">
        <v>1575</v>
      </c>
      <c r="K722" s="12" t="s">
        <v>1576</v>
      </c>
      <c r="L722" s="12" t="s">
        <v>1576</v>
      </c>
      <c r="M722" s="12" t="s">
        <v>1578</v>
      </c>
      <c r="N722" s="12" t="s">
        <v>815</v>
      </c>
      <c r="O722" s="34" t="str">
        <f>VLOOKUP(B722,'Lot Listing - Concise'!$3:$1002,6,FALSE)</f>
        <v>https://www.sothebys.com/en/buy/auction/2020/vine-the-park-b-smith-cellar-celebrating-california/araujo-cabernet-sauvignon-eisele-vineyard-2008-10</v>
      </c>
    </row>
    <row r="723" spans="1:15" ht="12.5" x14ac:dyDescent="0.25">
      <c r="A723" s="33"/>
      <c r="B723" s="9">
        <v>494</v>
      </c>
      <c r="C723" s="10" t="str">
        <f t="shared" si="0"/>
        <v>Araujo Cabernet Sauvignon, Eisele Vineyard 2008 (5 MAG)</v>
      </c>
      <c r="D723" s="41">
        <v>1700</v>
      </c>
      <c r="E723" s="41">
        <v>2400</v>
      </c>
      <c r="F723" s="12" t="s">
        <v>2021</v>
      </c>
      <c r="G723" s="12" t="s">
        <v>2022</v>
      </c>
      <c r="H723" s="12">
        <v>2008</v>
      </c>
      <c r="I723" s="12">
        <v>5</v>
      </c>
      <c r="J723" s="12" t="s">
        <v>1588</v>
      </c>
      <c r="K723" s="12" t="s">
        <v>1583</v>
      </c>
      <c r="L723" s="12" t="s">
        <v>1583</v>
      </c>
      <c r="M723" s="12" t="s">
        <v>1578</v>
      </c>
      <c r="N723" s="12" t="s">
        <v>817</v>
      </c>
      <c r="O723" s="34" t="str">
        <f>VLOOKUP(B723,'Lot Listing - Concise'!$3:$1002,6,FALSE)</f>
        <v>https://www.sothebys.com/en/buy/auction/2020/vine-the-park-b-smith-cellar-celebrating-california/araujo-cabernet-sauvignon-eisele-vineyard-2008-5</v>
      </c>
    </row>
    <row r="724" spans="1:15" ht="12.5" x14ac:dyDescent="0.25">
      <c r="A724" s="33"/>
      <c r="B724" s="9">
        <v>495</v>
      </c>
      <c r="C724" s="10" t="str">
        <f t="shared" si="0"/>
        <v>Araujo Cabernet Sauvignon, Eisele Vineyard 2008 (1 DM)</v>
      </c>
      <c r="D724" s="41">
        <v>700</v>
      </c>
      <c r="E724" s="41">
        <v>1000</v>
      </c>
      <c r="F724" s="12" t="s">
        <v>2021</v>
      </c>
      <c r="G724" s="12" t="s">
        <v>2022</v>
      </c>
      <c r="H724" s="12">
        <v>2008</v>
      </c>
      <c r="I724" s="12">
        <v>1</v>
      </c>
      <c r="J724" s="12" t="s">
        <v>1582</v>
      </c>
      <c r="K724" s="12" t="s">
        <v>1589</v>
      </c>
      <c r="L724" s="12" t="s">
        <v>2063</v>
      </c>
      <c r="M724" s="12" t="s">
        <v>1578</v>
      </c>
      <c r="N724" s="12" t="s">
        <v>819</v>
      </c>
      <c r="O724" s="34" t="str">
        <f>VLOOKUP(B724,'Lot Listing - Concise'!$3:$1002,6,FALSE)</f>
        <v>https://www.sothebys.com/en/buy/auction/2020/vine-the-park-b-smith-cellar-celebrating-california/araujo-cabernet-sauvignon-eisele-vineyard-2008-1</v>
      </c>
    </row>
    <row r="725" spans="1:15" ht="12.5" x14ac:dyDescent="0.25">
      <c r="A725" s="33"/>
      <c r="B725" s="9">
        <v>496</v>
      </c>
      <c r="C725" s="10" t="str">
        <f t="shared" si="0"/>
        <v>Araujo Cabernet Sauvignon, Eisele Vineyard 2009 (6 BT)</v>
      </c>
      <c r="D725" s="41">
        <v>1100</v>
      </c>
      <c r="E725" s="41">
        <v>1600</v>
      </c>
      <c r="F725" s="12" t="s">
        <v>2021</v>
      </c>
      <c r="G725" s="12" t="s">
        <v>2022</v>
      </c>
      <c r="H725" s="12">
        <v>2009</v>
      </c>
      <c r="I725" s="12">
        <v>6</v>
      </c>
      <c r="J725" s="12" t="s">
        <v>1575</v>
      </c>
      <c r="K725" s="12" t="s">
        <v>1589</v>
      </c>
      <c r="L725" s="12" t="s">
        <v>1589</v>
      </c>
      <c r="M725" s="12" t="s">
        <v>1578</v>
      </c>
      <c r="N725" s="12" t="s">
        <v>821</v>
      </c>
      <c r="O725" s="34" t="str">
        <f>VLOOKUP(B725,'Lot Listing - Concise'!$3:$1002,6,FALSE)</f>
        <v>https://www.sothebys.com/en/buy/auction/2020/vine-the-park-b-smith-cellar-celebrating-california/araujo-cabernet-sauvignon-eisele-vineyard-2009-6</v>
      </c>
    </row>
    <row r="726" spans="1:15" ht="12.5" x14ac:dyDescent="0.25">
      <c r="A726" s="33"/>
      <c r="B726" s="9">
        <v>497</v>
      </c>
      <c r="C726" s="10" t="str">
        <f t="shared" si="0"/>
        <v>Araujo Cabernet Sauvignon, Eisele Vineyard 2009 (6 BT)</v>
      </c>
      <c r="D726" s="41">
        <v>1100</v>
      </c>
      <c r="E726" s="41">
        <v>1600</v>
      </c>
      <c r="F726" s="12" t="s">
        <v>2021</v>
      </c>
      <c r="G726" s="12" t="s">
        <v>2022</v>
      </c>
      <c r="H726" s="12">
        <v>2009</v>
      </c>
      <c r="I726" s="12">
        <v>6</v>
      </c>
      <c r="J726" s="12" t="s">
        <v>1575</v>
      </c>
      <c r="K726" s="12" t="s">
        <v>1589</v>
      </c>
      <c r="L726" s="12" t="s">
        <v>1589</v>
      </c>
      <c r="M726" s="12" t="s">
        <v>1578</v>
      </c>
      <c r="N726" s="12" t="s">
        <v>821</v>
      </c>
      <c r="O726" s="34" t="str">
        <f>VLOOKUP(B726,'Lot Listing - Concise'!$3:$1002,6,FALSE)</f>
        <v>https://www.sothebys.com/en/buy/auction/2020/vine-the-park-b-smith-cellar-celebrating-california/araujo-cabernet-sauvignon-eisele-vineyard-2009-6-2</v>
      </c>
    </row>
    <row r="727" spans="1:15" ht="12.5" x14ac:dyDescent="0.25">
      <c r="A727" s="9" t="s">
        <v>1587</v>
      </c>
      <c r="B727" s="9">
        <v>498</v>
      </c>
      <c r="C727" s="10" t="str">
        <f t="shared" si="0"/>
        <v>Araujo Cabernet Sauvignon, Eisele Vineyard 2009 (1 MAG)</v>
      </c>
      <c r="D727" s="41">
        <v>2000</v>
      </c>
      <c r="E727" s="41">
        <v>3000</v>
      </c>
      <c r="F727" s="12" t="s">
        <v>2021</v>
      </c>
      <c r="G727" s="12" t="s">
        <v>2022</v>
      </c>
      <c r="H727" s="12">
        <v>2009</v>
      </c>
      <c r="I727" s="12">
        <v>1</v>
      </c>
      <c r="J727" s="12" t="s">
        <v>1588</v>
      </c>
      <c r="K727" s="12" t="s">
        <v>1589</v>
      </c>
      <c r="L727" s="12" t="s">
        <v>1589</v>
      </c>
      <c r="M727" s="12" t="s">
        <v>1578</v>
      </c>
      <c r="N727" s="12" t="s">
        <v>2064</v>
      </c>
      <c r="O727" s="34" t="str">
        <f>VLOOKUP(B727,'Lot Listing - Concise'!$3:$1002,6,FALSE)</f>
        <v>https://www.sothebys.com/en/buy/auction/2020/vine-the-park-b-smith-cellar-celebrating-california/araujo-cabernet-sauvignon-eisele-vineyard-2009-6-3</v>
      </c>
    </row>
    <row r="728" spans="1:15" ht="12.5" x14ac:dyDescent="0.25">
      <c r="A728" s="9" t="s">
        <v>1587</v>
      </c>
      <c r="B728" s="9">
        <v>498</v>
      </c>
      <c r="C728" s="10" t="str">
        <f t="shared" si="0"/>
        <v>Araujo Cabernet Sauvignon, Eisele Vineyard 2009 (1 MAG)</v>
      </c>
      <c r="D728" s="41">
        <v>2000</v>
      </c>
      <c r="E728" s="41">
        <v>3000</v>
      </c>
      <c r="F728" s="12" t="s">
        <v>2021</v>
      </c>
      <c r="G728" s="12" t="s">
        <v>2022</v>
      </c>
      <c r="H728" s="12">
        <v>2009</v>
      </c>
      <c r="I728" s="12">
        <v>1</v>
      </c>
      <c r="J728" s="12" t="s">
        <v>1588</v>
      </c>
      <c r="K728" s="12" t="s">
        <v>1589</v>
      </c>
      <c r="L728" s="12" t="s">
        <v>1589</v>
      </c>
      <c r="M728" s="12" t="s">
        <v>1578</v>
      </c>
      <c r="N728" s="12" t="s">
        <v>2064</v>
      </c>
      <c r="O728" s="34" t="str">
        <f>VLOOKUP(B728,'Lot Listing - Concise'!$3:$1002,6,FALSE)</f>
        <v>https://www.sothebys.com/en/buy/auction/2020/vine-the-park-b-smith-cellar-celebrating-california/araujo-cabernet-sauvignon-eisele-vineyard-2009-6-3</v>
      </c>
    </row>
    <row r="729" spans="1:15" ht="12.5" x14ac:dyDescent="0.25">
      <c r="A729" s="9" t="s">
        <v>1587</v>
      </c>
      <c r="B729" s="9">
        <v>498</v>
      </c>
      <c r="C729" s="10" t="str">
        <f t="shared" si="0"/>
        <v>Araujo Cabernet Sauvignon, Eisele Vineyard 2009 (1 MAG)</v>
      </c>
      <c r="D729" s="41">
        <v>2000</v>
      </c>
      <c r="E729" s="41">
        <v>3000</v>
      </c>
      <c r="F729" s="12" t="s">
        <v>2021</v>
      </c>
      <c r="G729" s="12" t="s">
        <v>2022</v>
      </c>
      <c r="H729" s="12">
        <v>2009</v>
      </c>
      <c r="I729" s="12">
        <v>1</v>
      </c>
      <c r="J729" s="12" t="s">
        <v>1588</v>
      </c>
      <c r="K729" s="12" t="s">
        <v>1589</v>
      </c>
      <c r="L729" s="12" t="s">
        <v>1589</v>
      </c>
      <c r="M729" s="12" t="s">
        <v>1578</v>
      </c>
      <c r="N729" s="12" t="s">
        <v>2064</v>
      </c>
      <c r="O729" s="34" t="str">
        <f>VLOOKUP(B729,'Lot Listing - Concise'!$3:$1002,6,FALSE)</f>
        <v>https://www.sothebys.com/en/buy/auction/2020/vine-the-park-b-smith-cellar-celebrating-california/araujo-cabernet-sauvignon-eisele-vineyard-2009-6-3</v>
      </c>
    </row>
    <row r="730" spans="1:15" ht="12.5" x14ac:dyDescent="0.25">
      <c r="A730" s="9" t="s">
        <v>1587</v>
      </c>
      <c r="B730" s="9">
        <v>498</v>
      </c>
      <c r="C730" s="10" t="str">
        <f t="shared" si="0"/>
        <v>Araujo Cabernet Sauvignon, Eisele Vineyard 2009 (1 MAG)</v>
      </c>
      <c r="D730" s="41">
        <v>2000</v>
      </c>
      <c r="E730" s="41">
        <v>3000</v>
      </c>
      <c r="F730" s="12" t="s">
        <v>2021</v>
      </c>
      <c r="G730" s="12" t="s">
        <v>2022</v>
      </c>
      <c r="H730" s="12">
        <v>2009</v>
      </c>
      <c r="I730" s="12">
        <v>1</v>
      </c>
      <c r="J730" s="12" t="s">
        <v>1588</v>
      </c>
      <c r="K730" s="12" t="s">
        <v>1589</v>
      </c>
      <c r="L730" s="12" t="s">
        <v>1589</v>
      </c>
      <c r="M730" s="12" t="s">
        <v>1578</v>
      </c>
      <c r="N730" s="12" t="s">
        <v>2064</v>
      </c>
      <c r="O730" s="34" t="str">
        <f>VLOOKUP(B730,'Lot Listing - Concise'!$3:$1002,6,FALSE)</f>
        <v>https://www.sothebys.com/en/buy/auction/2020/vine-the-park-b-smith-cellar-celebrating-california/araujo-cabernet-sauvignon-eisele-vineyard-2009-6-3</v>
      </c>
    </row>
    <row r="731" spans="1:15" ht="12.5" x14ac:dyDescent="0.25">
      <c r="A731" s="9" t="s">
        <v>1587</v>
      </c>
      <c r="B731" s="9">
        <v>498</v>
      </c>
      <c r="C731" s="10" t="str">
        <f t="shared" si="0"/>
        <v>Araujo Cabernet Sauvignon, Eisele Vineyard 2009 (1 MAG)</v>
      </c>
      <c r="D731" s="41">
        <v>2000</v>
      </c>
      <c r="E731" s="41">
        <v>3000</v>
      </c>
      <c r="F731" s="12" t="s">
        <v>2021</v>
      </c>
      <c r="G731" s="12" t="s">
        <v>2022</v>
      </c>
      <c r="H731" s="12">
        <v>2009</v>
      </c>
      <c r="I731" s="12">
        <v>1</v>
      </c>
      <c r="J731" s="12" t="s">
        <v>1588</v>
      </c>
      <c r="K731" s="12" t="s">
        <v>1589</v>
      </c>
      <c r="L731" s="12" t="s">
        <v>1589</v>
      </c>
      <c r="M731" s="12" t="s">
        <v>1578</v>
      </c>
      <c r="N731" s="12" t="s">
        <v>2064</v>
      </c>
      <c r="O731" s="34" t="str">
        <f>VLOOKUP(B731,'Lot Listing - Concise'!$3:$1002,6,FALSE)</f>
        <v>https://www.sothebys.com/en/buy/auction/2020/vine-the-park-b-smith-cellar-celebrating-california/araujo-cabernet-sauvignon-eisele-vineyard-2009-6-3</v>
      </c>
    </row>
    <row r="732" spans="1:15" ht="12.5" x14ac:dyDescent="0.25">
      <c r="A732" s="9" t="s">
        <v>1587</v>
      </c>
      <c r="B732" s="9">
        <v>498</v>
      </c>
      <c r="C732" s="10" t="str">
        <f t="shared" si="0"/>
        <v>Araujo Cabernet Sauvignon, Eisele Vineyard 2009 (1 MAG)</v>
      </c>
      <c r="D732" s="41">
        <v>2000</v>
      </c>
      <c r="E732" s="41">
        <v>3000</v>
      </c>
      <c r="F732" s="12" t="s">
        <v>2021</v>
      </c>
      <c r="G732" s="12" t="s">
        <v>2022</v>
      </c>
      <c r="H732" s="12">
        <v>2009</v>
      </c>
      <c r="I732" s="12">
        <v>1</v>
      </c>
      <c r="J732" s="12" t="s">
        <v>1588</v>
      </c>
      <c r="K732" s="12" t="s">
        <v>1589</v>
      </c>
      <c r="L732" s="12" t="s">
        <v>1589</v>
      </c>
      <c r="M732" s="12" t="s">
        <v>1578</v>
      </c>
      <c r="N732" s="12" t="s">
        <v>2064</v>
      </c>
      <c r="O732" s="34" t="str">
        <f>VLOOKUP(B732,'Lot Listing - Concise'!$3:$1002,6,FALSE)</f>
        <v>https://www.sothebys.com/en/buy/auction/2020/vine-the-park-b-smith-cellar-celebrating-california/araujo-cabernet-sauvignon-eisele-vineyard-2009-6-3</v>
      </c>
    </row>
    <row r="733" spans="1:15" ht="12.5" x14ac:dyDescent="0.25">
      <c r="A733" s="33"/>
      <c r="B733" s="9">
        <v>499</v>
      </c>
      <c r="C733" s="10" t="str">
        <f t="shared" si="0"/>
        <v>Araujo Cabernet Sauvignon, Eisele Vineyard 2010 (6 BT)</v>
      </c>
      <c r="D733" s="41">
        <v>1600</v>
      </c>
      <c r="E733" s="41">
        <v>2000</v>
      </c>
      <c r="F733" s="12" t="s">
        <v>2021</v>
      </c>
      <c r="G733" s="12" t="s">
        <v>2022</v>
      </c>
      <c r="H733" s="12">
        <v>2010</v>
      </c>
      <c r="I733" s="12">
        <v>6</v>
      </c>
      <c r="J733" s="12" t="s">
        <v>1575</v>
      </c>
      <c r="K733" s="12" t="s">
        <v>1589</v>
      </c>
      <c r="L733" s="12" t="s">
        <v>1589</v>
      </c>
      <c r="M733" s="12" t="s">
        <v>1578</v>
      </c>
      <c r="N733" s="12" t="s">
        <v>826</v>
      </c>
      <c r="O733" s="34" t="str">
        <f>VLOOKUP(B733,'Lot Listing - Concise'!$3:$1002,6,FALSE)</f>
        <v>https://www.sothebys.com/en/buy/auction/2020/vine-the-park-b-smith-cellar-celebrating-california/araujo-cabernet-sauvignon-eisele-vineyard-2010-6</v>
      </c>
    </row>
    <row r="734" spans="1:15" ht="12.5" x14ac:dyDescent="0.25">
      <c r="A734" s="33"/>
      <c r="B734" s="9">
        <v>500</v>
      </c>
      <c r="C734" s="10" t="str">
        <f t="shared" si="0"/>
        <v>Araujo Cabernet Sauvignon, Eisele Vineyard 2010 (6 BT)</v>
      </c>
      <c r="D734" s="41">
        <v>1600</v>
      </c>
      <c r="E734" s="41">
        <v>2000</v>
      </c>
      <c r="F734" s="12" t="s">
        <v>2021</v>
      </c>
      <c r="G734" s="12" t="s">
        <v>2022</v>
      </c>
      <c r="H734" s="12">
        <v>2010</v>
      </c>
      <c r="I734" s="12">
        <v>6</v>
      </c>
      <c r="J734" s="12" t="s">
        <v>1575</v>
      </c>
      <c r="K734" s="12" t="s">
        <v>1589</v>
      </c>
      <c r="L734" s="12" t="s">
        <v>1589</v>
      </c>
      <c r="M734" s="12" t="s">
        <v>1578</v>
      </c>
      <c r="N734" s="12" t="s">
        <v>826</v>
      </c>
      <c r="O734" s="34" t="str">
        <f>VLOOKUP(B734,'Lot Listing - Concise'!$3:$1002,6,FALSE)</f>
        <v>https://www.sothebys.com/en/buy/auction/2020/vine-the-park-b-smith-cellar-celebrating-california/araujo-cabernet-sauvignon-eisele-vineyard-2010-6-2</v>
      </c>
    </row>
    <row r="735" spans="1:15" ht="12.5" x14ac:dyDescent="0.25">
      <c r="A735" s="9" t="s">
        <v>1587</v>
      </c>
      <c r="B735" s="9">
        <v>501</v>
      </c>
      <c r="C735" s="10" t="str">
        <f t="shared" si="0"/>
        <v>Araujo Cabernet Sauvignon, Eisele Vineyard 2010 (1 MAG)</v>
      </c>
      <c r="D735" s="41">
        <v>1600</v>
      </c>
      <c r="E735" s="41">
        <v>2000</v>
      </c>
      <c r="F735" s="12" t="s">
        <v>2021</v>
      </c>
      <c r="G735" s="12" t="s">
        <v>2022</v>
      </c>
      <c r="H735" s="12">
        <v>2010</v>
      </c>
      <c r="I735" s="12">
        <v>1</v>
      </c>
      <c r="J735" s="12" t="s">
        <v>1588</v>
      </c>
      <c r="K735" s="12" t="s">
        <v>1589</v>
      </c>
      <c r="L735" s="12" t="s">
        <v>1589</v>
      </c>
      <c r="M735" s="12" t="s">
        <v>1578</v>
      </c>
      <c r="N735" s="12" t="s">
        <v>2065</v>
      </c>
      <c r="O735" s="34" t="str">
        <f>VLOOKUP(B735,'Lot Listing - Concise'!$3:$1002,6,FALSE)</f>
        <v>https://www.sothebys.com/en/buy/auction/2020/vine-the-park-b-smith-cellar-celebrating-california/araujo-cabernet-sauvignon-eisele-vineyard-2010-3</v>
      </c>
    </row>
    <row r="736" spans="1:15" ht="12.5" x14ac:dyDescent="0.25">
      <c r="A736" s="9" t="s">
        <v>1587</v>
      </c>
      <c r="B736" s="9">
        <v>501</v>
      </c>
      <c r="C736" s="10" t="str">
        <f t="shared" si="0"/>
        <v>Araujo Cabernet Sauvignon, Eisele Vineyard 2010 (1 MAG)</v>
      </c>
      <c r="D736" s="41">
        <v>1600</v>
      </c>
      <c r="E736" s="41">
        <v>2000</v>
      </c>
      <c r="F736" s="12" t="s">
        <v>2021</v>
      </c>
      <c r="G736" s="12" t="s">
        <v>2022</v>
      </c>
      <c r="H736" s="12">
        <v>2010</v>
      </c>
      <c r="I736" s="12">
        <v>1</v>
      </c>
      <c r="J736" s="12" t="s">
        <v>1588</v>
      </c>
      <c r="K736" s="12" t="s">
        <v>1589</v>
      </c>
      <c r="L736" s="12" t="s">
        <v>1589</v>
      </c>
      <c r="M736" s="12" t="s">
        <v>1578</v>
      </c>
      <c r="N736" s="12" t="s">
        <v>2065</v>
      </c>
      <c r="O736" s="34" t="str">
        <f>VLOOKUP(B736,'Lot Listing - Concise'!$3:$1002,6,FALSE)</f>
        <v>https://www.sothebys.com/en/buy/auction/2020/vine-the-park-b-smith-cellar-celebrating-california/araujo-cabernet-sauvignon-eisele-vineyard-2010-3</v>
      </c>
    </row>
    <row r="737" spans="1:15" ht="12.5" x14ac:dyDescent="0.25">
      <c r="A737" s="9" t="s">
        <v>1587</v>
      </c>
      <c r="B737" s="9">
        <v>501</v>
      </c>
      <c r="C737" s="10" t="str">
        <f t="shared" si="0"/>
        <v>Araujo Cabernet Sauvignon, Eisele Vineyard 2010 (1 MAG)</v>
      </c>
      <c r="D737" s="41">
        <v>1600</v>
      </c>
      <c r="E737" s="41">
        <v>2000</v>
      </c>
      <c r="F737" s="12" t="s">
        <v>2021</v>
      </c>
      <c r="G737" s="12" t="s">
        <v>2022</v>
      </c>
      <c r="H737" s="12">
        <v>2010</v>
      </c>
      <c r="I737" s="12">
        <v>1</v>
      </c>
      <c r="J737" s="12" t="s">
        <v>1588</v>
      </c>
      <c r="K737" s="12" t="s">
        <v>1589</v>
      </c>
      <c r="L737" s="12" t="s">
        <v>1589</v>
      </c>
      <c r="M737" s="12" t="s">
        <v>1578</v>
      </c>
      <c r="N737" s="12" t="s">
        <v>2065</v>
      </c>
      <c r="O737" s="34" t="str">
        <f>VLOOKUP(B737,'Lot Listing - Concise'!$3:$1002,6,FALSE)</f>
        <v>https://www.sothebys.com/en/buy/auction/2020/vine-the-park-b-smith-cellar-celebrating-california/araujo-cabernet-sauvignon-eisele-vineyard-2010-3</v>
      </c>
    </row>
    <row r="738" spans="1:15" ht="12.5" x14ac:dyDescent="0.25">
      <c r="A738" s="33"/>
      <c r="B738" s="9">
        <v>502</v>
      </c>
      <c r="C738" s="10" t="str">
        <f t="shared" si="0"/>
        <v>Araujo Syrah, Eisele Vineyard 1999 (12 BT)</v>
      </c>
      <c r="D738" s="41">
        <v>1100</v>
      </c>
      <c r="E738" s="41">
        <v>1500</v>
      </c>
      <c r="F738" s="12" t="s">
        <v>2066</v>
      </c>
      <c r="G738" s="12" t="s">
        <v>2022</v>
      </c>
      <c r="H738" s="12">
        <v>1999</v>
      </c>
      <c r="I738" s="12">
        <v>12</v>
      </c>
      <c r="J738" s="12" t="s">
        <v>1575</v>
      </c>
      <c r="K738" s="12" t="s">
        <v>1576</v>
      </c>
      <c r="L738" s="12" t="s">
        <v>1576</v>
      </c>
      <c r="M738" s="12" t="s">
        <v>1578</v>
      </c>
      <c r="N738" s="12" t="s">
        <v>831</v>
      </c>
      <c r="O738" s="34" t="str">
        <f>VLOOKUP(B738,'Lot Listing - Concise'!$3:$1002,6,FALSE)</f>
        <v>https://www.sothebys.com/en/buy/auction/2020/vine-the-park-b-smith-cellar-celebrating-california/araujo-syrah-eisele-vineyard-1999-12-bt</v>
      </c>
    </row>
    <row r="739" spans="1:15" ht="12.5" x14ac:dyDescent="0.25">
      <c r="A739" s="9" t="s">
        <v>1587</v>
      </c>
      <c r="B739" s="9">
        <v>503</v>
      </c>
      <c r="C739" s="10" t="str">
        <f t="shared" si="0"/>
        <v>Araujo Syrah, Eisele Vineyard 1998 (4 BT)</v>
      </c>
      <c r="D739" s="41">
        <v>500</v>
      </c>
      <c r="E739" s="41">
        <v>700</v>
      </c>
      <c r="F739" s="12" t="s">
        <v>2066</v>
      </c>
      <c r="G739" s="12" t="s">
        <v>2022</v>
      </c>
      <c r="H739" s="12">
        <v>1998</v>
      </c>
      <c r="I739" s="12">
        <v>4</v>
      </c>
      <c r="J739" s="12" t="s">
        <v>1575</v>
      </c>
      <c r="K739" s="12" t="s">
        <v>1576</v>
      </c>
      <c r="L739" s="12" t="s">
        <v>2039</v>
      </c>
      <c r="M739" s="12" t="s">
        <v>1578</v>
      </c>
      <c r="N739" s="12" t="s">
        <v>2067</v>
      </c>
      <c r="O739" s="34" t="str">
        <f>VLOOKUP(B739,'Lot Listing - Concise'!$3:$1002,6,FALSE)</f>
        <v>https://www.sothebys.com/en/buy/auction/2020/vine-the-park-b-smith-cellar-celebrating-california/araujo-cabernet-sauvignon-eisele-vineyard-2010-3-2</v>
      </c>
    </row>
    <row r="740" spans="1:15" ht="12.5" x14ac:dyDescent="0.25">
      <c r="A740" s="9" t="s">
        <v>1587</v>
      </c>
      <c r="B740" s="9">
        <v>503</v>
      </c>
      <c r="C740" s="10" t="str">
        <f t="shared" si="0"/>
        <v>Araujo Syrah, Eisele Vineyard 1995 (2 BT)</v>
      </c>
      <c r="D740" s="41">
        <v>500</v>
      </c>
      <c r="E740" s="41">
        <v>700</v>
      </c>
      <c r="F740" s="12" t="s">
        <v>2066</v>
      </c>
      <c r="G740" s="12" t="s">
        <v>2022</v>
      </c>
      <c r="H740" s="12">
        <v>1995</v>
      </c>
      <c r="I740" s="12">
        <v>2</v>
      </c>
      <c r="J740" s="12" t="s">
        <v>1575</v>
      </c>
      <c r="K740" s="12" t="s">
        <v>1576</v>
      </c>
      <c r="L740" s="12" t="s">
        <v>1576</v>
      </c>
      <c r="M740" s="12" t="s">
        <v>1578</v>
      </c>
      <c r="N740" s="12" t="s">
        <v>2068</v>
      </c>
      <c r="O740" s="34" t="str">
        <f>VLOOKUP(B740,'Lot Listing - Concise'!$3:$1002,6,FALSE)</f>
        <v>https://www.sothebys.com/en/buy/auction/2020/vine-the-park-b-smith-cellar-celebrating-california/araujo-cabernet-sauvignon-eisele-vineyard-2010-3-2</v>
      </c>
    </row>
    <row r="741" spans="1:15" ht="12.5" x14ac:dyDescent="0.25">
      <c r="A741" s="9" t="s">
        <v>1587</v>
      </c>
      <c r="B741" s="9">
        <v>504</v>
      </c>
      <c r="C741" s="10" t="str">
        <f t="shared" si="0"/>
        <v>Araujo Syrah, Eisele Vineyard 1999 (2 MAG)</v>
      </c>
      <c r="D741" s="41">
        <v>800</v>
      </c>
      <c r="E741" s="41">
        <v>1100</v>
      </c>
      <c r="F741" s="12" t="s">
        <v>2066</v>
      </c>
      <c r="G741" s="12" t="s">
        <v>2022</v>
      </c>
      <c r="H741" s="12">
        <v>1999</v>
      </c>
      <c r="I741" s="12">
        <v>2</v>
      </c>
      <c r="J741" s="12" t="s">
        <v>1588</v>
      </c>
      <c r="K741" s="12" t="s">
        <v>1583</v>
      </c>
      <c r="L741" s="12" t="s">
        <v>2069</v>
      </c>
      <c r="M741" s="12" t="s">
        <v>1578</v>
      </c>
      <c r="N741" s="12" t="s">
        <v>2070</v>
      </c>
      <c r="O741" s="34" t="str">
        <f>VLOOKUP(B741,'Lot Listing - Concise'!$3:$1002,6,FALSE)</f>
        <v>https://www.sothebys.com/en/buy/auction/2020/vine-the-park-b-smith-cellar-celebrating-california/araujo-syrah-eisele-vineyard-vertical-5-mag</v>
      </c>
    </row>
    <row r="742" spans="1:15" ht="12.5" x14ac:dyDescent="0.25">
      <c r="A742" s="9" t="s">
        <v>1587</v>
      </c>
      <c r="B742" s="9">
        <v>504</v>
      </c>
      <c r="C742" s="10" t="str">
        <f t="shared" si="0"/>
        <v>Araujo Syrah, Eisele Vineyard 1996 (1 MAG)</v>
      </c>
      <c r="D742" s="41">
        <v>800</v>
      </c>
      <c r="E742" s="41">
        <v>1100</v>
      </c>
      <c r="F742" s="12" t="s">
        <v>2066</v>
      </c>
      <c r="G742" s="12" t="s">
        <v>2022</v>
      </c>
      <c r="H742" s="12">
        <v>1996</v>
      </c>
      <c r="I742" s="12">
        <v>1</v>
      </c>
      <c r="J742" s="12" t="s">
        <v>1588</v>
      </c>
      <c r="K742" s="12" t="s">
        <v>1583</v>
      </c>
      <c r="L742" s="12" t="s">
        <v>2071</v>
      </c>
      <c r="M742" s="12" t="s">
        <v>1578</v>
      </c>
      <c r="N742" s="12" t="s">
        <v>2072</v>
      </c>
      <c r="O742" s="34" t="str">
        <f>VLOOKUP(B742,'Lot Listing - Concise'!$3:$1002,6,FALSE)</f>
        <v>https://www.sothebys.com/en/buy/auction/2020/vine-the-park-b-smith-cellar-celebrating-california/araujo-syrah-eisele-vineyard-vertical-5-mag</v>
      </c>
    </row>
    <row r="743" spans="1:15" ht="12.5" x14ac:dyDescent="0.25">
      <c r="A743" s="9" t="s">
        <v>1587</v>
      </c>
      <c r="B743" s="9">
        <v>504</v>
      </c>
      <c r="C743" s="10" t="str">
        <f t="shared" si="0"/>
        <v>Araujo Syrah, Eisele Vineyard 1995 (2 MAG)</v>
      </c>
      <c r="D743" s="41">
        <v>800</v>
      </c>
      <c r="E743" s="41">
        <v>1100</v>
      </c>
      <c r="F743" s="12" t="s">
        <v>2066</v>
      </c>
      <c r="G743" s="12" t="s">
        <v>2022</v>
      </c>
      <c r="H743" s="12">
        <v>1995</v>
      </c>
      <c r="I743" s="12">
        <v>2</v>
      </c>
      <c r="J743" s="12" t="s">
        <v>1588</v>
      </c>
      <c r="K743" s="12" t="s">
        <v>1583</v>
      </c>
      <c r="L743" s="12" t="s">
        <v>2069</v>
      </c>
      <c r="M743" s="12" t="s">
        <v>1578</v>
      </c>
      <c r="N743" s="12" t="s">
        <v>2073</v>
      </c>
      <c r="O743" s="34" t="str">
        <f>VLOOKUP(B743,'Lot Listing - Concise'!$3:$1002,6,FALSE)</f>
        <v>https://www.sothebys.com/en/buy/auction/2020/vine-the-park-b-smith-cellar-celebrating-california/araujo-syrah-eisele-vineyard-vertical-5-mag</v>
      </c>
    </row>
    <row r="744" spans="1:15" ht="12.5" x14ac:dyDescent="0.25">
      <c r="A744" s="9" t="s">
        <v>1587</v>
      </c>
      <c r="B744" s="9">
        <v>505</v>
      </c>
      <c r="C744" s="10" t="str">
        <f t="shared" si="0"/>
        <v>Abreu Cabernet Sauvignon, Madrona Ranch 1992 (1 DM)</v>
      </c>
      <c r="D744" s="41">
        <v>600</v>
      </c>
      <c r="E744" s="41">
        <v>900</v>
      </c>
      <c r="F744" s="12" t="s">
        <v>2074</v>
      </c>
      <c r="G744" s="12" t="s">
        <v>2075</v>
      </c>
      <c r="H744" s="12">
        <v>1992</v>
      </c>
      <c r="I744" s="12">
        <v>1</v>
      </c>
      <c r="J744" s="12" t="s">
        <v>1582</v>
      </c>
      <c r="K744" s="12" t="s">
        <v>1583</v>
      </c>
      <c r="L744" s="12" t="s">
        <v>1583</v>
      </c>
      <c r="M744" s="12" t="s">
        <v>1578</v>
      </c>
      <c r="N744" s="12" t="s">
        <v>2076</v>
      </c>
      <c r="O744" s="34" t="str">
        <f>VLOOKUP(B744,'Lot Listing - Concise'!$3:$1002,6,FALSE)</f>
        <v>https://www.sothebys.com/en/buy/auction/2020/vine-the-park-b-smith-cellar-celebrating-california/abreu-cabernet-sauvignon-madrona-ranch-1992-2-mag</v>
      </c>
    </row>
    <row r="745" spans="1:15" ht="12.5" x14ac:dyDescent="0.25">
      <c r="A745" s="9" t="s">
        <v>1587</v>
      </c>
      <c r="B745" s="9">
        <v>505</v>
      </c>
      <c r="C745" s="10" t="str">
        <f t="shared" si="0"/>
        <v>Abreu Cabernet Sauvignon, Madrona Ranch 1992 (2 MAG)</v>
      </c>
      <c r="D745" s="41">
        <v>600</v>
      </c>
      <c r="E745" s="41">
        <v>900</v>
      </c>
      <c r="F745" s="12" t="s">
        <v>2074</v>
      </c>
      <c r="G745" s="12" t="s">
        <v>2075</v>
      </c>
      <c r="H745" s="12">
        <v>1992</v>
      </c>
      <c r="I745" s="12">
        <v>2</v>
      </c>
      <c r="J745" s="12" t="s">
        <v>1588</v>
      </c>
      <c r="K745" s="12" t="s">
        <v>1583</v>
      </c>
      <c r="L745" s="12" t="s">
        <v>1583</v>
      </c>
      <c r="M745" s="12" t="s">
        <v>1578</v>
      </c>
      <c r="N745" s="12" t="s">
        <v>2077</v>
      </c>
      <c r="O745" s="34" t="str">
        <f>VLOOKUP(B745,'Lot Listing - Concise'!$3:$1002,6,FALSE)</f>
        <v>https://www.sothebys.com/en/buy/auction/2020/vine-the-park-b-smith-cellar-celebrating-california/abreu-cabernet-sauvignon-madrona-ranch-1992-2-mag</v>
      </c>
    </row>
    <row r="746" spans="1:15" ht="12.5" x14ac:dyDescent="0.25">
      <c r="A746" s="33"/>
      <c r="B746" s="9">
        <v>506</v>
      </c>
      <c r="C746" s="10" t="str">
        <f t="shared" si="0"/>
        <v>Abreu Cabernet Sauvignon, Madrona Ranch 1993 (1 MAG)</v>
      </c>
      <c r="D746" s="41">
        <v>350</v>
      </c>
      <c r="E746" s="41">
        <v>500</v>
      </c>
      <c r="F746" s="12" t="s">
        <v>2074</v>
      </c>
      <c r="G746" s="12" t="s">
        <v>2075</v>
      </c>
      <c r="H746" s="12">
        <v>1993</v>
      </c>
      <c r="I746" s="12">
        <v>1</v>
      </c>
      <c r="J746" s="12" t="s">
        <v>1588</v>
      </c>
      <c r="K746" s="12" t="s">
        <v>1583</v>
      </c>
      <c r="L746" s="12" t="s">
        <v>1583</v>
      </c>
      <c r="M746" s="12" t="s">
        <v>1578</v>
      </c>
      <c r="N746" s="12" t="s">
        <v>839</v>
      </c>
      <c r="O746" s="34" t="str">
        <f>VLOOKUP(B746,'Lot Listing - Concise'!$3:$1002,6,FALSE)</f>
        <v>https://www.sothebys.com/en/buy/auction/2020/vine-the-park-b-smith-cellar-celebrating-california/abreu-cabernet-sauvignon-madrona-ranch-1993-1-mag</v>
      </c>
    </row>
    <row r="747" spans="1:15" ht="12.5" x14ac:dyDescent="0.25">
      <c r="A747" s="9" t="s">
        <v>1587</v>
      </c>
      <c r="B747" s="9">
        <v>507</v>
      </c>
      <c r="C747" s="10" t="str">
        <f t="shared" si="0"/>
        <v>Abreu Cabernet Sauvignon, Madrona Ranch 1993 (5 BT)</v>
      </c>
      <c r="D747" s="41">
        <v>950</v>
      </c>
      <c r="E747" s="41">
        <v>1300</v>
      </c>
      <c r="F747" s="12" t="s">
        <v>2074</v>
      </c>
      <c r="G747" s="12" t="s">
        <v>2075</v>
      </c>
      <c r="H747" s="12">
        <v>1993</v>
      </c>
      <c r="I747" s="12">
        <v>5</v>
      </c>
      <c r="J747" s="12" t="s">
        <v>1575</v>
      </c>
      <c r="K747" s="12" t="s">
        <v>1576</v>
      </c>
      <c r="L747" s="12" t="s">
        <v>2025</v>
      </c>
      <c r="M747" s="12" t="s">
        <v>1578</v>
      </c>
      <c r="N747" s="12" t="s">
        <v>2078</v>
      </c>
      <c r="O747" s="34" t="str">
        <f>VLOOKUP(B747,'Lot Listing - Concise'!$3:$1002,6,FALSE)</f>
        <v>https://www.sothebys.com/en/buy/auction/2020/vine-the-park-b-smith-cellar-celebrating-california/abreu-cabernet-sauvignon-madrona-ranch-vertical-7</v>
      </c>
    </row>
    <row r="748" spans="1:15" ht="12.5" x14ac:dyDescent="0.25">
      <c r="A748" s="9" t="s">
        <v>1587</v>
      </c>
      <c r="B748" s="9">
        <v>507</v>
      </c>
      <c r="C748" s="10" t="str">
        <f t="shared" si="0"/>
        <v>Abreu Cabernet Sauvignon, Madrona Ranch 1994 (2 BT)</v>
      </c>
      <c r="D748" s="41">
        <v>950</v>
      </c>
      <c r="E748" s="41">
        <v>1300</v>
      </c>
      <c r="F748" s="12" t="s">
        <v>2074</v>
      </c>
      <c r="G748" s="12" t="s">
        <v>2075</v>
      </c>
      <c r="H748" s="12">
        <v>1994</v>
      </c>
      <c r="I748" s="12">
        <v>2</v>
      </c>
      <c r="J748" s="12" t="s">
        <v>1575</v>
      </c>
      <c r="K748" s="12" t="s">
        <v>1576</v>
      </c>
      <c r="L748" s="12" t="s">
        <v>2025</v>
      </c>
      <c r="M748" s="12" t="s">
        <v>1578</v>
      </c>
      <c r="N748" s="12" t="s">
        <v>2079</v>
      </c>
      <c r="O748" s="34" t="str">
        <f>VLOOKUP(B748,'Lot Listing - Concise'!$3:$1002,6,FALSE)</f>
        <v>https://www.sothebys.com/en/buy/auction/2020/vine-the-park-b-smith-cellar-celebrating-california/abreu-cabernet-sauvignon-madrona-ranch-vertical-7</v>
      </c>
    </row>
    <row r="749" spans="1:15" ht="12.5" x14ac:dyDescent="0.25">
      <c r="A749" s="33"/>
      <c r="B749" s="9">
        <v>508</v>
      </c>
      <c r="C749" s="10" t="str">
        <f t="shared" si="0"/>
        <v>Abreu Cabernet Sauvignon, Madrona Ranch 1995 (12 BT)</v>
      </c>
      <c r="D749" s="41">
        <v>1200</v>
      </c>
      <c r="E749" s="41">
        <v>1700</v>
      </c>
      <c r="F749" s="12" t="s">
        <v>2074</v>
      </c>
      <c r="G749" s="12" t="s">
        <v>2075</v>
      </c>
      <c r="H749" s="12">
        <v>1995</v>
      </c>
      <c r="I749" s="12">
        <v>12</v>
      </c>
      <c r="J749" s="12" t="s">
        <v>1575</v>
      </c>
      <c r="K749" s="12" t="s">
        <v>1576</v>
      </c>
      <c r="L749" s="12" t="s">
        <v>1576</v>
      </c>
      <c r="M749" s="12" t="s">
        <v>1578</v>
      </c>
      <c r="N749" s="12" t="s">
        <v>843</v>
      </c>
      <c r="O749" s="34" t="str">
        <f>VLOOKUP(B749,'Lot Listing - Concise'!$3:$1002,6,FALSE)</f>
        <v>https://www.sothebys.com/en/buy/auction/2020/vine-the-park-b-smith-cellar-celebrating-california/abreu-cabernet-sauvignon-madrona-ranch-1995-12-bt</v>
      </c>
    </row>
    <row r="750" spans="1:15" ht="12.5" x14ac:dyDescent="0.25">
      <c r="A750" s="33"/>
      <c r="B750" s="9">
        <v>509</v>
      </c>
      <c r="C750" s="10" t="str">
        <f t="shared" si="0"/>
        <v>Abreu Cabernet Sauvignon, Madrona Ranch 1995 (4 MAG)</v>
      </c>
      <c r="D750" s="41">
        <v>800</v>
      </c>
      <c r="E750" s="41">
        <v>1200</v>
      </c>
      <c r="F750" s="12" t="s">
        <v>2074</v>
      </c>
      <c r="G750" s="12" t="s">
        <v>2075</v>
      </c>
      <c r="H750" s="12">
        <v>1995</v>
      </c>
      <c r="I750" s="12">
        <v>4</v>
      </c>
      <c r="J750" s="12" t="s">
        <v>1588</v>
      </c>
      <c r="K750" s="12" t="s">
        <v>1583</v>
      </c>
      <c r="L750" s="12" t="s">
        <v>2080</v>
      </c>
      <c r="M750" s="12" t="s">
        <v>1578</v>
      </c>
      <c r="N750" s="12" t="s">
        <v>845</v>
      </c>
      <c r="O750" s="34" t="str">
        <f>VLOOKUP(B750,'Lot Listing - Concise'!$3:$1002,6,FALSE)</f>
        <v>https://www.sothebys.com/en/buy/auction/2020/vine-the-park-b-smith-cellar-celebrating-california/abreu-cabernet-sauvignon-madrona-ranch-1995-4-mag</v>
      </c>
    </row>
    <row r="751" spans="1:15" ht="12.5" x14ac:dyDescent="0.25">
      <c r="A751" s="33"/>
      <c r="B751" s="9">
        <v>510</v>
      </c>
      <c r="C751" s="10" t="str">
        <f t="shared" si="0"/>
        <v>Abreu Cabernet Sauvignon, Madrona Ranch 1996 (4 MAG)</v>
      </c>
      <c r="D751" s="41">
        <v>800</v>
      </c>
      <c r="E751" s="41">
        <v>1400</v>
      </c>
      <c r="F751" s="12" t="s">
        <v>2074</v>
      </c>
      <c r="G751" s="12" t="s">
        <v>2075</v>
      </c>
      <c r="H751" s="12">
        <v>1996</v>
      </c>
      <c r="I751" s="12">
        <v>4</v>
      </c>
      <c r="J751" s="12" t="s">
        <v>1588</v>
      </c>
      <c r="K751" s="12" t="s">
        <v>1583</v>
      </c>
      <c r="L751" s="12" t="s">
        <v>2081</v>
      </c>
      <c r="M751" s="12" t="s">
        <v>1578</v>
      </c>
      <c r="N751" s="12" t="s">
        <v>847</v>
      </c>
      <c r="O751" s="34" t="str">
        <f>VLOOKUP(B751,'Lot Listing - Concise'!$3:$1002,6,FALSE)</f>
        <v>https://www.sothebys.com/en/buy/auction/2020/vine-the-park-b-smith-cellar-celebrating-california/abreu-cabernet-sauvignon-madrona-ranch-1996-4-mag</v>
      </c>
    </row>
    <row r="752" spans="1:15" ht="12.5" x14ac:dyDescent="0.25">
      <c r="A752" s="9" t="s">
        <v>1587</v>
      </c>
      <c r="B752" s="9">
        <v>511</v>
      </c>
      <c r="C752" s="10" t="str">
        <f t="shared" si="0"/>
        <v>Abreu Cabernet Sauvignon, Madrona Ranch 1996 (1 BT)</v>
      </c>
      <c r="D752" s="41">
        <v>1100</v>
      </c>
      <c r="E752" s="41">
        <v>1600</v>
      </c>
      <c r="F752" s="12" t="s">
        <v>2074</v>
      </c>
      <c r="G752" s="12" t="s">
        <v>2075</v>
      </c>
      <c r="H752" s="12">
        <v>1996</v>
      </c>
      <c r="I752" s="12">
        <v>1</v>
      </c>
      <c r="J752" s="12" t="s">
        <v>1575</v>
      </c>
      <c r="K752" s="12" t="s">
        <v>1576</v>
      </c>
      <c r="L752" s="12" t="s">
        <v>1576</v>
      </c>
      <c r="M752" s="12" t="s">
        <v>1578</v>
      </c>
      <c r="N752" s="12" t="s">
        <v>2082</v>
      </c>
      <c r="O752" s="34" t="str">
        <f>VLOOKUP(B752,'Lot Listing - Concise'!$3:$1002,6,FALSE)</f>
        <v>https://www.sothebys.com/en/buy/auction/2020/vine-the-park-b-smith-cellar-celebrating-california/abreu-cabernet-sauvignon-madrona-ranch-vertical-12</v>
      </c>
    </row>
    <row r="753" spans="1:15" ht="12.5" x14ac:dyDescent="0.25">
      <c r="A753" s="9" t="s">
        <v>1587</v>
      </c>
      <c r="B753" s="9">
        <v>511</v>
      </c>
      <c r="C753" s="10" t="str">
        <f t="shared" si="0"/>
        <v>Abreu Cabernet Sauvignon, Madrona Ranch 1999 (11 BT)</v>
      </c>
      <c r="D753" s="41">
        <v>1100</v>
      </c>
      <c r="E753" s="41">
        <v>1600</v>
      </c>
      <c r="F753" s="12" t="s">
        <v>2074</v>
      </c>
      <c r="G753" s="12" t="s">
        <v>2075</v>
      </c>
      <c r="H753" s="12">
        <v>1999</v>
      </c>
      <c r="I753" s="12">
        <v>11</v>
      </c>
      <c r="J753" s="12" t="s">
        <v>1575</v>
      </c>
      <c r="K753" s="12" t="s">
        <v>1576</v>
      </c>
      <c r="L753" s="12" t="s">
        <v>1576</v>
      </c>
      <c r="M753" s="12" t="s">
        <v>1578</v>
      </c>
      <c r="N753" s="12" t="s">
        <v>2083</v>
      </c>
      <c r="O753" s="34" t="str">
        <f>VLOOKUP(B753,'Lot Listing - Concise'!$3:$1002,6,FALSE)</f>
        <v>https://www.sothebys.com/en/buy/auction/2020/vine-the-park-b-smith-cellar-celebrating-california/abreu-cabernet-sauvignon-madrona-ranch-vertical-12</v>
      </c>
    </row>
    <row r="754" spans="1:15" ht="12.5" x14ac:dyDescent="0.25">
      <c r="A754" s="33"/>
      <c r="B754" s="9">
        <v>512</v>
      </c>
      <c r="C754" s="10" t="str">
        <f t="shared" si="0"/>
        <v>Abreu Cabernet Sauvignon, Madrona Ranch 1997 (12 BT)</v>
      </c>
      <c r="D754" s="41">
        <v>4200</v>
      </c>
      <c r="E754" s="41">
        <v>6000</v>
      </c>
      <c r="F754" s="12" t="s">
        <v>2074</v>
      </c>
      <c r="G754" s="12" t="s">
        <v>2075</v>
      </c>
      <c r="H754" s="12">
        <v>1997</v>
      </c>
      <c r="I754" s="12">
        <v>12</v>
      </c>
      <c r="J754" s="12" t="s">
        <v>1575</v>
      </c>
      <c r="K754" s="12" t="s">
        <v>1576</v>
      </c>
      <c r="L754" s="12" t="s">
        <v>1576</v>
      </c>
      <c r="M754" s="12" t="s">
        <v>1578</v>
      </c>
      <c r="N754" s="12" t="s">
        <v>851</v>
      </c>
      <c r="O754" s="34" t="str">
        <f>VLOOKUP(B754,'Lot Listing - Concise'!$3:$1002,6,FALSE)</f>
        <v>https://www.sothebys.com/en/buy/auction/2020/vine-the-park-b-smith-cellar-celebrating-california/abreu-cabernet-sauvignon-madrona-ranch-1997-12-bt</v>
      </c>
    </row>
    <row r="755" spans="1:15" ht="12.5" x14ac:dyDescent="0.25">
      <c r="A755" s="33"/>
      <c r="B755" s="9">
        <v>513</v>
      </c>
      <c r="C755" s="10" t="str">
        <f t="shared" si="0"/>
        <v>Abreu Cabernet Sauvignon, Madrona Ranch 1999 (4 MAG)</v>
      </c>
      <c r="D755" s="41">
        <v>700</v>
      </c>
      <c r="E755" s="41">
        <v>1000</v>
      </c>
      <c r="F755" s="12" t="s">
        <v>2074</v>
      </c>
      <c r="G755" s="12" t="s">
        <v>2075</v>
      </c>
      <c r="H755" s="12">
        <v>1999</v>
      </c>
      <c r="I755" s="12">
        <v>4</v>
      </c>
      <c r="J755" s="12" t="s">
        <v>1588</v>
      </c>
      <c r="K755" s="12" t="s">
        <v>1583</v>
      </c>
      <c r="L755" s="12" t="s">
        <v>1583</v>
      </c>
      <c r="M755" s="12" t="s">
        <v>1578</v>
      </c>
      <c r="N755" s="12" t="s">
        <v>853</v>
      </c>
      <c r="O755" s="34" t="str">
        <f>VLOOKUP(B755,'Lot Listing - Concise'!$3:$1002,6,FALSE)</f>
        <v>https://www.sothebys.com/en/buy/auction/2020/vine-the-park-b-smith-cellar-celebrating-california/abreu-cabernet-sauvignon-madrona-ranch-1999-4-mag</v>
      </c>
    </row>
    <row r="756" spans="1:15" ht="12.5" x14ac:dyDescent="0.25">
      <c r="A756" s="9" t="s">
        <v>1587</v>
      </c>
      <c r="B756" s="9">
        <v>514</v>
      </c>
      <c r="C756" s="10" t="str">
        <f t="shared" si="0"/>
        <v>Abreu Cabernet Sauvignon, Madrona Ranch 1999 (1 DM)</v>
      </c>
      <c r="D756" s="41">
        <v>700</v>
      </c>
      <c r="E756" s="41">
        <v>1000</v>
      </c>
      <c r="F756" s="12" t="s">
        <v>2074</v>
      </c>
      <c r="G756" s="12" t="s">
        <v>2075</v>
      </c>
      <c r="H756" s="12">
        <v>1999</v>
      </c>
      <c r="I756" s="12">
        <v>1</v>
      </c>
      <c r="J756" s="12" t="s">
        <v>1582</v>
      </c>
      <c r="K756" s="12" t="s">
        <v>1583</v>
      </c>
      <c r="L756" s="12" t="s">
        <v>1583</v>
      </c>
      <c r="M756" s="12" t="s">
        <v>1578</v>
      </c>
      <c r="N756" s="12" t="s">
        <v>2084</v>
      </c>
      <c r="O756" s="34" t="str">
        <f>VLOOKUP(B756,'Lot Listing - Concise'!$3:$1002,6,FALSE)</f>
        <v>https://www.sothebys.com/en/buy/auction/2020/vine-the-park-b-smith-cellar-celebrating-california/abreu-cabernet-sauvignon-madrona-ranch-1999-2-dm</v>
      </c>
    </row>
    <row r="757" spans="1:15" ht="12.5" x14ac:dyDescent="0.25">
      <c r="A757" s="9" t="s">
        <v>1587</v>
      </c>
      <c r="B757" s="9">
        <v>514</v>
      </c>
      <c r="C757" s="10" t="str">
        <f t="shared" si="0"/>
        <v>Abreu Cabernet Sauvignon, Madrona Ranch 1999 (1 DM)</v>
      </c>
      <c r="D757" s="41">
        <v>700</v>
      </c>
      <c r="E757" s="41">
        <v>1000</v>
      </c>
      <c r="F757" s="12" t="s">
        <v>2074</v>
      </c>
      <c r="G757" s="12" t="s">
        <v>2075</v>
      </c>
      <c r="H757" s="12">
        <v>1999</v>
      </c>
      <c r="I757" s="12">
        <v>1</v>
      </c>
      <c r="J757" s="12" t="s">
        <v>1582</v>
      </c>
      <c r="K757" s="12" t="s">
        <v>1583</v>
      </c>
      <c r="L757" s="12" t="s">
        <v>1583</v>
      </c>
      <c r="M757" s="12" t="s">
        <v>1578</v>
      </c>
      <c r="N757" s="12" t="s">
        <v>2084</v>
      </c>
      <c r="O757" s="34" t="str">
        <f>VLOOKUP(B757,'Lot Listing - Concise'!$3:$1002,6,FALSE)</f>
        <v>https://www.sothebys.com/en/buy/auction/2020/vine-the-park-b-smith-cellar-celebrating-california/abreu-cabernet-sauvignon-madrona-ranch-1999-2-dm</v>
      </c>
    </row>
    <row r="758" spans="1:15" ht="12.5" x14ac:dyDescent="0.25">
      <c r="A758" s="33"/>
      <c r="B758" s="9">
        <v>515</v>
      </c>
      <c r="C758" s="10" t="str">
        <f t="shared" si="0"/>
        <v>Abreu Cabernet Sauvignon, Madrona Ranch 1997 (4 MAG)</v>
      </c>
      <c r="D758" s="41">
        <v>2800</v>
      </c>
      <c r="E758" s="41">
        <v>4000</v>
      </c>
      <c r="F758" s="12" t="s">
        <v>2074</v>
      </c>
      <c r="G758" s="12" t="s">
        <v>2075</v>
      </c>
      <c r="H758" s="12">
        <v>1997</v>
      </c>
      <c r="I758" s="12">
        <v>4</v>
      </c>
      <c r="J758" s="12" t="s">
        <v>1588</v>
      </c>
      <c r="K758" s="12" t="s">
        <v>1583</v>
      </c>
      <c r="L758" s="12" t="s">
        <v>1583</v>
      </c>
      <c r="M758" s="12" t="s">
        <v>1578</v>
      </c>
      <c r="N758" s="12" t="s">
        <v>857</v>
      </c>
      <c r="O758" s="34" t="str">
        <f>VLOOKUP(B758,'Lot Listing - Concise'!$3:$1002,6,FALSE)</f>
        <v>https://www.sothebys.com/en/buy/auction/2020/vine-the-park-b-smith-cellar-celebrating-california/abreu-cabernet-sauvignon-madrona-ranch-1997-4-mag</v>
      </c>
    </row>
    <row r="759" spans="1:15" ht="12.5" x14ac:dyDescent="0.25">
      <c r="A759" s="33"/>
      <c r="B759" s="9">
        <v>516</v>
      </c>
      <c r="C759" s="10" t="str">
        <f t="shared" si="0"/>
        <v>Abreu Cabernet Sauvignon, Madrona Ranch 2000 (10 BT)</v>
      </c>
      <c r="D759" s="41">
        <v>1000</v>
      </c>
      <c r="E759" s="41">
        <v>1500</v>
      </c>
      <c r="F759" s="12" t="s">
        <v>2074</v>
      </c>
      <c r="G759" s="12" t="s">
        <v>2075</v>
      </c>
      <c r="H759" s="12">
        <v>2000</v>
      </c>
      <c r="I759" s="12">
        <v>10</v>
      </c>
      <c r="J759" s="12" t="s">
        <v>1575</v>
      </c>
      <c r="K759" s="12" t="s">
        <v>1576</v>
      </c>
      <c r="L759" s="12" t="s">
        <v>1576</v>
      </c>
      <c r="M759" s="12" t="s">
        <v>1578</v>
      </c>
      <c r="N759" s="12" t="s">
        <v>859</v>
      </c>
      <c r="O759" s="34" t="str">
        <f>VLOOKUP(B759,'Lot Listing - Concise'!$3:$1002,6,FALSE)</f>
        <v>https://www.sothebys.com/en/buy/auction/2020/vine-the-park-b-smith-cellar-celebrating-california/abreu-cabernet-sauvignon-madrona-ranch-2000-10-bt</v>
      </c>
    </row>
    <row r="760" spans="1:15" ht="12.5" x14ac:dyDescent="0.25">
      <c r="A760" s="33"/>
      <c r="B760" s="9">
        <v>517</v>
      </c>
      <c r="C760" s="10" t="str">
        <f t="shared" si="0"/>
        <v>Abreu Cabernet Sauvignon, Madrona Ranch 2000 (4 MAG)</v>
      </c>
      <c r="D760" s="41">
        <v>800</v>
      </c>
      <c r="E760" s="41">
        <v>1200</v>
      </c>
      <c r="F760" s="12" t="s">
        <v>2074</v>
      </c>
      <c r="G760" s="12" t="s">
        <v>2075</v>
      </c>
      <c r="H760" s="12">
        <v>2000</v>
      </c>
      <c r="I760" s="12">
        <v>4</v>
      </c>
      <c r="J760" s="12" t="s">
        <v>1588</v>
      </c>
      <c r="K760" s="12" t="s">
        <v>1583</v>
      </c>
      <c r="L760" s="12" t="s">
        <v>1583</v>
      </c>
      <c r="M760" s="12" t="s">
        <v>1578</v>
      </c>
      <c r="N760" s="12" t="s">
        <v>861</v>
      </c>
      <c r="O760" s="34" t="str">
        <f>VLOOKUP(B760,'Lot Listing - Concise'!$3:$1002,6,FALSE)</f>
        <v>https://www.sothebys.com/en/buy/auction/2020/vine-the-park-b-smith-cellar-celebrating-california/abreu-cabernet-sauvignon-madrona-ranch-2000-4-mag</v>
      </c>
    </row>
    <row r="761" spans="1:15" ht="12.5" x14ac:dyDescent="0.25">
      <c r="A761" s="33"/>
      <c r="B761" s="9">
        <v>518</v>
      </c>
      <c r="C761" s="10" t="str">
        <f t="shared" si="0"/>
        <v>Abreu Cabernet Sauvignon, Madrona Ranch 2000 (1 DM)</v>
      </c>
      <c r="D761" s="41">
        <v>400</v>
      </c>
      <c r="E761" s="41">
        <v>600</v>
      </c>
      <c r="F761" s="12" t="s">
        <v>2074</v>
      </c>
      <c r="G761" s="12" t="s">
        <v>2075</v>
      </c>
      <c r="H761" s="12">
        <v>2000</v>
      </c>
      <c r="I761" s="12">
        <v>1</v>
      </c>
      <c r="J761" s="12" t="s">
        <v>1582</v>
      </c>
      <c r="K761" s="12" t="s">
        <v>1583</v>
      </c>
      <c r="L761" s="12" t="s">
        <v>1583</v>
      </c>
      <c r="M761" s="12" t="s">
        <v>1578</v>
      </c>
      <c r="N761" s="12" t="s">
        <v>863</v>
      </c>
      <c r="O761" s="34" t="str">
        <f>VLOOKUP(B761,'Lot Listing - Concise'!$3:$1002,6,FALSE)</f>
        <v>https://www.sothebys.com/en/buy/auction/2020/vine-the-park-b-smith-cellar-celebrating-california/abreu-cabernet-sauvignon-madrona-ranch-2000-1-dm</v>
      </c>
    </row>
    <row r="762" spans="1:15" ht="12.5" x14ac:dyDescent="0.25">
      <c r="A762" s="33"/>
      <c r="B762" s="9">
        <v>519</v>
      </c>
      <c r="C762" s="10" t="str">
        <f t="shared" si="0"/>
        <v>Abreu Cabernet Sauvignon, Madrona Ranch 2001 (10 BT)</v>
      </c>
      <c r="D762" s="41">
        <v>3000</v>
      </c>
      <c r="E762" s="41">
        <v>4000</v>
      </c>
      <c r="F762" s="12" t="s">
        <v>2074</v>
      </c>
      <c r="G762" s="12" t="s">
        <v>2075</v>
      </c>
      <c r="H762" s="12">
        <v>2001</v>
      </c>
      <c r="I762" s="12">
        <v>10</v>
      </c>
      <c r="J762" s="12" t="s">
        <v>1575</v>
      </c>
      <c r="K762" s="12" t="s">
        <v>1576</v>
      </c>
      <c r="L762" s="12" t="s">
        <v>1576</v>
      </c>
      <c r="M762" s="12" t="s">
        <v>1578</v>
      </c>
      <c r="N762" s="12" t="s">
        <v>865</v>
      </c>
      <c r="O762" s="34" t="str">
        <f>VLOOKUP(B762,'Lot Listing - Concise'!$3:$1002,6,FALSE)</f>
        <v>https://www.sothebys.com/en/buy/auction/2020/vine-the-park-b-smith-cellar-celebrating-california/abreu-cabernet-sauvignon-madrona-ranch-2001-10-bt</v>
      </c>
    </row>
    <row r="763" spans="1:15" ht="12.5" x14ac:dyDescent="0.25">
      <c r="A763" s="33"/>
      <c r="B763" s="9">
        <v>520</v>
      </c>
      <c r="C763" s="10" t="str">
        <f t="shared" si="0"/>
        <v>Abreu Cabernet Sauvignon, Madrona Ranch 2001 (2 MAG)</v>
      </c>
      <c r="D763" s="41">
        <v>1200</v>
      </c>
      <c r="E763" s="41">
        <v>1600</v>
      </c>
      <c r="F763" s="12" t="s">
        <v>2074</v>
      </c>
      <c r="G763" s="12" t="s">
        <v>2075</v>
      </c>
      <c r="H763" s="12">
        <v>2001</v>
      </c>
      <c r="I763" s="12">
        <v>2</v>
      </c>
      <c r="J763" s="12" t="s">
        <v>1588</v>
      </c>
      <c r="K763" s="12" t="s">
        <v>1583</v>
      </c>
      <c r="L763" s="12" t="s">
        <v>1620</v>
      </c>
      <c r="M763" s="12" t="s">
        <v>1578</v>
      </c>
      <c r="N763" s="12" t="s">
        <v>867</v>
      </c>
      <c r="O763" s="34" t="str">
        <f>VLOOKUP(B763,'Lot Listing - Concise'!$3:$1002,6,FALSE)</f>
        <v>https://www.sothebys.com/en/buy/auction/2020/vine-the-park-b-smith-cellar-celebrating-california/abreu-cabernet-sauvignon-madrona-ranch-2001-2-mag</v>
      </c>
    </row>
    <row r="764" spans="1:15" ht="12.5" x14ac:dyDescent="0.25">
      <c r="A764" s="33"/>
      <c r="B764" s="9">
        <v>521</v>
      </c>
      <c r="C764" s="10" t="str">
        <f t="shared" si="0"/>
        <v>Abreu Cabernet Sauvignon, Madrona Ranch 2001 (1 DM)</v>
      </c>
      <c r="D764" s="41">
        <v>1100</v>
      </c>
      <c r="E764" s="41">
        <v>1500</v>
      </c>
      <c r="F764" s="12" t="s">
        <v>2074</v>
      </c>
      <c r="G764" s="12" t="s">
        <v>2075</v>
      </c>
      <c r="H764" s="12">
        <v>2001</v>
      </c>
      <c r="I764" s="12">
        <v>1</v>
      </c>
      <c r="J764" s="12" t="s">
        <v>1582</v>
      </c>
      <c r="K764" s="12" t="s">
        <v>1583</v>
      </c>
      <c r="L764" s="12" t="s">
        <v>1630</v>
      </c>
      <c r="M764" s="12" t="s">
        <v>1578</v>
      </c>
      <c r="N764" s="12" t="s">
        <v>869</v>
      </c>
      <c r="O764" s="34" t="str">
        <f>VLOOKUP(B764,'Lot Listing - Concise'!$3:$1002,6,FALSE)</f>
        <v>https://www.sothebys.com/en/buy/auction/2020/vine-the-park-b-smith-cellar-celebrating-california/abreu-cabernet-sauvignon-madrona-ranch-2001-1-dm</v>
      </c>
    </row>
    <row r="765" spans="1:15" ht="12.5" x14ac:dyDescent="0.25">
      <c r="A765" s="33"/>
      <c r="B765" s="9">
        <v>522</v>
      </c>
      <c r="C765" s="10" t="str">
        <f t="shared" si="0"/>
        <v>Abreu, Thorevilos 2000 (9 BT)</v>
      </c>
      <c r="D765" s="41">
        <v>900</v>
      </c>
      <c r="E765" s="41">
        <v>1300</v>
      </c>
      <c r="F765" s="12" t="s">
        <v>2085</v>
      </c>
      <c r="G765" s="12" t="s">
        <v>2075</v>
      </c>
      <c r="H765" s="12">
        <v>2000</v>
      </c>
      <c r="I765" s="12">
        <v>9</v>
      </c>
      <c r="J765" s="12" t="s">
        <v>1575</v>
      </c>
      <c r="K765" s="12" t="s">
        <v>1576</v>
      </c>
      <c r="L765" s="12" t="s">
        <v>2086</v>
      </c>
      <c r="M765" s="12" t="s">
        <v>1578</v>
      </c>
      <c r="N765" s="12" t="s">
        <v>871</v>
      </c>
      <c r="O765" s="34" t="str">
        <f>VLOOKUP(B765,'Lot Listing - Concise'!$3:$1002,6,FALSE)</f>
        <v>https://www.sothebys.com/en/buy/auction/2020/vine-the-park-b-smith-cellar-celebrating-california/abreu-thorevilos-2000-9-bt</v>
      </c>
    </row>
    <row r="766" spans="1:15" ht="12.5" x14ac:dyDescent="0.25">
      <c r="A766" s="33"/>
      <c r="B766" s="9">
        <v>523</v>
      </c>
      <c r="C766" s="10" t="str">
        <f t="shared" si="0"/>
        <v>Bryant Family, Pritchard, Cabernet Sauvignon 1992 (7 BT)</v>
      </c>
      <c r="D766" s="41">
        <v>1100</v>
      </c>
      <c r="E766" s="41">
        <v>1500</v>
      </c>
      <c r="F766" s="12" t="s">
        <v>2087</v>
      </c>
      <c r="G766" s="12" t="s">
        <v>2088</v>
      </c>
      <c r="H766" s="12">
        <v>1992</v>
      </c>
      <c r="I766" s="12">
        <v>7</v>
      </c>
      <c r="J766" s="12" t="s">
        <v>1575</v>
      </c>
      <c r="K766" s="12" t="s">
        <v>1576</v>
      </c>
      <c r="L766" s="12" t="s">
        <v>2089</v>
      </c>
      <c r="M766" s="12" t="s">
        <v>1578</v>
      </c>
      <c r="N766" s="12" t="s">
        <v>873</v>
      </c>
      <c r="O766" s="34" t="str">
        <f>VLOOKUP(B766,'Lot Listing - Concise'!$3:$1002,6,FALSE)</f>
        <v>https://www.sothebys.com/en/buy/auction/2020/vine-the-park-b-smith-cellar-celebrating-california/bryant-family-pritchard-cabernet-sauvignon-1992-7</v>
      </c>
    </row>
    <row r="767" spans="1:15" ht="12.5" x14ac:dyDescent="0.25">
      <c r="A767" s="33"/>
      <c r="B767" s="9">
        <v>524</v>
      </c>
      <c r="C767" s="10" t="str">
        <f t="shared" si="0"/>
        <v>Bryant Family, Pritchard, Cabernet Sauvignon 1993 (7 BT)</v>
      </c>
      <c r="D767" s="41">
        <v>1500</v>
      </c>
      <c r="E767" s="41">
        <v>2000</v>
      </c>
      <c r="F767" s="12" t="s">
        <v>2087</v>
      </c>
      <c r="G767" s="12" t="s">
        <v>2088</v>
      </c>
      <c r="H767" s="12">
        <v>1993</v>
      </c>
      <c r="I767" s="12">
        <v>7</v>
      </c>
      <c r="J767" s="12" t="s">
        <v>1575</v>
      </c>
      <c r="K767" s="12" t="s">
        <v>1576</v>
      </c>
      <c r="L767" s="12" t="s">
        <v>2090</v>
      </c>
      <c r="M767" s="12" t="s">
        <v>1578</v>
      </c>
      <c r="N767" s="12" t="s">
        <v>875</v>
      </c>
      <c r="O767" s="34" t="str">
        <f>VLOOKUP(B767,'Lot Listing - Concise'!$3:$1002,6,FALSE)</f>
        <v>https://www.sothebys.com/en/buy/auction/2020/vine-the-park-b-smith-cellar-celebrating-california/bryant-family-pritchard-cabernet-sauvignon-1993-7</v>
      </c>
    </row>
    <row r="768" spans="1:15" ht="12.5" x14ac:dyDescent="0.25">
      <c r="A768" s="33"/>
      <c r="B768" s="9">
        <v>525</v>
      </c>
      <c r="C768" s="10" t="str">
        <f t="shared" si="0"/>
        <v>Bryant Family, Pritchard, Cabernet Sauvignon 1993 (12 BT)</v>
      </c>
      <c r="D768" s="41">
        <v>2600</v>
      </c>
      <c r="E768" s="41">
        <v>3500</v>
      </c>
      <c r="F768" s="12" t="s">
        <v>2087</v>
      </c>
      <c r="G768" s="12" t="s">
        <v>2088</v>
      </c>
      <c r="H768" s="12">
        <v>1993</v>
      </c>
      <c r="I768" s="12">
        <v>12</v>
      </c>
      <c r="J768" s="12" t="s">
        <v>1575</v>
      </c>
      <c r="K768" s="12" t="s">
        <v>1576</v>
      </c>
      <c r="L768" s="12" t="s">
        <v>2091</v>
      </c>
      <c r="M768" s="12" t="s">
        <v>1578</v>
      </c>
      <c r="N768" s="12" t="s">
        <v>877</v>
      </c>
      <c r="O768" s="34" t="str">
        <f>VLOOKUP(B768,'Lot Listing - Concise'!$3:$1002,6,FALSE)</f>
        <v>https://www.sothebys.com/en/buy/auction/2020/vine-the-park-b-smith-cellar-celebrating-california/bryant-family-pritchard-cabernet-sauvignon-1993-12</v>
      </c>
    </row>
    <row r="769" spans="1:15" ht="12.5" x14ac:dyDescent="0.25">
      <c r="A769" s="33"/>
      <c r="B769" s="9">
        <v>526</v>
      </c>
      <c r="C769" s="10" t="str">
        <f t="shared" si="0"/>
        <v>Bryant Family, Pritchard, Cabernet Sauvignon 1994 (12 BT)</v>
      </c>
      <c r="D769" s="41">
        <v>2400</v>
      </c>
      <c r="E769" s="41">
        <v>3200</v>
      </c>
      <c r="F769" s="12" t="s">
        <v>2087</v>
      </c>
      <c r="G769" s="12" t="s">
        <v>2088</v>
      </c>
      <c r="H769" s="12">
        <v>1994</v>
      </c>
      <c r="I769" s="12">
        <v>12</v>
      </c>
      <c r="J769" s="12" t="s">
        <v>1575</v>
      </c>
      <c r="K769" s="12" t="s">
        <v>1576</v>
      </c>
      <c r="L769" s="12" t="s">
        <v>1576</v>
      </c>
      <c r="M769" s="12" t="s">
        <v>1578</v>
      </c>
      <c r="N769" s="12" t="s">
        <v>879</v>
      </c>
      <c r="O769" s="34" t="str">
        <f>VLOOKUP(B769,'Lot Listing - Concise'!$3:$1002,6,FALSE)</f>
        <v>https://www.sothebys.com/en/buy/auction/2020/vine-the-park-b-smith-cellar-celebrating-california/bryant-family-pritchard-cabernet-sauvignon-1994-12</v>
      </c>
    </row>
    <row r="770" spans="1:15" ht="12.5" x14ac:dyDescent="0.25">
      <c r="A770" s="33"/>
      <c r="B770" s="9">
        <v>527</v>
      </c>
      <c r="C770" s="10" t="str">
        <f t="shared" si="0"/>
        <v>Bryant Family, Pritchard, Cabernet Sauvignon 1994 (3 MAG)</v>
      </c>
      <c r="D770" s="41">
        <v>2400</v>
      </c>
      <c r="E770" s="41">
        <v>3200</v>
      </c>
      <c r="F770" s="12" t="s">
        <v>2087</v>
      </c>
      <c r="G770" s="12" t="s">
        <v>2088</v>
      </c>
      <c r="H770" s="12">
        <v>1994</v>
      </c>
      <c r="I770" s="12">
        <v>3</v>
      </c>
      <c r="J770" s="12" t="s">
        <v>1588</v>
      </c>
      <c r="K770" s="12" t="s">
        <v>1576</v>
      </c>
      <c r="L770" s="12" t="s">
        <v>2092</v>
      </c>
      <c r="M770" s="12" t="s">
        <v>1578</v>
      </c>
      <c r="N770" s="12" t="s">
        <v>881</v>
      </c>
      <c r="O770" s="34" t="str">
        <f>VLOOKUP(B770,'Lot Listing - Concise'!$3:$1002,6,FALSE)</f>
        <v>https://www.sothebys.com/en/buy/auction/2020/vine-the-park-b-smith-cellar-celebrating-california/bryant-family-pritchard-cabernet-sauvignon-1994-3</v>
      </c>
    </row>
    <row r="771" spans="1:15" ht="12.5" x14ac:dyDescent="0.25">
      <c r="A771" s="33"/>
      <c r="B771" s="9">
        <v>528</v>
      </c>
      <c r="C771" s="10" t="str">
        <f t="shared" si="0"/>
        <v>Bryant Family, Pritchard, Cabernet Sauvignon 1995 (12 BT)</v>
      </c>
      <c r="D771" s="41">
        <v>3500</v>
      </c>
      <c r="E771" s="41">
        <v>4800</v>
      </c>
      <c r="F771" s="12" t="s">
        <v>2087</v>
      </c>
      <c r="G771" s="12" t="s">
        <v>2088</v>
      </c>
      <c r="H771" s="12">
        <v>1995</v>
      </c>
      <c r="I771" s="12">
        <v>12</v>
      </c>
      <c r="J771" s="12" t="s">
        <v>1575</v>
      </c>
      <c r="K771" s="12" t="s">
        <v>1576</v>
      </c>
      <c r="L771" s="12" t="s">
        <v>2093</v>
      </c>
      <c r="M771" s="12" t="s">
        <v>1578</v>
      </c>
      <c r="N771" s="12" t="s">
        <v>883</v>
      </c>
      <c r="O771" s="34" t="str">
        <f>VLOOKUP(B771,'Lot Listing - Concise'!$3:$1002,6,FALSE)</f>
        <v>https://www.sothebys.com/en/buy/auction/2020/vine-the-park-b-smith-cellar-celebrating-california/bryant-family-pritchard-cabernet-sauvignon-1995-12</v>
      </c>
    </row>
    <row r="772" spans="1:15" ht="12.5" x14ac:dyDescent="0.25">
      <c r="A772" s="33"/>
      <c r="B772" s="9">
        <v>529</v>
      </c>
      <c r="C772" s="10" t="str">
        <f t="shared" si="0"/>
        <v>Bryant Family, Pritchard, Cabernet Sauvignon 1995 (12 BT)</v>
      </c>
      <c r="D772" s="41">
        <v>3500</v>
      </c>
      <c r="E772" s="41">
        <v>4800</v>
      </c>
      <c r="F772" s="12" t="s">
        <v>2087</v>
      </c>
      <c r="G772" s="12" t="s">
        <v>2088</v>
      </c>
      <c r="H772" s="12">
        <v>1995</v>
      </c>
      <c r="I772" s="12">
        <v>12</v>
      </c>
      <c r="J772" s="12" t="s">
        <v>1575</v>
      </c>
      <c r="K772" s="12" t="s">
        <v>1576</v>
      </c>
      <c r="L772" s="12" t="s">
        <v>2094</v>
      </c>
      <c r="M772" s="12" t="s">
        <v>1578</v>
      </c>
      <c r="N772" s="12" t="s">
        <v>883</v>
      </c>
      <c r="O772" s="34" t="str">
        <f>VLOOKUP(B772,'Lot Listing - Concise'!$3:$1002,6,FALSE)</f>
        <v>https://www.sothebys.com/en/buy/auction/2020/vine-the-park-b-smith-cellar-celebrating-california/bryant-family-pritchard-cabernet-sauvignon-1995-12-2</v>
      </c>
    </row>
    <row r="773" spans="1:15" ht="12.5" x14ac:dyDescent="0.25">
      <c r="A773" s="33"/>
      <c r="B773" s="9">
        <v>530</v>
      </c>
      <c r="C773" s="10" t="str">
        <f t="shared" si="0"/>
        <v>Bryant Family, Pritchard, Cabernet Sauvignon 1995 (3 MAG)</v>
      </c>
      <c r="D773" s="41">
        <v>2000</v>
      </c>
      <c r="E773" s="41">
        <v>3000</v>
      </c>
      <c r="F773" s="12" t="s">
        <v>2087</v>
      </c>
      <c r="G773" s="12" t="s">
        <v>2088</v>
      </c>
      <c r="H773" s="12">
        <v>1995</v>
      </c>
      <c r="I773" s="12">
        <v>3</v>
      </c>
      <c r="J773" s="12" t="s">
        <v>1588</v>
      </c>
      <c r="K773" s="12" t="s">
        <v>1583</v>
      </c>
      <c r="L773" s="12" t="s">
        <v>1583</v>
      </c>
      <c r="M773" s="12" t="s">
        <v>1578</v>
      </c>
      <c r="N773" s="12" t="s">
        <v>886</v>
      </c>
      <c r="O773" s="34" t="str">
        <f>VLOOKUP(B773,'Lot Listing - Concise'!$3:$1002,6,FALSE)</f>
        <v>https://www.sothebys.com/en/buy/auction/2020/vine-the-park-b-smith-cellar-celebrating-california/bryant-family-pritchard-cabernet-sauvignon-1995-3</v>
      </c>
    </row>
    <row r="774" spans="1:15" ht="12.5" x14ac:dyDescent="0.25">
      <c r="A774" s="33"/>
      <c r="B774" s="9">
        <v>531</v>
      </c>
      <c r="C774" s="10" t="str">
        <f t="shared" si="0"/>
        <v>Bryant Family, Pritchard, Cabernet Sauvignon 1996 (12 BT)</v>
      </c>
      <c r="D774" s="41">
        <v>3500</v>
      </c>
      <c r="E774" s="41">
        <v>4800</v>
      </c>
      <c r="F774" s="12" t="s">
        <v>2087</v>
      </c>
      <c r="G774" s="12" t="s">
        <v>2088</v>
      </c>
      <c r="H774" s="12">
        <v>1996</v>
      </c>
      <c r="I774" s="12">
        <v>12</v>
      </c>
      <c r="J774" s="12" t="s">
        <v>1575</v>
      </c>
      <c r="K774" s="12" t="s">
        <v>1576</v>
      </c>
      <c r="L774" s="12" t="s">
        <v>2095</v>
      </c>
      <c r="M774" s="12" t="s">
        <v>1578</v>
      </c>
      <c r="N774" s="12" t="s">
        <v>888</v>
      </c>
      <c r="O774" s="34" t="str">
        <f>VLOOKUP(B774,'Lot Listing - Concise'!$3:$1002,6,FALSE)</f>
        <v>https://www.sothebys.com/en/buy/auction/2020/vine-the-park-b-smith-cellar-celebrating-california/bryant-family-pritchard-cabernet-sauvignon-1996-12</v>
      </c>
    </row>
    <row r="775" spans="1:15" ht="12.5" x14ac:dyDescent="0.25">
      <c r="A775" s="33"/>
      <c r="B775" s="9">
        <v>532</v>
      </c>
      <c r="C775" s="10" t="str">
        <f t="shared" si="0"/>
        <v>Bryant Family, Pritchard, Cabernet Sauvignon 1996 (2 MAG)</v>
      </c>
      <c r="D775" s="41">
        <v>1400</v>
      </c>
      <c r="E775" s="41">
        <v>2000</v>
      </c>
      <c r="F775" s="12" t="s">
        <v>2087</v>
      </c>
      <c r="G775" s="12" t="s">
        <v>2088</v>
      </c>
      <c r="H775" s="12">
        <v>1996</v>
      </c>
      <c r="I775" s="12">
        <v>2</v>
      </c>
      <c r="J775" s="12" t="s">
        <v>1588</v>
      </c>
      <c r="K775" s="12" t="s">
        <v>1583</v>
      </c>
      <c r="L775" s="12" t="s">
        <v>1583</v>
      </c>
      <c r="M775" s="12" t="s">
        <v>1578</v>
      </c>
      <c r="N775" s="12" t="s">
        <v>890</v>
      </c>
      <c r="O775" s="34" t="str">
        <f>VLOOKUP(B775,'Lot Listing - Concise'!$3:$1002,6,FALSE)</f>
        <v>https://www.sothebys.com/en/buy/auction/2020/vine-the-park-b-smith-cellar-celebrating-california/bryant-family-pritchard-cabernet-sauvignon-1996-2</v>
      </c>
    </row>
    <row r="776" spans="1:15" ht="12.5" x14ac:dyDescent="0.25">
      <c r="A776" s="33"/>
      <c r="B776" s="9">
        <v>533</v>
      </c>
      <c r="C776" s="10" t="str">
        <f t="shared" si="0"/>
        <v>Bryant Family, Pritchard, Cabernet Sauvignon 1996 (6 MAG)</v>
      </c>
      <c r="D776" s="41">
        <v>4200</v>
      </c>
      <c r="E776" s="41">
        <v>6000</v>
      </c>
      <c r="F776" s="12" t="s">
        <v>2087</v>
      </c>
      <c r="G776" s="12" t="s">
        <v>2088</v>
      </c>
      <c r="H776" s="12">
        <v>1996</v>
      </c>
      <c r="I776" s="12">
        <v>6</v>
      </c>
      <c r="J776" s="12" t="s">
        <v>1588</v>
      </c>
      <c r="K776" s="12" t="s">
        <v>1583</v>
      </c>
      <c r="L776" s="12" t="s">
        <v>1583</v>
      </c>
      <c r="M776" s="12" t="s">
        <v>1578</v>
      </c>
      <c r="N776" s="12" t="s">
        <v>892</v>
      </c>
      <c r="O776" s="34" t="str">
        <f>VLOOKUP(B776,'Lot Listing - Concise'!$3:$1002,6,FALSE)</f>
        <v>https://www.sothebys.com/en/buy/auction/2020/vine-the-park-b-smith-cellar-celebrating-california/bryant-family-pritchard-cabernet-sauvignon-1996-6</v>
      </c>
    </row>
    <row r="777" spans="1:15" ht="12.5" x14ac:dyDescent="0.25">
      <c r="A777" s="33"/>
      <c r="B777" s="9">
        <v>534</v>
      </c>
      <c r="C777" s="10" t="str">
        <f t="shared" si="0"/>
        <v>Bryant Family, Pritchard, Cabernet Sauvignon 1997 (10 BT)</v>
      </c>
      <c r="D777" s="41">
        <v>6000</v>
      </c>
      <c r="E777" s="41">
        <v>8000</v>
      </c>
      <c r="F777" s="12" t="s">
        <v>2087</v>
      </c>
      <c r="G777" s="12" t="s">
        <v>2088</v>
      </c>
      <c r="H777" s="12">
        <v>1997</v>
      </c>
      <c r="I777" s="12">
        <v>10</v>
      </c>
      <c r="J777" s="12" t="s">
        <v>1575</v>
      </c>
      <c r="K777" s="12" t="s">
        <v>1576</v>
      </c>
      <c r="L777" s="12" t="s">
        <v>1576</v>
      </c>
      <c r="M777" s="12" t="s">
        <v>1578</v>
      </c>
      <c r="N777" s="12" t="s">
        <v>894</v>
      </c>
      <c r="O777" s="34" t="str">
        <f>VLOOKUP(B777,'Lot Listing - Concise'!$3:$1002,6,FALSE)</f>
        <v>https://www.sothebys.com/en/buy/auction/2020/vine-the-park-b-smith-cellar-celebrating-california/bryant-family-pritchard-cabernet-sauvignon-1997-10</v>
      </c>
    </row>
    <row r="778" spans="1:15" ht="12.5" x14ac:dyDescent="0.25">
      <c r="A778" s="33"/>
      <c r="B778" s="9">
        <v>535</v>
      </c>
      <c r="C778" s="10" t="str">
        <f t="shared" si="0"/>
        <v>Bryant Family, Pritchard, Cabernet Sauvignon 1997 (3 MAG)</v>
      </c>
      <c r="D778" s="41">
        <v>4200</v>
      </c>
      <c r="E778" s="41">
        <v>6000</v>
      </c>
      <c r="F778" s="12" t="s">
        <v>2087</v>
      </c>
      <c r="G778" s="12" t="s">
        <v>2088</v>
      </c>
      <c r="H778" s="12">
        <v>1997</v>
      </c>
      <c r="I778" s="12">
        <v>3</v>
      </c>
      <c r="J778" s="12" t="s">
        <v>1588</v>
      </c>
      <c r="K778" s="12" t="s">
        <v>1583</v>
      </c>
      <c r="L778" s="12" t="s">
        <v>2096</v>
      </c>
      <c r="M778" s="12" t="s">
        <v>1578</v>
      </c>
      <c r="N778" s="12" t="s">
        <v>896</v>
      </c>
      <c r="O778" s="34" t="str">
        <f>VLOOKUP(B778,'Lot Listing - Concise'!$3:$1002,6,FALSE)</f>
        <v>https://www.sothebys.com/en/buy/auction/2020/vine-the-park-b-smith-cellar-celebrating-california/bryant-family-pritchard-cabernet-sauvignon-1997-3</v>
      </c>
    </row>
    <row r="779" spans="1:15" ht="12.5" x14ac:dyDescent="0.25">
      <c r="A779" s="33"/>
      <c r="B779" s="9">
        <v>536</v>
      </c>
      <c r="C779" s="10" t="str">
        <f t="shared" si="0"/>
        <v>Bryant Family, Pritchard, Cabernet Sauvignon 1997 (6 MAG)</v>
      </c>
      <c r="D779" s="41">
        <v>8500</v>
      </c>
      <c r="E779" s="41">
        <v>12000</v>
      </c>
      <c r="F779" s="12" t="s">
        <v>2087</v>
      </c>
      <c r="G779" s="12" t="s">
        <v>2088</v>
      </c>
      <c r="H779" s="12">
        <v>1997</v>
      </c>
      <c r="I779" s="12">
        <v>6</v>
      </c>
      <c r="J779" s="12" t="s">
        <v>1588</v>
      </c>
      <c r="K779" s="12" t="s">
        <v>1583</v>
      </c>
      <c r="L779" s="12" t="s">
        <v>1583</v>
      </c>
      <c r="M779" s="12" t="s">
        <v>1578</v>
      </c>
      <c r="N779" s="12" t="s">
        <v>898</v>
      </c>
      <c r="O779" s="34" t="str">
        <f>VLOOKUP(B779,'Lot Listing - Concise'!$3:$1002,6,FALSE)</f>
        <v>https://www.sothebys.com/en/buy/auction/2020/vine-the-park-b-smith-cellar-celebrating-california/bryant-family-pritchard-cabernet-sauvignon-1997-6</v>
      </c>
    </row>
    <row r="780" spans="1:15" ht="12.5" x14ac:dyDescent="0.25">
      <c r="A780" s="33"/>
      <c r="B780" s="9">
        <v>537</v>
      </c>
      <c r="C780" s="10" t="str">
        <f t="shared" si="0"/>
        <v>Bryant Family, Pritchard, Cabernet Sauvignon 1998 (12 BT)</v>
      </c>
      <c r="D780" s="41">
        <v>1600</v>
      </c>
      <c r="E780" s="41">
        <v>2400</v>
      </c>
      <c r="F780" s="12" t="s">
        <v>2087</v>
      </c>
      <c r="G780" s="12" t="s">
        <v>2088</v>
      </c>
      <c r="H780" s="12">
        <v>1998</v>
      </c>
      <c r="I780" s="12">
        <v>12</v>
      </c>
      <c r="J780" s="12" t="s">
        <v>1575</v>
      </c>
      <c r="K780" s="12" t="s">
        <v>1576</v>
      </c>
      <c r="L780" s="12" t="s">
        <v>1576</v>
      </c>
      <c r="M780" s="12" t="s">
        <v>1578</v>
      </c>
      <c r="N780" s="12" t="s">
        <v>900</v>
      </c>
      <c r="O780" s="34" t="str">
        <f>VLOOKUP(B780,'Lot Listing - Concise'!$3:$1002,6,FALSE)</f>
        <v>https://www.sothebys.com/en/buy/auction/2020/vine-the-park-b-smith-cellar-celebrating-california/bryant-family-pritchard-cabernet-sauvignon-1998-12</v>
      </c>
    </row>
    <row r="781" spans="1:15" ht="12.5" x14ac:dyDescent="0.25">
      <c r="A781" s="33"/>
      <c r="B781" s="9">
        <v>538</v>
      </c>
      <c r="C781" s="10" t="str">
        <f t="shared" si="0"/>
        <v>Bryant Family, Pritchard, Cabernet Sauvignon 1998 (12 BT)</v>
      </c>
      <c r="D781" s="41">
        <v>1600</v>
      </c>
      <c r="E781" s="41">
        <v>2400</v>
      </c>
      <c r="F781" s="12" t="s">
        <v>2087</v>
      </c>
      <c r="G781" s="12" t="s">
        <v>2088</v>
      </c>
      <c r="H781" s="12">
        <v>1998</v>
      </c>
      <c r="I781" s="12">
        <v>12</v>
      </c>
      <c r="J781" s="12" t="s">
        <v>1575</v>
      </c>
      <c r="K781" s="12" t="s">
        <v>1576</v>
      </c>
      <c r="L781" s="12" t="s">
        <v>1576</v>
      </c>
      <c r="M781" s="12" t="s">
        <v>1578</v>
      </c>
      <c r="N781" s="12" t="s">
        <v>900</v>
      </c>
      <c r="O781" s="34" t="str">
        <f>VLOOKUP(B781,'Lot Listing - Concise'!$3:$1002,6,FALSE)</f>
        <v>https://www.sothebys.com/en/buy/auction/2020/vine-the-park-b-smith-cellar-celebrating-california/bryant-family-pritchard-cabernet-sauvignon-1998-12-2</v>
      </c>
    </row>
    <row r="782" spans="1:15" ht="12.5" x14ac:dyDescent="0.25">
      <c r="A782" s="33"/>
      <c r="B782" s="9">
        <v>539</v>
      </c>
      <c r="C782" s="10" t="str">
        <f t="shared" si="0"/>
        <v>Bryant Family, Pritchard, Cabernet Sauvignon 1998 (2 MAG)</v>
      </c>
      <c r="D782" s="41">
        <v>600</v>
      </c>
      <c r="E782" s="41">
        <v>900</v>
      </c>
      <c r="F782" s="12" t="s">
        <v>2087</v>
      </c>
      <c r="G782" s="12" t="s">
        <v>2088</v>
      </c>
      <c r="H782" s="12">
        <v>1998</v>
      </c>
      <c r="I782" s="12">
        <v>2</v>
      </c>
      <c r="J782" s="12" t="s">
        <v>1588</v>
      </c>
      <c r="K782" s="12" t="s">
        <v>1583</v>
      </c>
      <c r="L782" s="12" t="s">
        <v>1583</v>
      </c>
      <c r="M782" s="12" t="s">
        <v>1578</v>
      </c>
      <c r="N782" s="12" t="s">
        <v>903</v>
      </c>
      <c r="O782" s="34" t="str">
        <f>VLOOKUP(B782,'Lot Listing - Concise'!$3:$1002,6,FALSE)</f>
        <v>https://www.sothebys.com/en/buy/auction/2020/vine-the-park-b-smith-cellar-celebrating-california/bryant-family-pritchard-cabernet-sauvignon-1998-2</v>
      </c>
    </row>
    <row r="783" spans="1:15" ht="12.5" x14ac:dyDescent="0.25">
      <c r="A783" s="33"/>
      <c r="B783" s="9">
        <v>540</v>
      </c>
      <c r="C783" s="10" t="str">
        <f t="shared" si="0"/>
        <v>Bryant Family, Pritchard, Cabernet Sauvignon 1998 (6 MAG)</v>
      </c>
      <c r="D783" s="41">
        <v>1800</v>
      </c>
      <c r="E783" s="41">
        <v>2600</v>
      </c>
      <c r="F783" s="12" t="s">
        <v>2087</v>
      </c>
      <c r="G783" s="12" t="s">
        <v>2088</v>
      </c>
      <c r="H783" s="12">
        <v>1998</v>
      </c>
      <c r="I783" s="12">
        <v>6</v>
      </c>
      <c r="J783" s="12" t="s">
        <v>1588</v>
      </c>
      <c r="K783" s="12" t="s">
        <v>1583</v>
      </c>
      <c r="L783" s="12" t="s">
        <v>1583</v>
      </c>
      <c r="M783" s="12" t="s">
        <v>1578</v>
      </c>
      <c r="N783" s="12" t="s">
        <v>905</v>
      </c>
      <c r="O783" s="34" t="str">
        <f>VLOOKUP(B783,'Lot Listing - Concise'!$3:$1002,6,FALSE)</f>
        <v>https://www.sothebys.com/en/buy/auction/2020/vine-the-park-b-smith-cellar-celebrating-california/bryant-family-pritchard-cabernet-sauvignon-1998-6</v>
      </c>
    </row>
    <row r="784" spans="1:15" ht="12.5" x14ac:dyDescent="0.25">
      <c r="A784" s="33"/>
      <c r="B784" s="9">
        <v>541</v>
      </c>
      <c r="C784" s="10" t="str">
        <f t="shared" si="0"/>
        <v>Bryant Family, Pritchard, Cabernet Sauvignon 1999 (12 BT)</v>
      </c>
      <c r="D784" s="41">
        <v>2400</v>
      </c>
      <c r="E784" s="41">
        <v>3500</v>
      </c>
      <c r="F784" s="12" t="s">
        <v>2087</v>
      </c>
      <c r="G784" s="12" t="s">
        <v>2088</v>
      </c>
      <c r="H784" s="12">
        <v>1999</v>
      </c>
      <c r="I784" s="12">
        <v>12</v>
      </c>
      <c r="J784" s="12" t="s">
        <v>1575</v>
      </c>
      <c r="K784" s="12" t="s">
        <v>1576</v>
      </c>
      <c r="L784" s="12" t="s">
        <v>1576</v>
      </c>
      <c r="M784" s="12" t="s">
        <v>1578</v>
      </c>
      <c r="N784" s="12" t="s">
        <v>907</v>
      </c>
      <c r="O784" s="34" t="str">
        <f>VLOOKUP(B784,'Lot Listing - Concise'!$3:$1002,6,FALSE)</f>
        <v>https://www.sothebys.com/en/buy/auction/2020/vine-the-park-b-smith-cellar-celebrating-california/bryant-family-pritchard-cabernet-sauvignon-1999-12</v>
      </c>
    </row>
    <row r="785" spans="1:15" ht="12.5" x14ac:dyDescent="0.25">
      <c r="A785" s="33"/>
      <c r="B785" s="9">
        <v>542</v>
      </c>
      <c r="C785" s="10" t="str">
        <f t="shared" si="0"/>
        <v>Bryant Family, Pritchard, Cabernet Sauvignon 1999 (3 MAG)</v>
      </c>
      <c r="D785" s="41">
        <v>1300</v>
      </c>
      <c r="E785" s="41">
        <v>2000</v>
      </c>
      <c r="F785" s="12" t="s">
        <v>2087</v>
      </c>
      <c r="G785" s="12" t="s">
        <v>2088</v>
      </c>
      <c r="H785" s="12">
        <v>1999</v>
      </c>
      <c r="I785" s="12">
        <v>3</v>
      </c>
      <c r="J785" s="12" t="s">
        <v>1588</v>
      </c>
      <c r="K785" s="12" t="s">
        <v>1583</v>
      </c>
      <c r="L785" s="12" t="s">
        <v>1583</v>
      </c>
      <c r="M785" s="12" t="s">
        <v>1578</v>
      </c>
      <c r="N785" s="12" t="s">
        <v>909</v>
      </c>
      <c r="O785" s="34" t="str">
        <f>VLOOKUP(B785,'Lot Listing - Concise'!$3:$1002,6,FALSE)</f>
        <v>https://www.sothebys.com/en/buy/auction/2020/vine-the-park-b-smith-cellar-celebrating-california/bryant-family-pritchard-cabernet-sauvignon-1999-3</v>
      </c>
    </row>
    <row r="786" spans="1:15" ht="12.5" x14ac:dyDescent="0.25">
      <c r="A786" s="33"/>
      <c r="B786" s="9">
        <v>543</v>
      </c>
      <c r="C786" s="10" t="str">
        <f t="shared" si="0"/>
        <v>Bryant Family, Pritchard, Cabernet Sauvignon 1999 (6 MAG)</v>
      </c>
      <c r="D786" s="41">
        <v>2600</v>
      </c>
      <c r="E786" s="41">
        <v>4000</v>
      </c>
      <c r="F786" s="12" t="s">
        <v>2087</v>
      </c>
      <c r="G786" s="12" t="s">
        <v>2088</v>
      </c>
      <c r="H786" s="12">
        <v>1999</v>
      </c>
      <c r="I786" s="12">
        <v>6</v>
      </c>
      <c r="J786" s="12" t="s">
        <v>1588</v>
      </c>
      <c r="K786" s="12" t="s">
        <v>1583</v>
      </c>
      <c r="L786" s="12" t="s">
        <v>1583</v>
      </c>
      <c r="M786" s="12" t="s">
        <v>1578</v>
      </c>
      <c r="N786" s="12" t="s">
        <v>911</v>
      </c>
      <c r="O786" s="34" t="str">
        <f>VLOOKUP(B786,'Lot Listing - Concise'!$3:$1002,6,FALSE)</f>
        <v>https://www.sothebys.com/en/buy/auction/2020/vine-the-park-b-smith-cellar-celebrating-california/bryant-family-pritchard-cabernet-sauvignon-1999-6</v>
      </c>
    </row>
    <row r="787" spans="1:15" ht="12.5" x14ac:dyDescent="0.25">
      <c r="A787" s="33"/>
      <c r="B787" s="9">
        <v>544</v>
      </c>
      <c r="C787" s="10" t="str">
        <f t="shared" si="0"/>
        <v>Bryant Family, Pritchard, Cabernet Sauvignon 2000 (7 BT)</v>
      </c>
      <c r="D787" s="41">
        <v>1300</v>
      </c>
      <c r="E787" s="41">
        <v>2000</v>
      </c>
      <c r="F787" s="12" t="s">
        <v>2087</v>
      </c>
      <c r="G787" s="12" t="s">
        <v>2088</v>
      </c>
      <c r="H787" s="12">
        <v>2000</v>
      </c>
      <c r="I787" s="12">
        <v>7</v>
      </c>
      <c r="J787" s="12" t="s">
        <v>1575</v>
      </c>
      <c r="K787" s="12" t="s">
        <v>1576</v>
      </c>
      <c r="L787" s="12" t="s">
        <v>1576</v>
      </c>
      <c r="M787" s="12" t="s">
        <v>1578</v>
      </c>
      <c r="N787" s="12" t="s">
        <v>913</v>
      </c>
      <c r="O787" s="34" t="str">
        <f>VLOOKUP(B787,'Lot Listing - Concise'!$3:$1002,6,FALSE)</f>
        <v>https://www.sothebys.com/en/buy/auction/2020/vine-the-park-b-smith-cellar-celebrating-california/bryant-family-pritchard-cabernet-sauvignon-2000-7</v>
      </c>
    </row>
    <row r="788" spans="1:15" ht="12.5" x14ac:dyDescent="0.25">
      <c r="A788" s="33"/>
      <c r="B788" s="9">
        <v>545</v>
      </c>
      <c r="C788" s="10" t="str">
        <f t="shared" si="0"/>
        <v>Bryant Family, Pritchard, Cabernet Sauvignon 2000 (12 BT)</v>
      </c>
      <c r="D788" s="41">
        <v>2200</v>
      </c>
      <c r="E788" s="41">
        <v>3500</v>
      </c>
      <c r="F788" s="12" t="s">
        <v>2087</v>
      </c>
      <c r="G788" s="12" t="s">
        <v>2088</v>
      </c>
      <c r="H788" s="12">
        <v>2000</v>
      </c>
      <c r="I788" s="12">
        <v>12</v>
      </c>
      <c r="J788" s="12" t="s">
        <v>1575</v>
      </c>
      <c r="K788" s="12" t="s">
        <v>1576</v>
      </c>
      <c r="L788" s="12" t="s">
        <v>2097</v>
      </c>
      <c r="M788" s="12" t="s">
        <v>1578</v>
      </c>
      <c r="N788" s="12" t="s">
        <v>915</v>
      </c>
      <c r="O788" s="34" t="str">
        <f>VLOOKUP(B788,'Lot Listing - Concise'!$3:$1002,6,FALSE)</f>
        <v>https://www.sothebys.com/en/buy/auction/2020/vine-the-park-b-smith-cellar-celebrating-california/bryant-family-pritchard-cabernet-sauvignon-2000-12</v>
      </c>
    </row>
    <row r="789" spans="1:15" ht="12.5" x14ac:dyDescent="0.25">
      <c r="A789" s="33"/>
      <c r="B789" s="9">
        <v>546</v>
      </c>
      <c r="C789" s="10" t="str">
        <f t="shared" si="0"/>
        <v>Bryant Family, Pritchard, Cabernet Sauvignon 2000 (3 MAG)</v>
      </c>
      <c r="D789" s="41">
        <v>1200</v>
      </c>
      <c r="E789" s="41">
        <v>1800</v>
      </c>
      <c r="F789" s="12" t="s">
        <v>2087</v>
      </c>
      <c r="G789" s="12" t="s">
        <v>2088</v>
      </c>
      <c r="H789" s="12">
        <v>2000</v>
      </c>
      <c r="I789" s="12">
        <v>3</v>
      </c>
      <c r="J789" s="12" t="s">
        <v>1588</v>
      </c>
      <c r="K789" s="12" t="s">
        <v>1583</v>
      </c>
      <c r="L789" s="12" t="s">
        <v>2098</v>
      </c>
      <c r="M789" s="12" t="s">
        <v>1578</v>
      </c>
      <c r="N789" s="12" t="s">
        <v>917</v>
      </c>
      <c r="O789" s="34" t="str">
        <f>VLOOKUP(B789,'Lot Listing - Concise'!$3:$1002,6,FALSE)</f>
        <v>https://www.sothebys.com/en/buy/auction/2020/vine-the-park-b-smith-cellar-celebrating-california/bryant-family-pritchard-cabernet-sauvignon-2000-3</v>
      </c>
    </row>
    <row r="790" spans="1:15" ht="12.5" x14ac:dyDescent="0.25">
      <c r="A790" s="33"/>
      <c r="B790" s="9">
        <v>547</v>
      </c>
      <c r="C790" s="10" t="str">
        <f t="shared" si="0"/>
        <v>Bryant Family, Pritchard, Cabernet Sauvignon 2000 (6 MAG)</v>
      </c>
      <c r="D790" s="41">
        <v>2400</v>
      </c>
      <c r="E790" s="41">
        <v>3500</v>
      </c>
      <c r="F790" s="12" t="s">
        <v>2087</v>
      </c>
      <c r="G790" s="12" t="s">
        <v>2088</v>
      </c>
      <c r="H790" s="12">
        <v>2000</v>
      </c>
      <c r="I790" s="12">
        <v>6</v>
      </c>
      <c r="J790" s="12" t="s">
        <v>1588</v>
      </c>
      <c r="K790" s="12" t="s">
        <v>1583</v>
      </c>
      <c r="L790" s="12" t="s">
        <v>2069</v>
      </c>
      <c r="M790" s="12" t="s">
        <v>1578</v>
      </c>
      <c r="N790" s="12" t="s">
        <v>919</v>
      </c>
      <c r="O790" s="34" t="str">
        <f>VLOOKUP(B790,'Lot Listing - Concise'!$3:$1002,6,FALSE)</f>
        <v>https://www.sothebys.com/en/buy/auction/2020/vine-the-park-b-smith-cellar-celebrating-california/bryant-family-pritchard-cabernet-sauvignon-2000-6</v>
      </c>
    </row>
    <row r="791" spans="1:15" ht="12.5" x14ac:dyDescent="0.25">
      <c r="A791" s="33"/>
      <c r="B791" s="9">
        <v>548</v>
      </c>
      <c r="C791" s="10" t="str">
        <f t="shared" si="0"/>
        <v>Bryant Family, Pritchard, Cabernet Sauvignon 2001 (8 BT)</v>
      </c>
      <c r="D791" s="41">
        <v>1200</v>
      </c>
      <c r="E791" s="41">
        <v>1600</v>
      </c>
      <c r="F791" s="12" t="s">
        <v>2087</v>
      </c>
      <c r="G791" s="12" t="s">
        <v>2088</v>
      </c>
      <c r="H791" s="12">
        <v>2001</v>
      </c>
      <c r="I791" s="12">
        <v>8</v>
      </c>
      <c r="J791" s="12" t="s">
        <v>1575</v>
      </c>
      <c r="K791" s="12" t="s">
        <v>1576</v>
      </c>
      <c r="L791" s="12" t="s">
        <v>1576</v>
      </c>
      <c r="M791" s="12" t="s">
        <v>1578</v>
      </c>
      <c r="N791" s="12" t="s">
        <v>921</v>
      </c>
      <c r="O791" s="34" t="str">
        <f>VLOOKUP(B791,'Lot Listing - Concise'!$3:$1002,6,FALSE)</f>
        <v>https://www.sothebys.com/en/buy/auction/2020/vine-the-park-b-smith-cellar-celebrating-california/bryant-family-pritchard-cabernet-sauvignon-2001-8</v>
      </c>
    </row>
    <row r="792" spans="1:15" ht="12.5" x14ac:dyDescent="0.25">
      <c r="A792" s="33"/>
      <c r="B792" s="9">
        <v>549</v>
      </c>
      <c r="C792" s="10" t="str">
        <f t="shared" si="0"/>
        <v>Bryant Family, Pritchard, Cabernet Sauvignon 2001 (4 MAG)</v>
      </c>
      <c r="D792" s="41">
        <v>1400</v>
      </c>
      <c r="E792" s="41">
        <v>1800</v>
      </c>
      <c r="F792" s="12" t="s">
        <v>2087</v>
      </c>
      <c r="G792" s="12" t="s">
        <v>2088</v>
      </c>
      <c r="H792" s="12">
        <v>2001</v>
      </c>
      <c r="I792" s="12">
        <v>4</v>
      </c>
      <c r="J792" s="12" t="s">
        <v>1588</v>
      </c>
      <c r="K792" s="12" t="s">
        <v>1583</v>
      </c>
      <c r="L792" s="12" t="s">
        <v>2099</v>
      </c>
      <c r="M792" s="12" t="s">
        <v>1578</v>
      </c>
      <c r="N792" s="12" t="s">
        <v>923</v>
      </c>
      <c r="O792" s="34" t="str">
        <f>VLOOKUP(B792,'Lot Listing - Concise'!$3:$1002,6,FALSE)</f>
        <v>https://www.sothebys.com/en/buy/auction/2020/vine-the-park-b-smith-cellar-celebrating-california/bryant-family-pritchard-cabernet-sauvignon-2001-4</v>
      </c>
    </row>
    <row r="793" spans="1:15" ht="12.5" x14ac:dyDescent="0.25">
      <c r="A793" s="33"/>
      <c r="B793" s="9">
        <v>550</v>
      </c>
      <c r="C793" s="10" t="str">
        <f t="shared" si="0"/>
        <v>Bryant Family, Pritchard, Cabernet Sauvignon 2002 (12 BT)</v>
      </c>
      <c r="D793" s="41">
        <v>2400</v>
      </c>
      <c r="E793" s="41">
        <v>3500</v>
      </c>
      <c r="F793" s="12" t="s">
        <v>2087</v>
      </c>
      <c r="G793" s="12" t="s">
        <v>2088</v>
      </c>
      <c r="H793" s="12">
        <v>2002</v>
      </c>
      <c r="I793" s="12">
        <v>12</v>
      </c>
      <c r="J793" s="12" t="s">
        <v>1575</v>
      </c>
      <c r="K793" s="12" t="s">
        <v>1576</v>
      </c>
      <c r="L793" s="12" t="s">
        <v>1576</v>
      </c>
      <c r="M793" s="12" t="s">
        <v>1578</v>
      </c>
      <c r="N793" s="12" t="s">
        <v>925</v>
      </c>
      <c r="O793" s="34" t="str">
        <f>VLOOKUP(B793,'Lot Listing - Concise'!$3:$1002,6,FALSE)</f>
        <v>https://www.sothebys.com/en/buy/auction/2020/vine-the-park-b-smith-cellar-celebrating-california/bryant-family-pritchard-cabernet-sauvignon-2002-12</v>
      </c>
    </row>
    <row r="794" spans="1:15" ht="12.5" x14ac:dyDescent="0.25">
      <c r="A794" s="33"/>
      <c r="B794" s="9">
        <v>551</v>
      </c>
      <c r="C794" s="10" t="str">
        <f t="shared" si="0"/>
        <v>Bryant Family, Pritchard, Cabernet Sauvignon 2002 (3 MAG)</v>
      </c>
      <c r="D794" s="41">
        <v>1300</v>
      </c>
      <c r="E794" s="41">
        <v>2000</v>
      </c>
      <c r="F794" s="12" t="s">
        <v>2087</v>
      </c>
      <c r="G794" s="12" t="s">
        <v>2088</v>
      </c>
      <c r="H794" s="12">
        <v>2002</v>
      </c>
      <c r="I794" s="12">
        <v>3</v>
      </c>
      <c r="J794" s="12" t="s">
        <v>1588</v>
      </c>
      <c r="K794" s="12" t="s">
        <v>1583</v>
      </c>
      <c r="L794" s="12" t="s">
        <v>1583</v>
      </c>
      <c r="M794" s="12" t="s">
        <v>1578</v>
      </c>
      <c r="N794" s="12" t="s">
        <v>927</v>
      </c>
      <c r="O794" s="34" t="str">
        <f>VLOOKUP(B794,'Lot Listing - Concise'!$3:$1002,6,FALSE)</f>
        <v>https://www.sothebys.com/en/buy/auction/2020/vine-the-park-b-smith-cellar-celebrating-california/bryant-family-pritchard-cabernet-sauvignon-2002-3</v>
      </c>
    </row>
    <row r="795" spans="1:15" ht="12.5" x14ac:dyDescent="0.25">
      <c r="A795" s="33"/>
      <c r="B795" s="9">
        <v>552</v>
      </c>
      <c r="C795" s="10" t="str">
        <f t="shared" si="0"/>
        <v>Bryant Family, Pritchard, Cabernet Sauvignon 2002 (8 BT)</v>
      </c>
      <c r="D795" s="41">
        <v>1600</v>
      </c>
      <c r="E795" s="41">
        <v>2400</v>
      </c>
      <c r="F795" s="12" t="s">
        <v>2087</v>
      </c>
      <c r="G795" s="12" t="s">
        <v>2088</v>
      </c>
      <c r="H795" s="12">
        <v>2002</v>
      </c>
      <c r="I795" s="12">
        <v>8</v>
      </c>
      <c r="J795" s="12" t="s">
        <v>1575</v>
      </c>
      <c r="K795" s="12" t="s">
        <v>1576</v>
      </c>
      <c r="L795" s="12" t="s">
        <v>2100</v>
      </c>
      <c r="M795" s="12" t="s">
        <v>1578</v>
      </c>
      <c r="N795" s="12" t="s">
        <v>929</v>
      </c>
      <c r="O795" s="34" t="str">
        <f>VLOOKUP(B795,'Lot Listing - Concise'!$3:$1002,6,FALSE)</f>
        <v>https://www.sothebys.com/en/buy/auction/2020/vine-the-park-b-smith-cellar-celebrating-california/bryant-family-pritchard-cabernet-sauvignon-2002-8</v>
      </c>
    </row>
    <row r="796" spans="1:15" ht="12.5" x14ac:dyDescent="0.25">
      <c r="A796" s="33"/>
      <c r="B796" s="9">
        <v>553</v>
      </c>
      <c r="C796" s="10" t="str">
        <f t="shared" si="0"/>
        <v>Bryant Family, Pritchard, Cabernet Sauvignon 2003 (10 BT)</v>
      </c>
      <c r="D796" s="41">
        <v>1800</v>
      </c>
      <c r="E796" s="41">
        <v>2800</v>
      </c>
      <c r="F796" s="12" t="s">
        <v>2087</v>
      </c>
      <c r="G796" s="12" t="s">
        <v>2088</v>
      </c>
      <c r="H796" s="12">
        <v>2003</v>
      </c>
      <c r="I796" s="12">
        <v>10</v>
      </c>
      <c r="J796" s="12" t="s">
        <v>1575</v>
      </c>
      <c r="K796" s="12" t="s">
        <v>1576</v>
      </c>
      <c r="L796" s="12" t="s">
        <v>2101</v>
      </c>
      <c r="M796" s="12" t="s">
        <v>1578</v>
      </c>
      <c r="N796" s="12" t="s">
        <v>931</v>
      </c>
      <c r="O796" s="34" t="str">
        <f>VLOOKUP(B796,'Lot Listing - Concise'!$3:$1002,6,FALSE)</f>
        <v>https://www.sothebys.com/en/buy/auction/2020/vine-the-park-b-smith-cellar-celebrating-california/bryant-family-pritchard-cabernet-sauvignon-2003-10</v>
      </c>
    </row>
    <row r="797" spans="1:15" ht="12.5" x14ac:dyDescent="0.25">
      <c r="A797" s="33"/>
      <c r="B797" s="9">
        <v>554</v>
      </c>
      <c r="C797" s="10" t="str">
        <f t="shared" si="0"/>
        <v>Bryant Family, Pritchard, Cabernet Sauvignon 2003 (2 MAG)</v>
      </c>
      <c r="D797" s="41">
        <v>800</v>
      </c>
      <c r="E797" s="41">
        <v>1200</v>
      </c>
      <c r="F797" s="12" t="s">
        <v>2087</v>
      </c>
      <c r="G797" s="12" t="s">
        <v>2088</v>
      </c>
      <c r="H797" s="12">
        <v>2003</v>
      </c>
      <c r="I797" s="12">
        <v>2</v>
      </c>
      <c r="J797" s="12" t="s">
        <v>1588</v>
      </c>
      <c r="K797" s="12" t="s">
        <v>1583</v>
      </c>
      <c r="L797" s="12" t="s">
        <v>2102</v>
      </c>
      <c r="M797" s="12" t="s">
        <v>1578</v>
      </c>
      <c r="N797" s="12" t="s">
        <v>933</v>
      </c>
      <c r="O797" s="34" t="str">
        <f>VLOOKUP(B797,'Lot Listing - Concise'!$3:$1002,6,FALSE)</f>
        <v>https://www.sothebys.com/en/buy/auction/2020/vine-the-park-b-smith-cellar-celebrating-california/bryant-family-pritchard-cabernet-sauvignon-2003-2</v>
      </c>
    </row>
    <row r="798" spans="1:15" ht="12.5" x14ac:dyDescent="0.25">
      <c r="A798" s="33"/>
      <c r="B798" s="9">
        <v>555</v>
      </c>
      <c r="C798" s="10" t="str">
        <f t="shared" si="0"/>
        <v>Bryant Family, Pritchard, Cabernet Sauvignon 2004 (10 BT)</v>
      </c>
      <c r="D798" s="41">
        <v>2000</v>
      </c>
      <c r="E798" s="41">
        <v>3000</v>
      </c>
      <c r="F798" s="12" t="s">
        <v>2087</v>
      </c>
      <c r="G798" s="12" t="s">
        <v>2088</v>
      </c>
      <c r="H798" s="12">
        <v>2004</v>
      </c>
      <c r="I798" s="12">
        <v>10</v>
      </c>
      <c r="J798" s="12" t="s">
        <v>1575</v>
      </c>
      <c r="K798" s="12" t="s">
        <v>1576</v>
      </c>
      <c r="L798" s="12" t="s">
        <v>1576</v>
      </c>
      <c r="M798" s="12" t="s">
        <v>1578</v>
      </c>
      <c r="N798" s="12" t="s">
        <v>935</v>
      </c>
      <c r="O798" s="34" t="str">
        <f>VLOOKUP(B798,'Lot Listing - Concise'!$3:$1002,6,FALSE)</f>
        <v>https://www.sothebys.com/en/buy/auction/2020/vine-the-park-b-smith-cellar-celebrating-california/bryant-family-pritchard-cabernet-sauvignon-2004-10</v>
      </c>
    </row>
    <row r="799" spans="1:15" ht="12.5" x14ac:dyDescent="0.25">
      <c r="A799" s="33"/>
      <c r="B799" s="9">
        <v>556</v>
      </c>
      <c r="C799" s="10" t="str">
        <f t="shared" si="0"/>
        <v>Bryant Family, Pritchard, Cabernet Sauvignon 2004 (12 BT)</v>
      </c>
      <c r="D799" s="41">
        <v>2400</v>
      </c>
      <c r="E799" s="41">
        <v>3500</v>
      </c>
      <c r="F799" s="12" t="s">
        <v>2087</v>
      </c>
      <c r="G799" s="12" t="s">
        <v>2088</v>
      </c>
      <c r="H799" s="12">
        <v>2004</v>
      </c>
      <c r="I799" s="12">
        <v>12</v>
      </c>
      <c r="J799" s="12" t="s">
        <v>1575</v>
      </c>
      <c r="K799" s="12" t="s">
        <v>1576</v>
      </c>
      <c r="L799" s="12" t="s">
        <v>2103</v>
      </c>
      <c r="M799" s="12" t="s">
        <v>1578</v>
      </c>
      <c r="N799" s="12" t="s">
        <v>937</v>
      </c>
      <c r="O799" s="34" t="str">
        <f>VLOOKUP(B799,'Lot Listing - Concise'!$3:$1002,6,FALSE)</f>
        <v>https://www.sothebys.com/en/buy/auction/2020/vine-the-park-b-smith-cellar-celebrating-california/bryant-family-pritchard-cabernet-sauvignon-2004-12</v>
      </c>
    </row>
    <row r="800" spans="1:15" ht="12.5" x14ac:dyDescent="0.25">
      <c r="A800" s="33"/>
      <c r="B800" s="9">
        <v>557</v>
      </c>
      <c r="C800" s="10" t="str">
        <f t="shared" si="0"/>
        <v>Bryant Family, Pritchard, Cabernet Sauvignon 2004 (2 MAG)</v>
      </c>
      <c r="D800" s="41">
        <v>900</v>
      </c>
      <c r="E800" s="41">
        <v>1300</v>
      </c>
      <c r="F800" s="12" t="s">
        <v>2087</v>
      </c>
      <c r="G800" s="12" t="s">
        <v>2088</v>
      </c>
      <c r="H800" s="12">
        <v>2004</v>
      </c>
      <c r="I800" s="12">
        <v>2</v>
      </c>
      <c r="J800" s="12" t="s">
        <v>1588</v>
      </c>
      <c r="K800" s="12" t="s">
        <v>1583</v>
      </c>
      <c r="L800" s="12" t="s">
        <v>2104</v>
      </c>
      <c r="M800" s="12" t="s">
        <v>1578</v>
      </c>
      <c r="N800" s="12" t="s">
        <v>939</v>
      </c>
      <c r="O800" s="34" t="str">
        <f>VLOOKUP(B800,'Lot Listing - Concise'!$3:$1002,6,FALSE)</f>
        <v>https://www.sothebys.com/en/buy/auction/2020/vine-the-park-b-smith-cellar-celebrating-california/bryant-family-pritchard-cabernet-sauvignon-2004-2</v>
      </c>
    </row>
    <row r="801" spans="1:15" ht="12.5" x14ac:dyDescent="0.25">
      <c r="A801" s="9" t="s">
        <v>1587</v>
      </c>
      <c r="B801" s="9">
        <v>558</v>
      </c>
      <c r="C801" s="10" t="str">
        <f t="shared" si="0"/>
        <v>Bryant Family, Pritchard, Cabernet Sauvignon 1999 (2 BT)</v>
      </c>
      <c r="D801" s="41">
        <v>1500</v>
      </c>
      <c r="E801" s="41">
        <v>2200</v>
      </c>
      <c r="F801" s="12" t="s">
        <v>2087</v>
      </c>
      <c r="G801" s="12" t="s">
        <v>2088</v>
      </c>
      <c r="H801" s="12">
        <v>1999</v>
      </c>
      <c r="I801" s="12">
        <v>2</v>
      </c>
      <c r="J801" s="12" t="s">
        <v>1575</v>
      </c>
      <c r="K801" s="12" t="s">
        <v>1576</v>
      </c>
      <c r="L801" s="12" t="s">
        <v>1576</v>
      </c>
      <c r="M801" s="12" t="s">
        <v>1578</v>
      </c>
      <c r="N801" s="12" t="s">
        <v>2105</v>
      </c>
      <c r="O801" s="34" t="str">
        <f>VLOOKUP(B801,'Lot Listing - Concise'!$3:$1002,6,FALSE)</f>
        <v>https://www.sothebys.com/en/buy/auction/2020/vine-the-park-b-smith-cellar-celebrating-california/bryant-family-pritchard-cabernet-sauvignon</v>
      </c>
    </row>
    <row r="802" spans="1:15" ht="12.5" x14ac:dyDescent="0.25">
      <c r="A802" s="9" t="s">
        <v>1587</v>
      </c>
      <c r="B802" s="9">
        <v>558</v>
      </c>
      <c r="C802" s="10" t="str">
        <f t="shared" si="0"/>
        <v>Bryant Family, Pritchard, Cabernet Sauvignon 1998 (2 BT)</v>
      </c>
      <c r="D802" s="41">
        <v>1500</v>
      </c>
      <c r="E802" s="41">
        <v>2200</v>
      </c>
      <c r="F802" s="12" t="s">
        <v>2087</v>
      </c>
      <c r="G802" s="12" t="s">
        <v>2088</v>
      </c>
      <c r="H802" s="12">
        <v>1998</v>
      </c>
      <c r="I802" s="12">
        <v>2</v>
      </c>
      <c r="J802" s="12" t="s">
        <v>1575</v>
      </c>
      <c r="K802" s="12" t="s">
        <v>1576</v>
      </c>
      <c r="L802" s="12" t="s">
        <v>1576</v>
      </c>
      <c r="M802" s="12" t="s">
        <v>1578</v>
      </c>
      <c r="N802" s="12" t="s">
        <v>2106</v>
      </c>
      <c r="O802" s="34" t="str">
        <f>VLOOKUP(B802,'Lot Listing - Concise'!$3:$1002,6,FALSE)</f>
        <v>https://www.sothebys.com/en/buy/auction/2020/vine-the-park-b-smith-cellar-celebrating-california/bryant-family-pritchard-cabernet-sauvignon</v>
      </c>
    </row>
    <row r="803" spans="1:15" ht="12.5" x14ac:dyDescent="0.25">
      <c r="A803" s="9" t="s">
        <v>1587</v>
      </c>
      <c r="B803" s="9">
        <v>558</v>
      </c>
      <c r="C803" s="10" t="str">
        <f t="shared" si="0"/>
        <v>Bryant Family, Pritchard, Cabernet Sauvignon 1996 (2 BT)</v>
      </c>
      <c r="D803" s="41">
        <v>1500</v>
      </c>
      <c r="E803" s="41">
        <v>2200</v>
      </c>
      <c r="F803" s="12" t="s">
        <v>2087</v>
      </c>
      <c r="G803" s="12" t="s">
        <v>2088</v>
      </c>
      <c r="H803" s="12">
        <v>1996</v>
      </c>
      <c r="I803" s="12">
        <v>2</v>
      </c>
      <c r="J803" s="12" t="s">
        <v>1575</v>
      </c>
      <c r="K803" s="12" t="s">
        <v>1576</v>
      </c>
      <c r="L803" s="12" t="s">
        <v>2107</v>
      </c>
      <c r="M803" s="12" t="s">
        <v>1578</v>
      </c>
      <c r="N803" s="12" t="s">
        <v>2108</v>
      </c>
      <c r="O803" s="34" t="str">
        <f>VLOOKUP(B803,'Lot Listing - Concise'!$3:$1002,6,FALSE)</f>
        <v>https://www.sothebys.com/en/buy/auction/2020/vine-the-park-b-smith-cellar-celebrating-california/bryant-family-pritchard-cabernet-sauvignon</v>
      </c>
    </row>
    <row r="804" spans="1:15" ht="12.5" x14ac:dyDescent="0.25">
      <c r="A804" s="9" t="s">
        <v>1587</v>
      </c>
      <c r="B804" s="9">
        <v>558</v>
      </c>
      <c r="C804" s="10" t="str">
        <f t="shared" si="0"/>
        <v>Bryant Family, Pritchard, Cabernet Sauvignon 1995 (1 BT)</v>
      </c>
      <c r="D804" s="41">
        <v>1500</v>
      </c>
      <c r="E804" s="41">
        <v>2200</v>
      </c>
      <c r="F804" s="12" t="s">
        <v>2087</v>
      </c>
      <c r="G804" s="12" t="s">
        <v>2088</v>
      </c>
      <c r="H804" s="12">
        <v>1995</v>
      </c>
      <c r="I804" s="12">
        <v>1</v>
      </c>
      <c r="J804" s="12" t="s">
        <v>1575</v>
      </c>
      <c r="K804" s="12" t="s">
        <v>1576</v>
      </c>
      <c r="L804" s="12" t="s">
        <v>1576</v>
      </c>
      <c r="M804" s="12" t="s">
        <v>1578</v>
      </c>
      <c r="N804" s="12" t="s">
        <v>2109</v>
      </c>
      <c r="O804" s="34" t="str">
        <f>VLOOKUP(B804,'Lot Listing - Concise'!$3:$1002,6,FALSE)</f>
        <v>https://www.sothebys.com/en/buy/auction/2020/vine-the-park-b-smith-cellar-celebrating-california/bryant-family-pritchard-cabernet-sauvignon</v>
      </c>
    </row>
    <row r="805" spans="1:15" ht="12.5" x14ac:dyDescent="0.25">
      <c r="A805" s="33"/>
      <c r="B805" s="9">
        <v>559</v>
      </c>
      <c r="C805" s="10" t="str">
        <f t="shared" si="0"/>
        <v>Shafer, Cabernet Sauvignon, Hillside Select 1992 (5 MAG)</v>
      </c>
      <c r="D805" s="41">
        <v>1500</v>
      </c>
      <c r="E805" s="41">
        <v>2200</v>
      </c>
      <c r="F805" s="12" t="s">
        <v>2110</v>
      </c>
      <c r="G805" s="12" t="s">
        <v>2111</v>
      </c>
      <c r="H805" s="12">
        <v>1992</v>
      </c>
      <c r="I805" s="12">
        <v>5</v>
      </c>
      <c r="J805" s="12" t="s">
        <v>1588</v>
      </c>
      <c r="K805" s="12" t="s">
        <v>1583</v>
      </c>
      <c r="L805" s="12" t="s">
        <v>2112</v>
      </c>
      <c r="M805" s="12" t="s">
        <v>1578</v>
      </c>
      <c r="N805" s="12" t="s">
        <v>943</v>
      </c>
      <c r="O805" s="34" t="str">
        <f>VLOOKUP(B805,'Lot Listing - Concise'!$3:$1002,6,FALSE)</f>
        <v>https://www.sothebys.com/en/buy/auction/2020/vine-the-park-b-smith-cellar-celebrating-california/shafer-cabernet-sauvignon-hillside-select-1992-5</v>
      </c>
    </row>
    <row r="806" spans="1:15" ht="12.5" x14ac:dyDescent="0.25">
      <c r="A806" s="9" t="s">
        <v>1587</v>
      </c>
      <c r="B806" s="9">
        <v>560</v>
      </c>
      <c r="C806" s="10" t="str">
        <f t="shared" si="0"/>
        <v>Shafer, Cabernet Sauvignon, Hillside Select 1993 (2 MAG)</v>
      </c>
      <c r="D806" s="41">
        <v>950</v>
      </c>
      <c r="E806" s="41">
        <v>1400</v>
      </c>
      <c r="F806" s="12" t="s">
        <v>2110</v>
      </c>
      <c r="G806" s="12" t="s">
        <v>2111</v>
      </c>
      <c r="H806" s="12">
        <v>1993</v>
      </c>
      <c r="I806" s="12">
        <v>2</v>
      </c>
      <c r="J806" s="12" t="s">
        <v>1588</v>
      </c>
      <c r="K806" s="12" t="s">
        <v>1583</v>
      </c>
      <c r="L806" s="12" t="s">
        <v>1583</v>
      </c>
      <c r="M806" s="12" t="s">
        <v>1578</v>
      </c>
      <c r="N806" s="12" t="s">
        <v>2113</v>
      </c>
      <c r="O806" s="34" t="str">
        <f>VLOOKUP(B806,'Lot Listing - Concise'!$3:$1002,6,FALSE)</f>
        <v>https://www.sothebys.com/en/buy/auction/2020/vine-the-park-b-smith-cellar-celebrating-california/shafer-cabernet-sauvignon-hillside-select-vertical</v>
      </c>
    </row>
    <row r="807" spans="1:15" ht="12.5" x14ac:dyDescent="0.25">
      <c r="A807" s="9" t="s">
        <v>1587</v>
      </c>
      <c r="B807" s="9">
        <v>560</v>
      </c>
      <c r="C807" s="10" t="str">
        <f t="shared" si="0"/>
        <v>Shafer, Cabernet Sauvignon, Hillside Select 1996 (1 MAG)</v>
      </c>
      <c r="D807" s="41">
        <v>950</v>
      </c>
      <c r="E807" s="41">
        <v>1400</v>
      </c>
      <c r="F807" s="12" t="s">
        <v>2110</v>
      </c>
      <c r="G807" s="12" t="s">
        <v>2111</v>
      </c>
      <c r="H807" s="12">
        <v>1996</v>
      </c>
      <c r="I807" s="12">
        <v>1</v>
      </c>
      <c r="J807" s="12" t="s">
        <v>1588</v>
      </c>
      <c r="K807" s="12" t="s">
        <v>1583</v>
      </c>
      <c r="L807" s="12" t="s">
        <v>1583</v>
      </c>
      <c r="M807" s="12" t="s">
        <v>1578</v>
      </c>
      <c r="N807" s="12" t="s">
        <v>2114</v>
      </c>
      <c r="O807" s="34" t="str">
        <f>VLOOKUP(B807,'Lot Listing - Concise'!$3:$1002,6,FALSE)</f>
        <v>https://www.sothebys.com/en/buy/auction/2020/vine-the-park-b-smith-cellar-celebrating-california/shafer-cabernet-sauvignon-hillside-select-vertical</v>
      </c>
    </row>
    <row r="808" spans="1:15" ht="12.5" x14ac:dyDescent="0.25">
      <c r="A808" s="33"/>
      <c r="B808" s="9">
        <v>561</v>
      </c>
      <c r="C808" s="10" t="str">
        <f t="shared" si="0"/>
        <v>Shafer, Cabernet Sauvignon, Hillside Select 1998 (6 BT)</v>
      </c>
      <c r="D808" s="41">
        <v>650</v>
      </c>
      <c r="E808" s="41">
        <v>900</v>
      </c>
      <c r="F808" s="12" t="s">
        <v>2110</v>
      </c>
      <c r="G808" s="12" t="s">
        <v>2111</v>
      </c>
      <c r="H808" s="12">
        <v>1998</v>
      </c>
      <c r="I808" s="12">
        <v>6</v>
      </c>
      <c r="J808" s="12" t="s">
        <v>1575</v>
      </c>
      <c r="K808" s="12" t="s">
        <v>1576</v>
      </c>
      <c r="L808" s="12" t="s">
        <v>1576</v>
      </c>
      <c r="M808" s="12" t="s">
        <v>1578</v>
      </c>
      <c r="N808" s="12" t="s">
        <v>947</v>
      </c>
      <c r="O808" s="34" t="str">
        <f>VLOOKUP(B808,'Lot Listing - Concise'!$3:$1002,6,FALSE)</f>
        <v>https://www.sothebys.com/en/buy/auction/2020/vine-the-park-b-smith-cellar-celebrating-california/561-shafer-cabernet-sauvignon-hillside-select-1998</v>
      </c>
    </row>
    <row r="809" spans="1:15" ht="12.5" x14ac:dyDescent="0.25">
      <c r="A809" s="33"/>
      <c r="B809" s="9">
        <v>562</v>
      </c>
      <c r="C809" s="10" t="str">
        <f t="shared" si="0"/>
        <v>Shafer, Cabernet Sauvignon, Hillside Select 1998 (6 BT)</v>
      </c>
      <c r="D809" s="41">
        <v>650</v>
      </c>
      <c r="E809" s="41">
        <v>900</v>
      </c>
      <c r="F809" s="12" t="s">
        <v>2110</v>
      </c>
      <c r="G809" s="12" t="s">
        <v>2111</v>
      </c>
      <c r="H809" s="12">
        <v>1998</v>
      </c>
      <c r="I809" s="12">
        <v>6</v>
      </c>
      <c r="J809" s="12" t="s">
        <v>1575</v>
      </c>
      <c r="K809" s="12" t="s">
        <v>1576</v>
      </c>
      <c r="L809" s="12" t="s">
        <v>2115</v>
      </c>
      <c r="M809" s="12" t="s">
        <v>1578</v>
      </c>
      <c r="N809" s="12" t="s">
        <v>947</v>
      </c>
      <c r="O809" s="34" t="str">
        <f>VLOOKUP(B809,'Lot Listing - Concise'!$3:$1002,6,FALSE)</f>
        <v>https://www.sothebys.com/en/buy/auction/2020/vine-the-park-b-smith-cellar-celebrating-california/shafer-cabernet-sauvignon-hillside-select-1998-6</v>
      </c>
    </row>
    <row r="810" spans="1:15" ht="12.5" x14ac:dyDescent="0.25">
      <c r="A810" s="33"/>
      <c r="B810" s="9">
        <v>563</v>
      </c>
      <c r="C810" s="10" t="str">
        <f t="shared" si="0"/>
        <v>Shafer, Cabernet Sauvignon, Hillside Select 1998 (4 MAG)</v>
      </c>
      <c r="D810" s="41">
        <v>850</v>
      </c>
      <c r="E810" s="41">
        <v>1200</v>
      </c>
      <c r="F810" s="12" t="s">
        <v>2110</v>
      </c>
      <c r="G810" s="12" t="s">
        <v>2111</v>
      </c>
      <c r="H810" s="12">
        <v>1998</v>
      </c>
      <c r="I810" s="12">
        <v>4</v>
      </c>
      <c r="J810" s="12" t="s">
        <v>1588</v>
      </c>
      <c r="K810" s="12" t="s">
        <v>1583</v>
      </c>
      <c r="L810" s="12" t="s">
        <v>1583</v>
      </c>
      <c r="M810" s="12" t="s">
        <v>1578</v>
      </c>
      <c r="N810" s="12" t="s">
        <v>950</v>
      </c>
      <c r="O810" s="34" t="str">
        <f>VLOOKUP(B810,'Lot Listing - Concise'!$3:$1002,6,FALSE)</f>
        <v>https://www.sothebys.com/en/buy/auction/2020/vine-the-park-b-smith-cellar-celebrating-california/shafer-cabernet-sauvignon-hillside-select-1998-4</v>
      </c>
    </row>
    <row r="811" spans="1:15" ht="12.5" x14ac:dyDescent="0.25">
      <c r="A811" s="33"/>
      <c r="B811" s="9">
        <v>564</v>
      </c>
      <c r="C811" s="10" t="str">
        <f t="shared" si="0"/>
        <v>Shafer, Cabernet Sauvignon, Hillside Select 1999 (4 MAG)</v>
      </c>
      <c r="D811" s="41">
        <v>1200</v>
      </c>
      <c r="E811" s="41">
        <v>1500</v>
      </c>
      <c r="F811" s="12" t="s">
        <v>2110</v>
      </c>
      <c r="G811" s="12" t="s">
        <v>2111</v>
      </c>
      <c r="H811" s="12">
        <v>1999</v>
      </c>
      <c r="I811" s="12">
        <v>4</v>
      </c>
      <c r="J811" s="12" t="s">
        <v>1588</v>
      </c>
      <c r="K811" s="12" t="s">
        <v>1583</v>
      </c>
      <c r="L811" s="12" t="s">
        <v>2116</v>
      </c>
      <c r="M811" s="12" t="s">
        <v>1578</v>
      </c>
      <c r="N811" s="12" t="s">
        <v>952</v>
      </c>
      <c r="O811" s="34" t="str">
        <f>VLOOKUP(B811,'Lot Listing - Concise'!$3:$1002,6,FALSE)</f>
        <v>https://www.sothebys.com/en/buy/auction/2020/vine-the-park-b-smith-cellar-celebrating-california/shafer-cabernet-sauvignon-hillside-select-1999-4</v>
      </c>
    </row>
    <row r="812" spans="1:15" ht="12.5" x14ac:dyDescent="0.25">
      <c r="A812" s="33"/>
      <c r="B812" s="9">
        <v>565</v>
      </c>
      <c r="C812" s="10" t="str">
        <f t="shared" si="0"/>
        <v>Shafer, Cabernet Sauvignon, Hillside Select 2000 (4 MAG)</v>
      </c>
      <c r="D812" s="41">
        <v>1000</v>
      </c>
      <c r="E812" s="41">
        <v>1400</v>
      </c>
      <c r="F812" s="12" t="s">
        <v>2110</v>
      </c>
      <c r="G812" s="12" t="s">
        <v>2111</v>
      </c>
      <c r="H812" s="12">
        <v>2000</v>
      </c>
      <c r="I812" s="12">
        <v>4</v>
      </c>
      <c r="J812" s="12" t="s">
        <v>1588</v>
      </c>
      <c r="K812" s="12" t="s">
        <v>1583</v>
      </c>
      <c r="L812" s="12" t="s">
        <v>1583</v>
      </c>
      <c r="M812" s="12" t="s">
        <v>1578</v>
      </c>
      <c r="N812" s="12" t="s">
        <v>954</v>
      </c>
      <c r="O812" s="34" t="str">
        <f>VLOOKUP(B812,'Lot Listing - Concise'!$3:$1002,6,FALSE)</f>
        <v>https://www.sothebys.com/en/buy/auction/2020/vine-the-park-b-smith-cellar-celebrating-california/shafer-cabernet-sauvignon-hillside-select-2000-4</v>
      </c>
    </row>
    <row r="813" spans="1:15" ht="12.5" x14ac:dyDescent="0.25">
      <c r="A813" s="33"/>
      <c r="B813" s="9">
        <v>566</v>
      </c>
      <c r="C813" s="10" t="str">
        <f t="shared" si="0"/>
        <v>Shafer, Cabernet Sauvignon, Hillside Select 2001 (2 MAG)</v>
      </c>
      <c r="D813" s="41">
        <v>1100</v>
      </c>
      <c r="E813" s="41">
        <v>1500</v>
      </c>
      <c r="F813" s="12" t="s">
        <v>2110</v>
      </c>
      <c r="G813" s="12" t="s">
        <v>2111</v>
      </c>
      <c r="H813" s="12">
        <v>2001</v>
      </c>
      <c r="I813" s="12">
        <v>2</v>
      </c>
      <c r="J813" s="12" t="s">
        <v>1588</v>
      </c>
      <c r="K813" s="12" t="s">
        <v>1583</v>
      </c>
      <c r="L813" s="12" t="s">
        <v>1583</v>
      </c>
      <c r="M813" s="12" t="s">
        <v>1578</v>
      </c>
      <c r="N813" s="12" t="s">
        <v>956</v>
      </c>
      <c r="O813" s="34" t="str">
        <f>VLOOKUP(B813,'Lot Listing - Concise'!$3:$1002,6,FALSE)</f>
        <v>https://www.sothebys.com/en/buy/auction/2020/vine-the-park-b-smith-cellar-celebrating-california/shafer-cabernet-sauvignon-hillside-select-2001-2</v>
      </c>
    </row>
    <row r="814" spans="1:15" ht="12.5" x14ac:dyDescent="0.25">
      <c r="A814" s="33"/>
      <c r="B814" s="9">
        <v>567</v>
      </c>
      <c r="C814" s="10" t="str">
        <f t="shared" si="0"/>
        <v>Shafer, Cabernet Sauvignon, Hillside Select 2002 (6 BT)</v>
      </c>
      <c r="D814" s="41">
        <v>1800</v>
      </c>
      <c r="E814" s="41">
        <v>2400</v>
      </c>
      <c r="F814" s="12" t="s">
        <v>2110</v>
      </c>
      <c r="G814" s="12" t="s">
        <v>2111</v>
      </c>
      <c r="H814" s="12">
        <v>2002</v>
      </c>
      <c r="I814" s="12">
        <v>6</v>
      </c>
      <c r="J814" s="12" t="s">
        <v>1575</v>
      </c>
      <c r="K814" s="12" t="s">
        <v>1576</v>
      </c>
      <c r="L814" s="12" t="s">
        <v>1576</v>
      </c>
      <c r="M814" s="12" t="s">
        <v>1578</v>
      </c>
      <c r="N814" s="12" t="s">
        <v>958</v>
      </c>
      <c r="O814" s="34" t="str">
        <f>VLOOKUP(B814,'Lot Listing - Concise'!$3:$1002,6,FALSE)</f>
        <v>https://www.sothebys.com/en/buy/auction/2020/vine-the-park-b-smith-cellar-celebrating-california/shafer-cabernet-sauvignon-hillside-select-2002-6</v>
      </c>
    </row>
    <row r="815" spans="1:15" ht="12.5" x14ac:dyDescent="0.25">
      <c r="A815" s="33"/>
      <c r="B815" s="9">
        <v>568</v>
      </c>
      <c r="C815" s="10" t="str">
        <f t="shared" si="0"/>
        <v>Shafer, Cabernet Sauvignon, Hillside Select 2002 (2 MAG)</v>
      </c>
      <c r="D815" s="41">
        <v>1100</v>
      </c>
      <c r="E815" s="41">
        <v>1500</v>
      </c>
      <c r="F815" s="12" t="s">
        <v>2110</v>
      </c>
      <c r="G815" s="12" t="s">
        <v>2111</v>
      </c>
      <c r="H815" s="12">
        <v>2002</v>
      </c>
      <c r="I815" s="12">
        <v>2</v>
      </c>
      <c r="J815" s="12" t="s">
        <v>1588</v>
      </c>
      <c r="K815" s="12" t="s">
        <v>1583</v>
      </c>
      <c r="L815" s="12" t="s">
        <v>1583</v>
      </c>
      <c r="M815" s="12" t="s">
        <v>1578</v>
      </c>
      <c r="N815" s="12" t="s">
        <v>960</v>
      </c>
      <c r="O815" s="34" t="str">
        <f>VLOOKUP(B815,'Lot Listing - Concise'!$3:$1002,6,FALSE)</f>
        <v>https://www.sothebys.com/en/buy/auction/2020/vine-the-park-b-smith-cellar-celebrating-california/shafer-cabernet-sauvignon-hillside-select-2002-2</v>
      </c>
    </row>
    <row r="816" spans="1:15" ht="12.5" x14ac:dyDescent="0.25">
      <c r="A816" s="33"/>
      <c r="B816" s="9">
        <v>569</v>
      </c>
      <c r="C816" s="10" t="str">
        <f t="shared" si="0"/>
        <v>Shafer, Cabernet Sauvignon, Hillside Select 2002 (6 MAG)</v>
      </c>
      <c r="D816" s="41">
        <v>3200</v>
      </c>
      <c r="E816" s="41">
        <v>4500</v>
      </c>
      <c r="F816" s="12" t="s">
        <v>2110</v>
      </c>
      <c r="G816" s="12" t="s">
        <v>2111</v>
      </c>
      <c r="H816" s="12">
        <v>2002</v>
      </c>
      <c r="I816" s="12">
        <v>6</v>
      </c>
      <c r="J816" s="12" t="s">
        <v>1588</v>
      </c>
      <c r="K816" s="12" t="s">
        <v>1583</v>
      </c>
      <c r="L816" s="12" t="s">
        <v>1583</v>
      </c>
      <c r="M816" s="12" t="s">
        <v>1578</v>
      </c>
      <c r="N816" s="12" t="s">
        <v>962</v>
      </c>
      <c r="O816" s="34" t="str">
        <f>VLOOKUP(B816,'Lot Listing - Concise'!$3:$1002,6,FALSE)</f>
        <v>https://www.sothebys.com/en/buy/auction/2020/vine-the-park-b-smith-cellar-celebrating-california/shafer-cabernet-sauvignon-hillside-select-2002-6-2</v>
      </c>
    </row>
    <row r="817" spans="1:15" ht="12.5" x14ac:dyDescent="0.25">
      <c r="A817" s="33"/>
      <c r="B817" s="9">
        <v>570</v>
      </c>
      <c r="C817" s="10" t="str">
        <f t="shared" si="0"/>
        <v>Shafer, Cabernet Sauvignon, Hillside Select 2003 (6 BT)</v>
      </c>
      <c r="D817" s="41">
        <v>1200</v>
      </c>
      <c r="E817" s="41">
        <v>1600</v>
      </c>
      <c r="F817" s="12" t="s">
        <v>2110</v>
      </c>
      <c r="G817" s="12" t="s">
        <v>2111</v>
      </c>
      <c r="H817" s="12">
        <v>2003</v>
      </c>
      <c r="I817" s="12">
        <v>6</v>
      </c>
      <c r="J817" s="12" t="s">
        <v>1575</v>
      </c>
      <c r="K817" s="12" t="s">
        <v>1576</v>
      </c>
      <c r="L817" s="12" t="s">
        <v>2117</v>
      </c>
      <c r="M817" s="12" t="s">
        <v>1578</v>
      </c>
      <c r="N817" s="12" t="s">
        <v>964</v>
      </c>
      <c r="O817" s="34" t="str">
        <f>VLOOKUP(B817,'Lot Listing - Concise'!$3:$1002,6,FALSE)</f>
        <v>https://www.sothebys.com/en/buy/auction/2020/vine-the-park-b-smith-cellar-celebrating-california/shafer-cabernet-sauvignon-hillside-select-2003-6</v>
      </c>
    </row>
    <row r="818" spans="1:15" ht="12.5" x14ac:dyDescent="0.25">
      <c r="A818" s="33"/>
      <c r="B818" s="9">
        <v>571</v>
      </c>
      <c r="C818" s="10" t="str">
        <f t="shared" si="0"/>
        <v>Shafer, Cabernet Sauvignon, Hillside Select 2003 (6 BT)</v>
      </c>
      <c r="D818" s="41">
        <v>1200</v>
      </c>
      <c r="E818" s="41">
        <v>1600</v>
      </c>
      <c r="F818" s="12" t="s">
        <v>2110</v>
      </c>
      <c r="G818" s="12" t="s">
        <v>2111</v>
      </c>
      <c r="H818" s="12">
        <v>2003</v>
      </c>
      <c r="I818" s="12">
        <v>6</v>
      </c>
      <c r="J818" s="12" t="s">
        <v>1575</v>
      </c>
      <c r="K818" s="12" t="s">
        <v>1576</v>
      </c>
      <c r="L818" s="12" t="s">
        <v>2118</v>
      </c>
      <c r="M818" s="12" t="s">
        <v>1578</v>
      </c>
      <c r="N818" s="12" t="s">
        <v>964</v>
      </c>
      <c r="O818" s="34" t="str">
        <f>VLOOKUP(B818,'Lot Listing - Concise'!$3:$1002,6,FALSE)</f>
        <v>https://www.sothebys.com/en/buy/auction/2020/vine-the-park-b-smith-cellar-celebrating-california/shafer-cabernet-sauvignon-hillside-select-2003-6-2</v>
      </c>
    </row>
    <row r="819" spans="1:15" ht="12.5" x14ac:dyDescent="0.25">
      <c r="A819" s="33"/>
      <c r="B819" s="9">
        <v>572</v>
      </c>
      <c r="C819" s="10" t="str">
        <f t="shared" si="0"/>
        <v>Shafer, Cabernet Sauvignon, Hillside Select 2003 (5 MAG)</v>
      </c>
      <c r="D819" s="41">
        <v>2000</v>
      </c>
      <c r="E819" s="41">
        <v>2800</v>
      </c>
      <c r="F819" s="12" t="s">
        <v>2110</v>
      </c>
      <c r="G819" s="12" t="s">
        <v>2111</v>
      </c>
      <c r="H819" s="12">
        <v>2003</v>
      </c>
      <c r="I819" s="12">
        <v>5</v>
      </c>
      <c r="J819" s="12" t="s">
        <v>1588</v>
      </c>
      <c r="K819" s="12" t="s">
        <v>1583</v>
      </c>
      <c r="L819" s="12" t="s">
        <v>2081</v>
      </c>
      <c r="M819" s="12" t="s">
        <v>1578</v>
      </c>
      <c r="N819" s="12" t="s">
        <v>967</v>
      </c>
      <c r="O819" s="34" t="str">
        <f>VLOOKUP(B819,'Lot Listing - Concise'!$3:$1002,6,FALSE)</f>
        <v>https://www.sothebys.com/en/buy/auction/2020/vine-the-park-b-smith-cellar-celebrating-california/shafer-cabernet-sauvignon-hillside-select-2003-5</v>
      </c>
    </row>
    <row r="820" spans="1:15" ht="12.5" x14ac:dyDescent="0.25">
      <c r="A820" s="33"/>
      <c r="B820" s="9">
        <v>573</v>
      </c>
      <c r="C820" s="10" t="str">
        <f t="shared" si="0"/>
        <v>Shafer Cabernet Sauvignon, Sunspot Vineyard 2001 (4 MAG)</v>
      </c>
      <c r="D820" s="41">
        <v>1000</v>
      </c>
      <c r="E820" s="41">
        <v>1400</v>
      </c>
      <c r="F820" s="12" t="s">
        <v>2119</v>
      </c>
      <c r="G820" s="12" t="s">
        <v>2111</v>
      </c>
      <c r="H820" s="12">
        <v>2001</v>
      </c>
      <c r="I820" s="12">
        <v>4</v>
      </c>
      <c r="J820" s="12" t="s">
        <v>1588</v>
      </c>
      <c r="K820" s="12" t="s">
        <v>1583</v>
      </c>
      <c r="L820" s="12" t="s">
        <v>1583</v>
      </c>
      <c r="M820" s="12" t="s">
        <v>1578</v>
      </c>
      <c r="N820" s="12" t="s">
        <v>969</v>
      </c>
      <c r="O820" s="34" t="str">
        <f>VLOOKUP(B820,'Lot Listing - Concise'!$3:$1002,6,FALSE)</f>
        <v>https://www.sothebys.com/en/buy/auction/2020/vine-the-park-b-smith-cellar-celebrating-california/shafer-cabernet-sauvignon-sunspot-vineyard-2001-4</v>
      </c>
    </row>
    <row r="821" spans="1:15" ht="12.5" x14ac:dyDescent="0.25">
      <c r="A821" s="33"/>
      <c r="B821" s="9">
        <v>574</v>
      </c>
      <c r="C821" s="10" t="str">
        <f t="shared" si="0"/>
        <v>Joseph Phelps Vineyards, Cabernet Sauvignon 1975 (12 BT)</v>
      </c>
      <c r="D821" s="41">
        <v>700</v>
      </c>
      <c r="E821" s="41">
        <v>1000</v>
      </c>
      <c r="F821" s="12" t="s">
        <v>2120</v>
      </c>
      <c r="G821" s="12" t="s">
        <v>2121</v>
      </c>
      <c r="H821" s="12">
        <v>1975</v>
      </c>
      <c r="I821" s="12">
        <v>12</v>
      </c>
      <c r="J821" s="12" t="s">
        <v>1575</v>
      </c>
      <c r="K821" s="12" t="s">
        <v>1576</v>
      </c>
      <c r="L821" s="12" t="s">
        <v>2122</v>
      </c>
      <c r="M821" s="12" t="s">
        <v>1578</v>
      </c>
      <c r="N821" s="12" t="s">
        <v>971</v>
      </c>
      <c r="O821" s="34" t="str">
        <f>VLOOKUP(B821,'Lot Listing - Concise'!$3:$1002,6,FALSE)</f>
        <v>https://www.sothebys.com/en/buy/auction/2020/vine-the-park-b-smith-cellar-celebrating-california/joseph-phelps-vineyards-cabernet-sauvignon-1975-12</v>
      </c>
    </row>
    <row r="822" spans="1:15" ht="12.5" x14ac:dyDescent="0.25">
      <c r="A822" s="9" t="s">
        <v>1587</v>
      </c>
      <c r="B822" s="9">
        <v>575</v>
      </c>
      <c r="C822" s="10" t="str">
        <f t="shared" si="0"/>
        <v>Joseph Phelps Vineyards, Cabernet Sauvignon, Eisele Vineyard 1981 (3 BT)</v>
      </c>
      <c r="D822" s="41">
        <v>450</v>
      </c>
      <c r="E822" s="41">
        <v>700</v>
      </c>
      <c r="F822" s="12" t="s">
        <v>2123</v>
      </c>
      <c r="G822" s="12" t="s">
        <v>2121</v>
      </c>
      <c r="H822" s="12">
        <v>1981</v>
      </c>
      <c r="I822" s="12">
        <v>3</v>
      </c>
      <c r="J822" s="12" t="s">
        <v>1575</v>
      </c>
      <c r="K822" s="12" t="s">
        <v>1576</v>
      </c>
      <c r="L822" s="12" t="s">
        <v>2124</v>
      </c>
      <c r="M822" s="12" t="s">
        <v>1578</v>
      </c>
      <c r="N822" s="12" t="s">
        <v>2125</v>
      </c>
      <c r="O822" s="34" t="str">
        <f>VLOOKUP(B822,'Lot Listing - Concise'!$3:$1002,6,FALSE)</f>
        <v>https://www.sothebys.com/en/buy/auction/2020/vine-the-park-b-smith-cellar-celebrating-california/mixed-lot-4-mag-3-bt</v>
      </c>
    </row>
    <row r="823" spans="1:15" ht="12.5" x14ac:dyDescent="0.25">
      <c r="A823" s="9" t="s">
        <v>1587</v>
      </c>
      <c r="B823" s="9">
        <v>575</v>
      </c>
      <c r="C823" s="10" t="str">
        <f t="shared" si="0"/>
        <v>Joseph Phelps Vineyards, Cabernet Sauvignon, Backus Vineyard 1994 (4 MAG)</v>
      </c>
      <c r="D823" s="41">
        <v>450</v>
      </c>
      <c r="E823" s="41">
        <v>700</v>
      </c>
      <c r="F823" s="12" t="s">
        <v>2126</v>
      </c>
      <c r="G823" s="12" t="s">
        <v>2121</v>
      </c>
      <c r="H823" s="12">
        <v>1994</v>
      </c>
      <c r="I823" s="12">
        <v>4</v>
      </c>
      <c r="J823" s="12" t="s">
        <v>1588</v>
      </c>
      <c r="K823" s="12" t="s">
        <v>1583</v>
      </c>
      <c r="L823" s="12" t="s">
        <v>2127</v>
      </c>
      <c r="M823" s="12" t="s">
        <v>1578</v>
      </c>
      <c r="N823" s="12" t="s">
        <v>2128</v>
      </c>
      <c r="O823" s="34" t="str">
        <f>VLOOKUP(B823,'Lot Listing - Concise'!$3:$1002,6,FALSE)</f>
        <v>https://www.sothebys.com/en/buy/auction/2020/vine-the-park-b-smith-cellar-celebrating-california/mixed-lot-4-mag-3-bt</v>
      </c>
    </row>
    <row r="824" spans="1:15" ht="12.5" x14ac:dyDescent="0.25">
      <c r="A824" s="9" t="s">
        <v>1587</v>
      </c>
      <c r="B824" s="9">
        <v>576</v>
      </c>
      <c r="C824" s="10" t="str">
        <f t="shared" si="0"/>
        <v>Joseph Phelps Vineyards, Cabernet Sauvignon, Insignia 1997 (1 MAG)</v>
      </c>
      <c r="D824" s="41">
        <v>750</v>
      </c>
      <c r="E824" s="41">
        <v>1100</v>
      </c>
      <c r="F824" s="12" t="s">
        <v>2129</v>
      </c>
      <c r="G824" s="12" t="s">
        <v>2121</v>
      </c>
      <c r="H824" s="12">
        <v>1997</v>
      </c>
      <c r="I824" s="12">
        <v>1</v>
      </c>
      <c r="J824" s="12" t="s">
        <v>1588</v>
      </c>
      <c r="K824" s="12" t="s">
        <v>1583</v>
      </c>
      <c r="L824" s="12" t="s">
        <v>2130</v>
      </c>
      <c r="M824" s="12" t="s">
        <v>1578</v>
      </c>
      <c r="N824" s="12" t="s">
        <v>2131</v>
      </c>
      <c r="O824" s="34" t="str">
        <f>VLOOKUP(B824,'Lot Listing - Concise'!$3:$1002,6,FALSE)</f>
        <v>https://www.sothebys.com/en/buy/auction/2020/vine-the-park-b-smith-cellar-celebrating-california/joseph-phelps-vineyards-cabernet-sauvignon</v>
      </c>
    </row>
    <row r="825" spans="1:15" ht="12.5" x14ac:dyDescent="0.25">
      <c r="A825" s="9" t="s">
        <v>1587</v>
      </c>
      <c r="B825" s="9">
        <v>576</v>
      </c>
      <c r="C825" s="10" t="str">
        <f t="shared" si="0"/>
        <v>Joseph Phelps Vineyards, Cabernet Sauvignon, Insignia 1993 (1 MAG)</v>
      </c>
      <c r="D825" s="41">
        <v>750</v>
      </c>
      <c r="E825" s="41">
        <v>1100</v>
      </c>
      <c r="F825" s="12" t="s">
        <v>2129</v>
      </c>
      <c r="G825" s="12" t="s">
        <v>2121</v>
      </c>
      <c r="H825" s="12">
        <v>1993</v>
      </c>
      <c r="I825" s="12">
        <v>1</v>
      </c>
      <c r="J825" s="12" t="s">
        <v>1588</v>
      </c>
      <c r="K825" s="12" t="s">
        <v>1583</v>
      </c>
      <c r="L825" s="12" t="s">
        <v>2132</v>
      </c>
      <c r="M825" s="12" t="s">
        <v>1578</v>
      </c>
      <c r="N825" s="12" t="s">
        <v>2133</v>
      </c>
      <c r="O825" s="34" t="str">
        <f>VLOOKUP(B825,'Lot Listing - Concise'!$3:$1002,6,FALSE)</f>
        <v>https://www.sothebys.com/en/buy/auction/2020/vine-the-park-b-smith-cellar-celebrating-california/joseph-phelps-vineyards-cabernet-sauvignon</v>
      </c>
    </row>
    <row r="826" spans="1:15" ht="12.5" x14ac:dyDescent="0.25">
      <c r="A826" s="9" t="s">
        <v>1587</v>
      </c>
      <c r="B826" s="9">
        <v>576</v>
      </c>
      <c r="C826" s="10" t="str">
        <f t="shared" si="0"/>
        <v>Joseph Phelps Vineyards, Cabernet Sauvignon, Insignia 1994 (1 MAG)</v>
      </c>
      <c r="D826" s="41">
        <v>750</v>
      </c>
      <c r="E826" s="41">
        <v>1100</v>
      </c>
      <c r="F826" s="12" t="s">
        <v>2129</v>
      </c>
      <c r="G826" s="12" t="s">
        <v>2121</v>
      </c>
      <c r="H826" s="12">
        <v>1994</v>
      </c>
      <c r="I826" s="12">
        <v>1</v>
      </c>
      <c r="J826" s="12" t="s">
        <v>1588</v>
      </c>
      <c r="K826" s="12" t="s">
        <v>1583</v>
      </c>
      <c r="L826" s="12" t="s">
        <v>2134</v>
      </c>
      <c r="M826" s="12" t="s">
        <v>1578</v>
      </c>
      <c r="N826" s="12" t="s">
        <v>2135</v>
      </c>
      <c r="O826" s="34" t="str">
        <f>VLOOKUP(B826,'Lot Listing - Concise'!$3:$1002,6,FALSE)</f>
        <v>https://www.sothebys.com/en/buy/auction/2020/vine-the-park-b-smith-cellar-celebrating-california/joseph-phelps-vineyards-cabernet-sauvignon</v>
      </c>
    </row>
    <row r="827" spans="1:15" ht="12.5" x14ac:dyDescent="0.25">
      <c r="A827" s="33"/>
      <c r="B827" s="9">
        <v>577</v>
      </c>
      <c r="C827" s="10" t="str">
        <f t="shared" si="0"/>
        <v>Joseph Phelps Vineyards, Cabernet Sauvignon, Insignia 1993 (6 MAG)</v>
      </c>
      <c r="D827" s="41">
        <v>1000</v>
      </c>
      <c r="E827" s="41">
        <v>1500</v>
      </c>
      <c r="F827" s="12" t="s">
        <v>2129</v>
      </c>
      <c r="G827" s="12" t="s">
        <v>2121</v>
      </c>
      <c r="H827" s="12">
        <v>1993</v>
      </c>
      <c r="I827" s="12">
        <v>6</v>
      </c>
      <c r="J827" s="12" t="s">
        <v>1588</v>
      </c>
      <c r="K827" s="12" t="s">
        <v>1583</v>
      </c>
      <c r="L827" s="12" t="s">
        <v>2136</v>
      </c>
      <c r="M827" s="12" t="s">
        <v>1578</v>
      </c>
      <c r="N827" s="12" t="s">
        <v>977</v>
      </c>
      <c r="O827" s="34" t="str">
        <f>VLOOKUP(B827,'Lot Listing - Concise'!$3:$1002,6,FALSE)</f>
        <v>https://www.sothebys.com/en/buy/auction/2020/vine-the-park-b-smith-cellar-celebrating-california/joseph-phelps-vineyards-cabernet-sauvignon-2</v>
      </c>
    </row>
    <row r="828" spans="1:15" ht="12.5" x14ac:dyDescent="0.25">
      <c r="A828" s="33"/>
      <c r="B828" s="9">
        <v>578</v>
      </c>
      <c r="C828" s="10" t="str">
        <f t="shared" si="0"/>
        <v>Joseph Phelps Vineyards, Cabernet Sauvignon, Insignia 1993 (6 MAG)</v>
      </c>
      <c r="D828" s="41">
        <v>1000</v>
      </c>
      <c r="E828" s="41">
        <v>1500</v>
      </c>
      <c r="F828" s="12" t="s">
        <v>2129</v>
      </c>
      <c r="G828" s="12" t="s">
        <v>2121</v>
      </c>
      <c r="H828" s="12">
        <v>1993</v>
      </c>
      <c r="I828" s="12">
        <v>6</v>
      </c>
      <c r="J828" s="12" t="s">
        <v>1588</v>
      </c>
      <c r="K828" s="12" t="s">
        <v>1583</v>
      </c>
      <c r="L828" s="12" t="s">
        <v>2136</v>
      </c>
      <c r="M828" s="12" t="s">
        <v>1578</v>
      </c>
      <c r="N828" s="12" t="s">
        <v>977</v>
      </c>
      <c r="O828" s="34" t="str">
        <f>VLOOKUP(B828,'Lot Listing - Concise'!$3:$1002,6,FALSE)</f>
        <v>https://www.sothebys.com/en/buy/auction/2020/vine-the-park-b-smith-cellar-celebrating-california/joseph-phelps-vineyards-cabernet-sauvignon-3</v>
      </c>
    </row>
    <row r="829" spans="1:15" ht="12.5" x14ac:dyDescent="0.25">
      <c r="A829" s="33"/>
      <c r="B829" s="9">
        <v>579</v>
      </c>
      <c r="C829" s="10" t="str">
        <f t="shared" si="0"/>
        <v>Joseph Phelps Vineyards, Cabernet Sauvignon, Insignia 1994 (6 MAG)</v>
      </c>
      <c r="D829" s="41">
        <v>1600</v>
      </c>
      <c r="E829" s="41">
        <v>2400</v>
      </c>
      <c r="F829" s="12" t="s">
        <v>2129</v>
      </c>
      <c r="G829" s="12" t="s">
        <v>2121</v>
      </c>
      <c r="H829" s="12">
        <v>1994</v>
      </c>
      <c r="I829" s="12">
        <v>6</v>
      </c>
      <c r="J829" s="12" t="s">
        <v>1588</v>
      </c>
      <c r="K829" s="12" t="s">
        <v>1583</v>
      </c>
      <c r="L829" s="12" t="s">
        <v>2137</v>
      </c>
      <c r="M829" s="12" t="s">
        <v>1578</v>
      </c>
      <c r="N829" s="12" t="s">
        <v>980</v>
      </c>
      <c r="O829" s="34" t="str">
        <f>VLOOKUP(B829,'Lot Listing - Concise'!$3:$1002,6,FALSE)</f>
        <v>https://www.sothebys.com/en/buy/auction/2020/vine-the-park-b-smith-cellar-celebrating-california/joseph-phelps-vineyards-cabernet-sauvignon-4</v>
      </c>
    </row>
    <row r="830" spans="1:15" ht="12.5" x14ac:dyDescent="0.25">
      <c r="A830" s="33"/>
      <c r="B830" s="9">
        <v>580</v>
      </c>
      <c r="C830" s="10" t="str">
        <f t="shared" si="0"/>
        <v>Joseph Phelps Vineyards, Cabernet Sauvignon, Insignia 1995 (4 MAG)</v>
      </c>
      <c r="D830" s="41">
        <v>1000</v>
      </c>
      <c r="E830" s="41">
        <v>1500</v>
      </c>
      <c r="F830" s="12" t="s">
        <v>2129</v>
      </c>
      <c r="G830" s="12" t="s">
        <v>2121</v>
      </c>
      <c r="H830" s="12">
        <v>1995</v>
      </c>
      <c r="I830" s="12">
        <v>4</v>
      </c>
      <c r="J830" s="12" t="s">
        <v>1588</v>
      </c>
      <c r="K830" s="12" t="s">
        <v>1583</v>
      </c>
      <c r="L830" s="12" t="s">
        <v>2138</v>
      </c>
      <c r="M830" s="12" t="s">
        <v>1578</v>
      </c>
      <c r="N830" s="12" t="s">
        <v>982</v>
      </c>
      <c r="O830" s="34" t="str">
        <f>VLOOKUP(B830,'Lot Listing - Concise'!$3:$1002,6,FALSE)</f>
        <v>https://www.sothebys.com/en/buy/auction/2020/vine-the-park-b-smith-cellar-celebrating-california/joseph-phelps-vineyards-cabernet-sauvignon-5</v>
      </c>
    </row>
    <row r="831" spans="1:15" ht="12.5" x14ac:dyDescent="0.25">
      <c r="A831" s="33"/>
      <c r="B831" s="9">
        <v>581</v>
      </c>
      <c r="C831" s="10" t="str">
        <f t="shared" si="0"/>
        <v>Joseph Phelps Vineyards, Cabernet Sauvignon, Insignia 1995 (6 MAG)</v>
      </c>
      <c r="D831" s="41">
        <v>1500</v>
      </c>
      <c r="E831" s="41">
        <v>2200</v>
      </c>
      <c r="F831" s="12" t="s">
        <v>2129</v>
      </c>
      <c r="G831" s="12" t="s">
        <v>2121</v>
      </c>
      <c r="H831" s="12">
        <v>1995</v>
      </c>
      <c r="I831" s="12">
        <v>6</v>
      </c>
      <c r="J831" s="12" t="s">
        <v>1588</v>
      </c>
      <c r="K831" s="12" t="s">
        <v>1583</v>
      </c>
      <c r="L831" s="12" t="s">
        <v>2139</v>
      </c>
      <c r="M831" s="12" t="s">
        <v>1578</v>
      </c>
      <c r="N831" s="12" t="s">
        <v>984</v>
      </c>
      <c r="O831" s="34" t="str">
        <f>VLOOKUP(B831,'Lot Listing - Concise'!$3:$1002,6,FALSE)</f>
        <v>https://www.sothebys.com/en/buy/auction/2020/vine-the-park-b-smith-cellar-celebrating-california/joseph-phelps-vineyards-cabernet-sauvignon-6</v>
      </c>
    </row>
    <row r="832" spans="1:15" ht="12.5" x14ac:dyDescent="0.25">
      <c r="A832" s="33"/>
      <c r="B832" s="9">
        <v>582</v>
      </c>
      <c r="C832" s="10" t="str">
        <f t="shared" si="0"/>
        <v>Joseph Phelps Vineyards, Cabernet Sauvignon, Insignia 1995 (6 MAG)</v>
      </c>
      <c r="D832" s="41">
        <v>1500</v>
      </c>
      <c r="E832" s="41">
        <v>2200</v>
      </c>
      <c r="F832" s="12" t="s">
        <v>2129</v>
      </c>
      <c r="G832" s="12" t="s">
        <v>2121</v>
      </c>
      <c r="H832" s="12">
        <v>1995</v>
      </c>
      <c r="I832" s="12">
        <v>6</v>
      </c>
      <c r="J832" s="12" t="s">
        <v>1588</v>
      </c>
      <c r="K832" s="12" t="s">
        <v>1583</v>
      </c>
      <c r="L832" s="12" t="s">
        <v>2140</v>
      </c>
      <c r="M832" s="12" t="s">
        <v>1578</v>
      </c>
      <c r="N832" s="12" t="s">
        <v>984</v>
      </c>
      <c r="O832" s="34" t="str">
        <f>VLOOKUP(B832,'Lot Listing - Concise'!$3:$1002,6,FALSE)</f>
        <v>https://www.sothebys.com/en/buy/auction/2020/vine-the-park-b-smith-cellar-celebrating-california/joseph-phelps-vineyards-cabernet-sauvignon-7</v>
      </c>
    </row>
    <row r="833" spans="1:15" ht="12.5" x14ac:dyDescent="0.25">
      <c r="A833" s="33"/>
      <c r="B833" s="9">
        <v>583</v>
      </c>
      <c r="C833" s="10" t="str">
        <f t="shared" si="0"/>
        <v>Joseph Phelps Vineyards, Cabernet Sauvignon, Insignia 1996 (3 MAG)</v>
      </c>
      <c r="D833" s="41">
        <v>450</v>
      </c>
      <c r="E833" s="41">
        <v>700</v>
      </c>
      <c r="F833" s="12" t="s">
        <v>2129</v>
      </c>
      <c r="G833" s="12" t="s">
        <v>2121</v>
      </c>
      <c r="H833" s="12">
        <v>1996</v>
      </c>
      <c r="I833" s="12">
        <v>3</v>
      </c>
      <c r="J833" s="12" t="s">
        <v>1588</v>
      </c>
      <c r="K833" s="12" t="s">
        <v>1583</v>
      </c>
      <c r="L833" s="12" t="s">
        <v>2141</v>
      </c>
      <c r="M833" s="12" t="s">
        <v>1578</v>
      </c>
      <c r="N833" s="12" t="s">
        <v>987</v>
      </c>
      <c r="O833" s="34" t="str">
        <f>VLOOKUP(B833,'Lot Listing - Concise'!$3:$1002,6,FALSE)</f>
        <v>https://www.sothebys.com/en/buy/auction/2020/vine-the-park-b-smith-cellar-celebrating-california/joseph-phelps-vineyards-cabernet-sauvignon-8</v>
      </c>
    </row>
    <row r="834" spans="1:15" ht="12.5" x14ac:dyDescent="0.25">
      <c r="A834" s="33"/>
      <c r="B834" s="9">
        <v>584</v>
      </c>
      <c r="C834" s="10" t="str">
        <f t="shared" si="0"/>
        <v>Joseph Phelps Vineyards, Cabernet Sauvignon, Insignia 1996 (6 MAG)</v>
      </c>
      <c r="D834" s="41">
        <v>950</v>
      </c>
      <c r="E834" s="41">
        <v>1400</v>
      </c>
      <c r="F834" s="12" t="s">
        <v>2129</v>
      </c>
      <c r="G834" s="12" t="s">
        <v>2121</v>
      </c>
      <c r="H834" s="12">
        <v>1996</v>
      </c>
      <c r="I834" s="12">
        <v>6</v>
      </c>
      <c r="J834" s="12" t="s">
        <v>1588</v>
      </c>
      <c r="K834" s="12" t="s">
        <v>1583</v>
      </c>
      <c r="L834" s="12" t="s">
        <v>2142</v>
      </c>
      <c r="M834" s="12" t="s">
        <v>1578</v>
      </c>
      <c r="N834" s="12" t="s">
        <v>989</v>
      </c>
      <c r="O834" s="34" t="str">
        <f>VLOOKUP(B834,'Lot Listing - Concise'!$3:$1002,6,FALSE)</f>
        <v>https://www.sothebys.com/en/buy/auction/2020/vine-the-park-b-smith-cellar-celebrating-california/joseph-phelps-vineyards-cabernet-sauvignon-9</v>
      </c>
    </row>
    <row r="835" spans="1:15" ht="12.5" x14ac:dyDescent="0.25">
      <c r="A835" s="33"/>
      <c r="B835" s="9">
        <v>585</v>
      </c>
      <c r="C835" s="10" t="str">
        <f t="shared" si="0"/>
        <v>Joseph Phelps Vineyards, Cabernet Sauvignon, Insignia 1997 (6 MAG)</v>
      </c>
      <c r="D835" s="41">
        <v>1800</v>
      </c>
      <c r="E835" s="41">
        <v>2600</v>
      </c>
      <c r="F835" s="12" t="s">
        <v>2129</v>
      </c>
      <c r="G835" s="12" t="s">
        <v>2121</v>
      </c>
      <c r="H835" s="12">
        <v>1997</v>
      </c>
      <c r="I835" s="12">
        <v>6</v>
      </c>
      <c r="J835" s="12" t="s">
        <v>1588</v>
      </c>
      <c r="K835" s="12" t="s">
        <v>1583</v>
      </c>
      <c r="L835" s="12" t="s">
        <v>2143</v>
      </c>
      <c r="M835" s="12" t="s">
        <v>1578</v>
      </c>
      <c r="N835" s="12" t="s">
        <v>991</v>
      </c>
      <c r="O835" s="34" t="str">
        <f>VLOOKUP(B835,'Lot Listing - Concise'!$3:$1002,6,FALSE)</f>
        <v>https://www.sothebys.com/en/buy/auction/2020/vine-the-park-b-smith-cellar-celebrating-california/joseph-phelps-vineyards-cabernet-sauvignon-10</v>
      </c>
    </row>
    <row r="836" spans="1:15" ht="12.5" x14ac:dyDescent="0.25">
      <c r="A836" s="33"/>
      <c r="B836" s="9">
        <v>586</v>
      </c>
      <c r="C836" s="10" t="str">
        <f t="shared" si="0"/>
        <v>Joseph Phelps Vineyards, Cabernet Sauvignon, Insignia 1997 (6 MAG)</v>
      </c>
      <c r="D836" s="41">
        <v>1800</v>
      </c>
      <c r="E836" s="41">
        <v>2600</v>
      </c>
      <c r="F836" s="12" t="s">
        <v>2129</v>
      </c>
      <c r="G836" s="12" t="s">
        <v>2121</v>
      </c>
      <c r="H836" s="12">
        <v>1997</v>
      </c>
      <c r="I836" s="12">
        <v>6</v>
      </c>
      <c r="J836" s="12" t="s">
        <v>1588</v>
      </c>
      <c r="K836" s="12" t="s">
        <v>1583</v>
      </c>
      <c r="L836" s="12" t="s">
        <v>2143</v>
      </c>
      <c r="M836" s="12" t="s">
        <v>1578</v>
      </c>
      <c r="N836" s="12" t="s">
        <v>991</v>
      </c>
      <c r="O836" s="34" t="str">
        <f>VLOOKUP(B836,'Lot Listing - Concise'!$3:$1002,6,FALSE)</f>
        <v>https://www.sothebys.com/en/buy/auction/2020/vine-the-park-b-smith-cellar-celebrating-california/joseph-phelps-vineyards-cabernet-sauvignon-11</v>
      </c>
    </row>
    <row r="837" spans="1:15" ht="12.5" x14ac:dyDescent="0.25">
      <c r="A837" s="33"/>
      <c r="B837" s="9">
        <v>587</v>
      </c>
      <c r="C837" s="10" t="str">
        <f t="shared" si="0"/>
        <v>Joseph Phelps Vineyards, Cabernet Sauvignon, Insignia 1997 (6 MAG)</v>
      </c>
      <c r="D837" s="41">
        <v>1800</v>
      </c>
      <c r="E837" s="41">
        <v>2600</v>
      </c>
      <c r="F837" s="12" t="s">
        <v>2129</v>
      </c>
      <c r="G837" s="12" t="s">
        <v>2121</v>
      </c>
      <c r="H837" s="12">
        <v>1997</v>
      </c>
      <c r="I837" s="12">
        <v>6</v>
      </c>
      <c r="J837" s="12" t="s">
        <v>1588</v>
      </c>
      <c r="K837" s="12" t="s">
        <v>1583</v>
      </c>
      <c r="L837" s="12" t="s">
        <v>2143</v>
      </c>
      <c r="M837" s="12" t="s">
        <v>1578</v>
      </c>
      <c r="N837" s="12" t="s">
        <v>991</v>
      </c>
      <c r="O837" s="34" t="str">
        <f>VLOOKUP(B837,'Lot Listing - Concise'!$3:$1002,6,FALSE)</f>
        <v>https://www.sothebys.com/en/buy/auction/2020/vine-the-park-b-smith-cellar-celebrating-california/joseph-phelps-vineyards-cabernet-sauvignon-12</v>
      </c>
    </row>
    <row r="838" spans="1:15" ht="12.5" x14ac:dyDescent="0.25">
      <c r="A838" s="33"/>
      <c r="B838" s="9">
        <v>588</v>
      </c>
      <c r="C838" s="10" t="str">
        <f t="shared" si="0"/>
        <v>Joseph Phelps Vineyards, Cabernet Sauvignon, Insignia 1997 (6 MAG)</v>
      </c>
      <c r="D838" s="41">
        <v>1800</v>
      </c>
      <c r="E838" s="41">
        <v>2600</v>
      </c>
      <c r="F838" s="12" t="s">
        <v>2129</v>
      </c>
      <c r="G838" s="12" t="s">
        <v>2121</v>
      </c>
      <c r="H838" s="12">
        <v>1997</v>
      </c>
      <c r="I838" s="12">
        <v>6</v>
      </c>
      <c r="J838" s="12" t="s">
        <v>1588</v>
      </c>
      <c r="K838" s="12" t="s">
        <v>1583</v>
      </c>
      <c r="L838" s="12" t="s">
        <v>2143</v>
      </c>
      <c r="M838" s="12" t="s">
        <v>1578</v>
      </c>
      <c r="N838" s="12" t="s">
        <v>991</v>
      </c>
      <c r="O838" s="34" t="str">
        <f>VLOOKUP(B838,'Lot Listing - Concise'!$3:$1002,6,FALSE)</f>
        <v>https://www.sothebys.com/en/buy/auction/2020/vine-the-park-b-smith-cellar-celebrating-california/joseph-phelps-vineyards-cabernet-sauvignon-13</v>
      </c>
    </row>
    <row r="839" spans="1:15" ht="12.5" x14ac:dyDescent="0.25">
      <c r="A839" s="33"/>
      <c r="B839" s="9">
        <v>589</v>
      </c>
      <c r="C839" s="10" t="str">
        <f t="shared" si="0"/>
        <v>Joseph Phelps Vineyards, Cabernet Sauvignon, Insignia 1997 (6 MAG)</v>
      </c>
      <c r="D839" s="41">
        <v>1800</v>
      </c>
      <c r="E839" s="41">
        <v>2600</v>
      </c>
      <c r="F839" s="12" t="s">
        <v>2129</v>
      </c>
      <c r="G839" s="12" t="s">
        <v>2121</v>
      </c>
      <c r="H839" s="12">
        <v>1997</v>
      </c>
      <c r="I839" s="12">
        <v>6</v>
      </c>
      <c r="J839" s="12" t="s">
        <v>1588</v>
      </c>
      <c r="K839" s="12" t="s">
        <v>1583</v>
      </c>
      <c r="L839" s="12" t="s">
        <v>2143</v>
      </c>
      <c r="M839" s="12" t="s">
        <v>1578</v>
      </c>
      <c r="N839" s="12" t="s">
        <v>991</v>
      </c>
      <c r="O839" s="34" t="str">
        <f>VLOOKUP(B839,'Lot Listing - Concise'!$3:$1002,6,FALSE)</f>
        <v>https://www.sothebys.com/en/buy/auction/2020/vine-the-park-b-smith-cellar-celebrating-california/joseph-phelps-vineyards-cabernet-sauvignon-14</v>
      </c>
    </row>
    <row r="840" spans="1:15" ht="12.5" x14ac:dyDescent="0.25">
      <c r="A840" s="33"/>
      <c r="B840" s="9">
        <v>590</v>
      </c>
      <c r="C840" s="10" t="str">
        <f t="shared" si="0"/>
        <v>Joseph Phelps Vineyards, Cabernet Sauvignon, Insignia 1997 (6 MAG)</v>
      </c>
      <c r="D840" s="41">
        <v>1800</v>
      </c>
      <c r="E840" s="41">
        <v>2600</v>
      </c>
      <c r="F840" s="12" t="s">
        <v>2129</v>
      </c>
      <c r="G840" s="12" t="s">
        <v>2121</v>
      </c>
      <c r="H840" s="12">
        <v>1997</v>
      </c>
      <c r="I840" s="12">
        <v>6</v>
      </c>
      <c r="J840" s="12" t="s">
        <v>1588</v>
      </c>
      <c r="K840" s="12" t="s">
        <v>1583</v>
      </c>
      <c r="L840" s="12" t="s">
        <v>2143</v>
      </c>
      <c r="M840" s="12" t="s">
        <v>1578</v>
      </c>
      <c r="N840" s="12" t="s">
        <v>991</v>
      </c>
      <c r="O840" s="34" t="str">
        <f>VLOOKUP(B840,'Lot Listing - Concise'!$3:$1002,6,FALSE)</f>
        <v>https://www.sothebys.com/en/buy/auction/2020/vine-the-park-b-smith-cellar-celebrating-california/joseph-phelps-vineyards-cabernet-sauvignon-15</v>
      </c>
    </row>
    <row r="841" spans="1:15" ht="12.5" x14ac:dyDescent="0.25">
      <c r="A841" s="33"/>
      <c r="B841" s="9">
        <v>591</v>
      </c>
      <c r="C841" s="10" t="str">
        <f t="shared" si="0"/>
        <v>Joseph Phelps Vineyards, Cabernet Sauvignon, Insignia 1997 (6 MAG)</v>
      </c>
      <c r="D841" s="41">
        <v>1800</v>
      </c>
      <c r="E841" s="41">
        <v>2600</v>
      </c>
      <c r="F841" s="12" t="s">
        <v>2129</v>
      </c>
      <c r="G841" s="12" t="s">
        <v>2121</v>
      </c>
      <c r="H841" s="12">
        <v>1997</v>
      </c>
      <c r="I841" s="12">
        <v>6</v>
      </c>
      <c r="J841" s="12" t="s">
        <v>1588</v>
      </c>
      <c r="K841" s="12" t="s">
        <v>1583</v>
      </c>
      <c r="L841" s="12" t="s">
        <v>2144</v>
      </c>
      <c r="M841" s="12" t="s">
        <v>1578</v>
      </c>
      <c r="N841" s="12" t="s">
        <v>991</v>
      </c>
      <c r="O841" s="34" t="str">
        <f>VLOOKUP(B841,'Lot Listing - Concise'!$3:$1002,6,FALSE)</f>
        <v>https://www.sothebys.com/en/buy/auction/2020/vine-the-park-b-smith-cellar-celebrating-california/joseph-phelps-vineyards-cabernet-sauvignon-16</v>
      </c>
    </row>
    <row r="842" spans="1:15" ht="12.5" x14ac:dyDescent="0.25">
      <c r="A842" s="33"/>
      <c r="B842" s="9">
        <v>592</v>
      </c>
      <c r="C842" s="10" t="str">
        <f t="shared" si="0"/>
        <v>Joseph Phelps Vineyards, Cabernet Sauvignon, Insignia 1997 (6 MAG)</v>
      </c>
      <c r="D842" s="41">
        <v>1800</v>
      </c>
      <c r="E842" s="41">
        <v>2600</v>
      </c>
      <c r="F842" s="12" t="s">
        <v>2129</v>
      </c>
      <c r="G842" s="12" t="s">
        <v>2121</v>
      </c>
      <c r="H842" s="12">
        <v>1997</v>
      </c>
      <c r="I842" s="12">
        <v>6</v>
      </c>
      <c r="J842" s="12" t="s">
        <v>1588</v>
      </c>
      <c r="K842" s="12" t="s">
        <v>1583</v>
      </c>
      <c r="L842" s="12" t="s">
        <v>2144</v>
      </c>
      <c r="M842" s="12" t="s">
        <v>1578</v>
      </c>
      <c r="N842" s="12" t="s">
        <v>991</v>
      </c>
      <c r="O842" s="34" t="str">
        <f>VLOOKUP(B842,'Lot Listing - Concise'!$3:$1002,6,FALSE)</f>
        <v>https://www.sothebys.com/en/buy/auction/2020/vine-the-park-b-smith-cellar-celebrating-california/joseph-phelps-vineyards-cabernet-sauvignon-17</v>
      </c>
    </row>
    <row r="843" spans="1:15" ht="12.5" x14ac:dyDescent="0.25">
      <c r="A843" s="9" t="s">
        <v>1587</v>
      </c>
      <c r="B843" s="9">
        <v>593</v>
      </c>
      <c r="C843" s="10" t="str">
        <f t="shared" si="0"/>
        <v>Joseph Phelps Vineyards, Cabernet Sauvignon, Insignia 2001 (2 MAG)</v>
      </c>
      <c r="D843" s="41">
        <v>1400</v>
      </c>
      <c r="E843" s="41">
        <v>2000</v>
      </c>
      <c r="F843" s="12" t="s">
        <v>2129</v>
      </c>
      <c r="G843" s="12" t="s">
        <v>2121</v>
      </c>
      <c r="H843" s="12">
        <v>2001</v>
      </c>
      <c r="I843" s="12">
        <v>2</v>
      </c>
      <c r="J843" s="12" t="s">
        <v>1588</v>
      </c>
      <c r="K843" s="12" t="s">
        <v>1583</v>
      </c>
      <c r="L843" s="12" t="s">
        <v>2145</v>
      </c>
      <c r="M843" s="12" t="s">
        <v>1578</v>
      </c>
      <c r="N843" s="12" t="s">
        <v>2146</v>
      </c>
      <c r="O843" s="34" t="str">
        <f>VLOOKUP(B843,'Lot Listing - Concise'!$3:$1002,6,FALSE)</f>
        <v>https://www.sothebys.com/en/buy/auction/2020/vine-the-park-b-smith-cellar-celebrating-california/joseph-phelps-vineyards-cabernet-sauvignon-18</v>
      </c>
    </row>
    <row r="844" spans="1:15" ht="12.5" x14ac:dyDescent="0.25">
      <c r="A844" s="9" t="s">
        <v>1587</v>
      </c>
      <c r="B844" s="9">
        <v>593</v>
      </c>
      <c r="C844" s="10" t="str">
        <f t="shared" si="0"/>
        <v>Joseph Phelps Vineyards, Cabernet Sauvignon, Insignia 2001 (8 BT)</v>
      </c>
      <c r="D844" s="41">
        <v>1400</v>
      </c>
      <c r="E844" s="41">
        <v>2000</v>
      </c>
      <c r="F844" s="12" t="s">
        <v>2129</v>
      </c>
      <c r="G844" s="12" t="s">
        <v>2121</v>
      </c>
      <c r="H844" s="12">
        <v>2001</v>
      </c>
      <c r="I844" s="12">
        <v>8</v>
      </c>
      <c r="J844" s="12" t="s">
        <v>1575</v>
      </c>
      <c r="K844" s="12" t="s">
        <v>1583</v>
      </c>
      <c r="L844" s="12" t="s">
        <v>2143</v>
      </c>
      <c r="M844" s="12" t="s">
        <v>1578</v>
      </c>
      <c r="N844" s="12" t="s">
        <v>2147</v>
      </c>
      <c r="O844" s="34" t="str">
        <f>VLOOKUP(B844,'Lot Listing - Concise'!$3:$1002,6,FALSE)</f>
        <v>https://www.sothebys.com/en/buy/auction/2020/vine-the-park-b-smith-cellar-celebrating-california/joseph-phelps-vineyards-cabernet-sauvignon-18</v>
      </c>
    </row>
    <row r="845" spans="1:15" ht="12.5" x14ac:dyDescent="0.25">
      <c r="A845" s="33"/>
      <c r="B845" s="9">
        <v>594</v>
      </c>
      <c r="C845" s="10" t="str">
        <f t="shared" si="0"/>
        <v>Joseph Phelps Vineyards, Cabernet Sauvignon, Insignia 2001 (6 MAG)</v>
      </c>
      <c r="D845" s="41">
        <v>1400</v>
      </c>
      <c r="E845" s="41">
        <v>2200</v>
      </c>
      <c r="F845" s="12" t="s">
        <v>2129</v>
      </c>
      <c r="G845" s="12" t="s">
        <v>2121</v>
      </c>
      <c r="H845" s="12">
        <v>2001</v>
      </c>
      <c r="I845" s="12">
        <v>6</v>
      </c>
      <c r="J845" s="12" t="s">
        <v>1588</v>
      </c>
      <c r="K845" s="12" t="s">
        <v>1583</v>
      </c>
      <c r="L845" s="12" t="s">
        <v>2143</v>
      </c>
      <c r="M845" s="12" t="s">
        <v>1578</v>
      </c>
      <c r="N845" s="12" t="s">
        <v>1002</v>
      </c>
      <c r="O845" s="34" t="str">
        <f>VLOOKUP(B845,'Lot Listing - Concise'!$3:$1002,6,FALSE)</f>
        <v>https://www.sothebys.com/en/buy/auction/2020/vine-the-park-b-smith-cellar-celebrating-california/joseph-phelps-vineyards-cabernet-sauvignon-19</v>
      </c>
    </row>
    <row r="846" spans="1:15" ht="12.5" x14ac:dyDescent="0.25">
      <c r="A846" s="33"/>
      <c r="B846" s="9">
        <v>595</v>
      </c>
      <c r="C846" s="10" t="str">
        <f t="shared" si="0"/>
        <v>Joseph Phelps Vineyards, Cabernet Sauvignon, Insignia 2001 (6 MAG)</v>
      </c>
      <c r="D846" s="41">
        <v>1400</v>
      </c>
      <c r="E846" s="41">
        <v>2200</v>
      </c>
      <c r="F846" s="12" t="s">
        <v>2129</v>
      </c>
      <c r="G846" s="12" t="s">
        <v>2121</v>
      </c>
      <c r="H846" s="12">
        <v>2001</v>
      </c>
      <c r="I846" s="12">
        <v>6</v>
      </c>
      <c r="J846" s="12" t="s">
        <v>1588</v>
      </c>
      <c r="K846" s="12" t="s">
        <v>1583</v>
      </c>
      <c r="L846" s="12" t="s">
        <v>2143</v>
      </c>
      <c r="M846" s="12" t="s">
        <v>1578</v>
      </c>
      <c r="N846" s="12" t="s">
        <v>1002</v>
      </c>
      <c r="O846" s="34" t="str">
        <f>VLOOKUP(B846,'Lot Listing - Concise'!$3:$1002,6,FALSE)</f>
        <v>https://www.sothebys.com/en/buy/auction/2020/vine-the-park-b-smith-cellar-celebrating-california/joseph-phelps-vineyards-cabernet-sauvignon-20</v>
      </c>
    </row>
    <row r="847" spans="1:15" ht="12.5" x14ac:dyDescent="0.25">
      <c r="A847" s="33"/>
      <c r="B847" s="9">
        <v>596</v>
      </c>
      <c r="C847" s="10" t="str">
        <f t="shared" si="0"/>
        <v>Joseph Phelps Vineyards, Cabernet Sauvignon, Insignia 2002 (9 BT)</v>
      </c>
      <c r="D847" s="41">
        <v>1400</v>
      </c>
      <c r="E847" s="41">
        <v>2000</v>
      </c>
      <c r="F847" s="12" t="s">
        <v>2129</v>
      </c>
      <c r="G847" s="12" t="s">
        <v>2121</v>
      </c>
      <c r="H847" s="12">
        <v>2002</v>
      </c>
      <c r="I847" s="12">
        <v>9</v>
      </c>
      <c r="J847" s="12" t="s">
        <v>1575</v>
      </c>
      <c r="K847" s="12" t="s">
        <v>1576</v>
      </c>
      <c r="L847" s="12" t="s">
        <v>1963</v>
      </c>
      <c r="M847" s="12" t="s">
        <v>1578</v>
      </c>
      <c r="N847" s="12" t="s">
        <v>1005</v>
      </c>
      <c r="O847" s="34" t="str">
        <f>VLOOKUP(B847,'Lot Listing - Concise'!$3:$1002,6,FALSE)</f>
        <v>https://www.sothebys.com/en/buy/auction/2020/vine-the-park-b-smith-cellar-celebrating-california/joseph-phelps-vineyards-cabernet-sauvignon-21</v>
      </c>
    </row>
    <row r="848" spans="1:15" ht="12.5" x14ac:dyDescent="0.25">
      <c r="A848" s="33"/>
      <c r="B848" s="9">
        <v>597</v>
      </c>
      <c r="C848" s="10" t="str">
        <f t="shared" si="0"/>
        <v>Joseph Phelps Vineyards, Cabernet Sauvignon, Insignia 2004 (11 BT)</v>
      </c>
      <c r="D848" s="41">
        <v>1000</v>
      </c>
      <c r="E848" s="41">
        <v>1500</v>
      </c>
      <c r="F848" s="12" t="s">
        <v>2129</v>
      </c>
      <c r="G848" s="12" t="s">
        <v>2121</v>
      </c>
      <c r="H848" s="12">
        <v>2004</v>
      </c>
      <c r="I848" s="12">
        <v>11</v>
      </c>
      <c r="J848" s="12" t="s">
        <v>1575</v>
      </c>
      <c r="K848" s="12" t="s">
        <v>1583</v>
      </c>
      <c r="L848" s="12" t="s">
        <v>2143</v>
      </c>
      <c r="M848" s="12" t="s">
        <v>1578</v>
      </c>
      <c r="N848" s="12" t="s">
        <v>1007</v>
      </c>
      <c r="O848" s="34" t="str">
        <f>VLOOKUP(B848,'Lot Listing - Concise'!$3:$1002,6,FALSE)</f>
        <v>https://www.sothebys.com/en/buy/auction/2020/vine-the-park-b-smith-cellar-celebrating-california/joseph-phelps-vineyards-cabernet-sauvignon-22</v>
      </c>
    </row>
    <row r="849" spans="1:15" ht="12.5" x14ac:dyDescent="0.25">
      <c r="A849" s="9" t="s">
        <v>1587</v>
      </c>
      <c r="B849" s="9">
        <v>598</v>
      </c>
      <c r="C849" s="10" t="str">
        <f t="shared" si="0"/>
        <v>Maya, Dalla Valle 1990 (3 MAG)</v>
      </c>
      <c r="D849" s="41">
        <v>800</v>
      </c>
      <c r="E849" s="41">
        <v>1000</v>
      </c>
      <c r="F849" s="12" t="s">
        <v>2148</v>
      </c>
      <c r="G849" s="12" t="s">
        <v>2149</v>
      </c>
      <c r="H849" s="12">
        <v>1990</v>
      </c>
      <c r="I849" s="12">
        <v>3</v>
      </c>
      <c r="J849" s="12" t="s">
        <v>1588</v>
      </c>
      <c r="K849" s="12" t="s">
        <v>1583</v>
      </c>
      <c r="L849" s="12" t="s">
        <v>2150</v>
      </c>
      <c r="M849" s="12" t="s">
        <v>1578</v>
      </c>
      <c r="N849" s="12" t="s">
        <v>2151</v>
      </c>
      <c r="O849" s="34" t="str">
        <f>VLOOKUP(B849,'Lot Listing - Concise'!$3:$1002,6,FALSE)</f>
        <v>https://www.sothebys.com/en/buy/auction/2020/vine-the-park-b-smith-cellar-celebrating-california/maya-dalla-valle-vertical-4-mag</v>
      </c>
    </row>
    <row r="850" spans="1:15" ht="12.5" x14ac:dyDescent="0.25">
      <c r="A850" s="9" t="s">
        <v>1587</v>
      </c>
      <c r="B850" s="9">
        <v>598</v>
      </c>
      <c r="C850" s="10" t="str">
        <f t="shared" si="0"/>
        <v>Maya, Dalla Valle 1988 (1 MAG)</v>
      </c>
      <c r="D850" s="41">
        <v>800</v>
      </c>
      <c r="E850" s="41">
        <v>1000</v>
      </c>
      <c r="F850" s="12" t="s">
        <v>2148</v>
      </c>
      <c r="G850" s="12" t="s">
        <v>2149</v>
      </c>
      <c r="H850" s="12">
        <v>1988</v>
      </c>
      <c r="I850" s="12">
        <v>1</v>
      </c>
      <c r="J850" s="12" t="s">
        <v>1588</v>
      </c>
      <c r="K850" s="12" t="s">
        <v>1583</v>
      </c>
      <c r="L850" s="12" t="s">
        <v>2152</v>
      </c>
      <c r="M850" s="12" t="s">
        <v>1578</v>
      </c>
      <c r="N850" s="12" t="s">
        <v>2153</v>
      </c>
      <c r="O850" s="34" t="str">
        <f>VLOOKUP(B850,'Lot Listing - Concise'!$3:$1002,6,FALSE)</f>
        <v>https://www.sothebys.com/en/buy/auction/2020/vine-the-park-b-smith-cellar-celebrating-california/maya-dalla-valle-vertical-4-mag</v>
      </c>
    </row>
    <row r="851" spans="1:15" ht="12.5" x14ac:dyDescent="0.25">
      <c r="A851" s="33"/>
      <c r="B851" s="9">
        <v>599</v>
      </c>
      <c r="C851" s="10" t="str">
        <f t="shared" si="0"/>
        <v>Maya, Dalla Valle 1991 (3 BT)</v>
      </c>
      <c r="D851" s="41">
        <v>750</v>
      </c>
      <c r="E851" s="41">
        <v>950</v>
      </c>
      <c r="F851" s="12" t="s">
        <v>2148</v>
      </c>
      <c r="G851" s="12" t="s">
        <v>2149</v>
      </c>
      <c r="H851" s="12">
        <v>1991</v>
      </c>
      <c r="I851" s="12">
        <v>3</v>
      </c>
      <c r="J851" s="12" t="s">
        <v>1575</v>
      </c>
      <c r="K851" s="12" t="s">
        <v>1576</v>
      </c>
      <c r="L851" s="12" t="s">
        <v>2154</v>
      </c>
      <c r="M851" s="12" t="s">
        <v>1578</v>
      </c>
      <c r="N851" s="12" t="s">
        <v>1011</v>
      </c>
      <c r="O851" s="34" t="str">
        <f>VLOOKUP(B851,'Lot Listing - Concise'!$3:$1002,6,FALSE)</f>
        <v>https://www.sothebys.com/en/buy/auction/2020/vine-the-park-b-smith-cellar-celebrating-california/maya-dalla-valle-1991-3-bt</v>
      </c>
    </row>
    <row r="852" spans="1:15" ht="12.5" x14ac:dyDescent="0.25">
      <c r="A852" s="33"/>
      <c r="B852" s="9">
        <v>600</v>
      </c>
      <c r="C852" s="10" t="str">
        <f t="shared" si="0"/>
        <v>Maya, Dalla Valle 1991 (5 MAG)</v>
      </c>
      <c r="D852" s="41">
        <v>1200</v>
      </c>
      <c r="E852" s="41">
        <v>1600</v>
      </c>
      <c r="F852" s="12" t="s">
        <v>2148</v>
      </c>
      <c r="G852" s="12" t="s">
        <v>2149</v>
      </c>
      <c r="H852" s="12">
        <v>1991</v>
      </c>
      <c r="I852" s="12">
        <v>5</v>
      </c>
      <c r="J852" s="12" t="s">
        <v>1588</v>
      </c>
      <c r="K852" s="12" t="s">
        <v>1583</v>
      </c>
      <c r="L852" s="12" t="s">
        <v>2155</v>
      </c>
      <c r="M852" s="12" t="s">
        <v>1578</v>
      </c>
      <c r="N852" s="12" t="s">
        <v>1013</v>
      </c>
      <c r="O852" s="34" t="str">
        <f>VLOOKUP(B852,'Lot Listing - Concise'!$3:$1002,6,FALSE)</f>
        <v>https://www.sothebys.com/en/buy/auction/2020/vine-the-park-b-smith-cellar-celebrating-california/maya-dalla-valle-1991-5-mag</v>
      </c>
    </row>
    <row r="853" spans="1:15" ht="12.5" x14ac:dyDescent="0.25">
      <c r="A853" s="33"/>
      <c r="B853" s="9">
        <v>601</v>
      </c>
      <c r="C853" s="10" t="str">
        <f t="shared" si="0"/>
        <v>Maya, Dalla Valle 1992 (5 BT)</v>
      </c>
      <c r="D853" s="41">
        <v>1700</v>
      </c>
      <c r="E853" s="41">
        <v>2400</v>
      </c>
      <c r="F853" s="12" t="s">
        <v>2148</v>
      </c>
      <c r="G853" s="12" t="s">
        <v>2149</v>
      </c>
      <c r="H853" s="12">
        <v>1992</v>
      </c>
      <c r="I853" s="12">
        <v>5</v>
      </c>
      <c r="J853" s="12" t="s">
        <v>1575</v>
      </c>
      <c r="K853" s="12" t="s">
        <v>1576</v>
      </c>
      <c r="L853" s="12" t="s">
        <v>2154</v>
      </c>
      <c r="M853" s="12" t="s">
        <v>1578</v>
      </c>
      <c r="N853" s="12" t="s">
        <v>1015</v>
      </c>
      <c r="O853" s="34" t="str">
        <f>VLOOKUP(B853,'Lot Listing - Concise'!$3:$1002,6,FALSE)</f>
        <v>https://www.sothebys.com/en/buy/auction/2020/vine-the-park-b-smith-cellar-celebrating-california/maya-dalla-valle-1992-5-bt-wa-100</v>
      </c>
    </row>
    <row r="854" spans="1:15" ht="12.5" x14ac:dyDescent="0.25">
      <c r="A854" s="33"/>
      <c r="B854" s="9">
        <v>602</v>
      </c>
      <c r="C854" s="10" t="str">
        <f t="shared" si="0"/>
        <v>Maya, Dalla Valle 1993 (7 BT)</v>
      </c>
      <c r="D854" s="41">
        <v>1400</v>
      </c>
      <c r="E854" s="41">
        <v>2000</v>
      </c>
      <c r="F854" s="12" t="s">
        <v>2148</v>
      </c>
      <c r="G854" s="12" t="s">
        <v>2149</v>
      </c>
      <c r="H854" s="12">
        <v>1993</v>
      </c>
      <c r="I854" s="12">
        <v>7</v>
      </c>
      <c r="J854" s="12" t="s">
        <v>1575</v>
      </c>
      <c r="K854" s="12" t="s">
        <v>1576</v>
      </c>
      <c r="L854" s="12" t="s">
        <v>2156</v>
      </c>
      <c r="M854" s="12" t="s">
        <v>1578</v>
      </c>
      <c r="N854" s="12" t="s">
        <v>1017</v>
      </c>
      <c r="O854" s="34" t="str">
        <f>VLOOKUP(B854,'Lot Listing - Concise'!$3:$1002,6,FALSE)</f>
        <v>https://www.sothebys.com/en/buy/auction/2020/vine-the-park-b-smith-cellar-celebrating-california/maya-dalla-valle-1993-7-bt</v>
      </c>
    </row>
    <row r="855" spans="1:15" ht="12.5" x14ac:dyDescent="0.25">
      <c r="A855" s="33"/>
      <c r="B855" s="9">
        <v>603</v>
      </c>
      <c r="C855" s="10" t="str">
        <f t="shared" si="0"/>
        <v>Maya, Dalla Valle 1994 (6 BT)</v>
      </c>
      <c r="D855" s="41">
        <v>1800</v>
      </c>
      <c r="E855" s="41">
        <v>2600</v>
      </c>
      <c r="F855" s="12" t="s">
        <v>2148</v>
      </c>
      <c r="G855" s="12" t="s">
        <v>2149</v>
      </c>
      <c r="H855" s="12">
        <v>1994</v>
      </c>
      <c r="I855" s="12">
        <v>6</v>
      </c>
      <c r="J855" s="12" t="s">
        <v>1575</v>
      </c>
      <c r="K855" s="12" t="s">
        <v>1576</v>
      </c>
      <c r="L855" s="12" t="s">
        <v>2154</v>
      </c>
      <c r="M855" s="12" t="s">
        <v>1578</v>
      </c>
      <c r="N855" s="12" t="s">
        <v>1019</v>
      </c>
      <c r="O855" s="34" t="str">
        <f>VLOOKUP(B855,'Lot Listing - Concise'!$3:$1002,6,FALSE)</f>
        <v>https://www.sothebys.com/en/buy/auction/2020/vine-the-park-b-smith-cellar-celebrating-california/maya-dalla-valle-1994-6-bt</v>
      </c>
    </row>
    <row r="856" spans="1:15" ht="12.5" x14ac:dyDescent="0.25">
      <c r="A856" s="33"/>
      <c r="B856" s="9">
        <v>604</v>
      </c>
      <c r="C856" s="10" t="str">
        <f t="shared" si="0"/>
        <v>Maya, Dalla Valle 1995 (6 BT)</v>
      </c>
      <c r="D856" s="41">
        <v>1200</v>
      </c>
      <c r="E856" s="41">
        <v>1800</v>
      </c>
      <c r="F856" s="12" t="s">
        <v>2148</v>
      </c>
      <c r="G856" s="12" t="s">
        <v>2149</v>
      </c>
      <c r="H856" s="12">
        <v>1995</v>
      </c>
      <c r="I856" s="12">
        <v>6</v>
      </c>
      <c r="J856" s="12" t="s">
        <v>1575</v>
      </c>
      <c r="K856" s="12" t="s">
        <v>1589</v>
      </c>
      <c r="L856" s="12" t="s">
        <v>2157</v>
      </c>
      <c r="M856" s="12" t="s">
        <v>1578</v>
      </c>
      <c r="N856" s="12" t="s">
        <v>1021</v>
      </c>
      <c r="O856" s="34" t="str">
        <f>VLOOKUP(B856,'Lot Listing - Concise'!$3:$1002,6,FALSE)</f>
        <v>https://www.sothebys.com/en/buy/auction/2020/vine-the-park-b-smith-cellar-celebrating-california/maya-dalla-valle-1995-6-bt</v>
      </c>
    </row>
    <row r="857" spans="1:15" ht="12.5" x14ac:dyDescent="0.25">
      <c r="A857" s="33"/>
      <c r="B857" s="9">
        <v>605</v>
      </c>
      <c r="C857" s="10" t="str">
        <f t="shared" si="0"/>
        <v>Maya, Dalla Valle 1995 (11 BT)</v>
      </c>
      <c r="D857" s="41">
        <v>2200</v>
      </c>
      <c r="E857" s="41">
        <v>3200</v>
      </c>
      <c r="F857" s="12" t="s">
        <v>2148</v>
      </c>
      <c r="G857" s="12" t="s">
        <v>2149</v>
      </c>
      <c r="H857" s="12">
        <v>1995</v>
      </c>
      <c r="I857" s="12">
        <v>11</v>
      </c>
      <c r="J857" s="12" t="s">
        <v>1575</v>
      </c>
      <c r="K857" s="12" t="s">
        <v>1576</v>
      </c>
      <c r="L857" s="12" t="s">
        <v>2154</v>
      </c>
      <c r="M857" s="12" t="s">
        <v>1578</v>
      </c>
      <c r="N857" s="12" t="s">
        <v>1023</v>
      </c>
      <c r="O857" s="34" t="str">
        <f>VLOOKUP(B857,'Lot Listing - Concise'!$3:$1002,6,FALSE)</f>
        <v>https://www.sothebys.com/en/buy/auction/2020/vine-the-park-b-smith-cellar-celebrating-california/maya-dalla-valle-1995-11-bt</v>
      </c>
    </row>
    <row r="858" spans="1:15" ht="12.5" x14ac:dyDescent="0.25">
      <c r="A858" s="33"/>
      <c r="B858" s="9">
        <v>606</v>
      </c>
      <c r="C858" s="10" t="str">
        <f t="shared" si="0"/>
        <v>Maya, Dalla Valle 2000 (10 BT)</v>
      </c>
      <c r="D858" s="41">
        <v>1400</v>
      </c>
      <c r="E858" s="41">
        <v>2000</v>
      </c>
      <c r="F858" s="12" t="s">
        <v>2148</v>
      </c>
      <c r="G858" s="12" t="s">
        <v>2149</v>
      </c>
      <c r="H858" s="12">
        <v>2000</v>
      </c>
      <c r="I858" s="12">
        <v>10</v>
      </c>
      <c r="J858" s="12" t="s">
        <v>1575</v>
      </c>
      <c r="K858" s="12" t="s">
        <v>1576</v>
      </c>
      <c r="L858" s="12" t="s">
        <v>1576</v>
      </c>
      <c r="M858" s="12" t="s">
        <v>1578</v>
      </c>
      <c r="N858" s="12" t="s">
        <v>1025</v>
      </c>
      <c r="O858" s="34" t="str">
        <f>VLOOKUP(B858,'Lot Listing - Concise'!$3:$1002,6,FALSE)</f>
        <v>https://www.sothebys.com/en/buy/auction/2020/vine-the-park-b-smith-cellar-celebrating-california/maya-dalla-valle-2000-10-bt</v>
      </c>
    </row>
    <row r="859" spans="1:15" ht="12.5" x14ac:dyDescent="0.25">
      <c r="A859" s="33"/>
      <c r="B859" s="9">
        <v>607</v>
      </c>
      <c r="C859" s="10" t="str">
        <f t="shared" si="0"/>
        <v>Maya, Dalla Valle 2001 (3 BT)</v>
      </c>
      <c r="D859" s="41">
        <v>700</v>
      </c>
      <c r="E859" s="41">
        <v>950</v>
      </c>
      <c r="F859" s="12" t="s">
        <v>2148</v>
      </c>
      <c r="G859" s="12" t="s">
        <v>2149</v>
      </c>
      <c r="H859" s="12">
        <v>2001</v>
      </c>
      <c r="I859" s="12">
        <v>3</v>
      </c>
      <c r="J859" s="12" t="s">
        <v>1575</v>
      </c>
      <c r="K859" s="12" t="s">
        <v>1576</v>
      </c>
      <c r="L859" s="12" t="s">
        <v>2158</v>
      </c>
      <c r="M859" s="12" t="s">
        <v>1578</v>
      </c>
      <c r="N859" s="12" t="s">
        <v>1027</v>
      </c>
      <c r="O859" s="34" t="str">
        <f>VLOOKUP(B859,'Lot Listing - Concise'!$3:$1002,6,FALSE)</f>
        <v>https://www.sothebys.com/en/buy/auction/2020/vine-the-park-b-smith-cellar-celebrating-california/maya-dalla-valle-2001-3-bt</v>
      </c>
    </row>
    <row r="860" spans="1:15" ht="12.5" x14ac:dyDescent="0.25">
      <c r="A860" s="33"/>
      <c r="B860" s="9">
        <v>608</v>
      </c>
      <c r="C860" s="10" t="str">
        <f t="shared" si="0"/>
        <v>Maya, Dalla Valle 2002 (2 BT)</v>
      </c>
      <c r="D860" s="41">
        <v>600</v>
      </c>
      <c r="E860" s="41">
        <v>800</v>
      </c>
      <c r="F860" s="12" t="s">
        <v>2148</v>
      </c>
      <c r="G860" s="12" t="s">
        <v>2149</v>
      </c>
      <c r="H860" s="12">
        <v>2002</v>
      </c>
      <c r="I860" s="12">
        <v>2</v>
      </c>
      <c r="J860" s="12" t="s">
        <v>1575</v>
      </c>
      <c r="K860" s="12" t="s">
        <v>1576</v>
      </c>
      <c r="L860" s="12" t="s">
        <v>2158</v>
      </c>
      <c r="M860" s="12" t="s">
        <v>1578</v>
      </c>
      <c r="N860" s="12" t="s">
        <v>1029</v>
      </c>
      <c r="O860" s="34" t="str">
        <f>VLOOKUP(B860,'Lot Listing - Concise'!$3:$1002,6,FALSE)</f>
        <v>https://www.sothebys.com/en/buy/auction/2020/vine-the-park-b-smith-cellar-celebrating-california/maya-dalla-valle-2002-2-bt-wa-100</v>
      </c>
    </row>
    <row r="861" spans="1:15" ht="12.5" x14ac:dyDescent="0.25">
      <c r="A861" s="33"/>
      <c r="B861" s="9">
        <v>609</v>
      </c>
      <c r="C861" s="10" t="str">
        <f t="shared" si="0"/>
        <v>Dalla Valle, Cabernet Sauvignon 2000 (6 BT)</v>
      </c>
      <c r="D861" s="41">
        <v>250</v>
      </c>
      <c r="E861" s="41">
        <v>350</v>
      </c>
      <c r="F861" s="12" t="s">
        <v>2159</v>
      </c>
      <c r="G861" s="12" t="s">
        <v>2149</v>
      </c>
      <c r="H861" s="12">
        <v>2000</v>
      </c>
      <c r="I861" s="12">
        <v>6</v>
      </c>
      <c r="J861" s="12" t="s">
        <v>1575</v>
      </c>
      <c r="K861" s="12" t="s">
        <v>1576</v>
      </c>
      <c r="L861" s="12" t="s">
        <v>2160</v>
      </c>
      <c r="M861" s="12" t="s">
        <v>1578</v>
      </c>
      <c r="N861" s="12" t="s">
        <v>1031</v>
      </c>
      <c r="O861" s="34" t="str">
        <f>VLOOKUP(B861,'Lot Listing - Concise'!$3:$1002,6,FALSE)</f>
        <v>https://www.sothebys.com/en/buy/auction/2020/vine-the-park-b-smith-cellar-celebrating-california/dalla-valle-cabernet-sauvignon-2000-6-bt</v>
      </c>
    </row>
    <row r="862" spans="1:15" ht="12.5" x14ac:dyDescent="0.25">
      <c r="A862" s="33"/>
      <c r="B862" s="9">
        <v>610</v>
      </c>
      <c r="C862" s="10" t="str">
        <f t="shared" si="0"/>
        <v>Dalla Valle, Cabernet Sauvignon 2000 (12 BT)</v>
      </c>
      <c r="D862" s="41">
        <v>500</v>
      </c>
      <c r="E862" s="41">
        <v>750</v>
      </c>
      <c r="F862" s="12" t="s">
        <v>2159</v>
      </c>
      <c r="G862" s="12" t="s">
        <v>2149</v>
      </c>
      <c r="H862" s="12">
        <v>2000</v>
      </c>
      <c r="I862" s="12">
        <v>12</v>
      </c>
      <c r="J862" s="12" t="s">
        <v>1575</v>
      </c>
      <c r="K862" s="12" t="s">
        <v>1576</v>
      </c>
      <c r="L862" s="12" t="s">
        <v>2100</v>
      </c>
      <c r="M862" s="12" t="s">
        <v>1578</v>
      </c>
      <c r="N862" s="12" t="s">
        <v>1033</v>
      </c>
      <c r="O862" s="34" t="str">
        <f>VLOOKUP(B862,'Lot Listing - Concise'!$3:$1002,6,FALSE)</f>
        <v>https://www.sothebys.com/en/buy/auction/2020/vine-the-park-b-smith-cellar-celebrating-california/dalla-valle-cabernet-sauvignon-2000-12-bt</v>
      </c>
    </row>
    <row r="863" spans="1:15" ht="12.5" x14ac:dyDescent="0.25">
      <c r="A863" s="33"/>
      <c r="B863" s="9">
        <v>611</v>
      </c>
      <c r="C863" s="10" t="str">
        <f t="shared" si="0"/>
        <v>Dalla Valle, Cabernet Sauvignon 2004 (7 BT)</v>
      </c>
      <c r="D863" s="41">
        <v>350</v>
      </c>
      <c r="E863" s="41">
        <v>500</v>
      </c>
      <c r="F863" s="12" t="s">
        <v>2159</v>
      </c>
      <c r="G863" s="12" t="s">
        <v>2149</v>
      </c>
      <c r="H863" s="12">
        <v>2004</v>
      </c>
      <c r="I863" s="12">
        <v>7</v>
      </c>
      <c r="J863" s="12" t="s">
        <v>1575</v>
      </c>
      <c r="K863" s="12" t="s">
        <v>1576</v>
      </c>
      <c r="L863" s="12" t="s">
        <v>2100</v>
      </c>
      <c r="M863" s="12" t="s">
        <v>1578</v>
      </c>
      <c r="N863" s="12" t="s">
        <v>1035</v>
      </c>
      <c r="O863" s="34" t="str">
        <f>VLOOKUP(B863,'Lot Listing - Concise'!$3:$1002,6,FALSE)</f>
        <v>https://www.sothebys.com/en/buy/auction/2020/vine-the-park-b-smith-cellar-celebrating-california/dalla-valle-cabernet-sauvignon-2004-7-bt</v>
      </c>
    </row>
    <row r="864" spans="1:15" ht="12.5" x14ac:dyDescent="0.25">
      <c r="A864" s="9" t="s">
        <v>1587</v>
      </c>
      <c r="B864" s="9">
        <v>612</v>
      </c>
      <c r="C864" s="10" t="str">
        <f t="shared" si="0"/>
        <v>Dalla Valle, Cabernet Sauvignon 1994 (1 MAG)</v>
      </c>
      <c r="D864" s="41">
        <v>800</v>
      </c>
      <c r="E864" s="41">
        <v>1200</v>
      </c>
      <c r="F864" s="12" t="s">
        <v>2159</v>
      </c>
      <c r="G864" s="12" t="s">
        <v>2149</v>
      </c>
      <c r="H864" s="12">
        <v>1994</v>
      </c>
      <c r="I864" s="12">
        <v>1</v>
      </c>
      <c r="J864" s="12" t="s">
        <v>1588</v>
      </c>
      <c r="K864" s="12" t="s">
        <v>1583</v>
      </c>
      <c r="L864" s="12" t="s">
        <v>2161</v>
      </c>
      <c r="M864" s="12" t="s">
        <v>1578</v>
      </c>
      <c r="N864" s="12" t="s">
        <v>2162</v>
      </c>
      <c r="O864" s="34" t="str">
        <f>VLOOKUP(B864,'Lot Listing - Concise'!$3:$1002,6,FALSE)</f>
        <v>https://www.sothebys.com/en/buy/auction/2020/vine-the-park-b-smith-cellar-celebrating-california/mixed-case-2-mag</v>
      </c>
    </row>
    <row r="865" spans="1:15" ht="12.5" x14ac:dyDescent="0.25">
      <c r="A865" s="9" t="s">
        <v>1587</v>
      </c>
      <c r="B865" s="9">
        <v>612</v>
      </c>
      <c r="C865" s="10" t="str">
        <f t="shared" si="0"/>
        <v>Maya, Dalla Valle 1994 (1 MAG)</v>
      </c>
      <c r="D865" s="41">
        <v>800</v>
      </c>
      <c r="E865" s="41">
        <v>1200</v>
      </c>
      <c r="F865" s="12" t="s">
        <v>2148</v>
      </c>
      <c r="G865" s="12" t="s">
        <v>2149</v>
      </c>
      <c r="H865" s="12">
        <v>1994</v>
      </c>
      <c r="I865" s="12">
        <v>1</v>
      </c>
      <c r="J865" s="12" t="s">
        <v>1588</v>
      </c>
      <c r="K865" s="12" t="s">
        <v>1583</v>
      </c>
      <c r="L865" s="12" t="s">
        <v>2161</v>
      </c>
      <c r="M865" s="12" t="s">
        <v>1578</v>
      </c>
      <c r="N865" s="12" t="s">
        <v>2163</v>
      </c>
      <c r="O865" s="34" t="str">
        <f>VLOOKUP(B865,'Lot Listing - Concise'!$3:$1002,6,FALSE)</f>
        <v>https://www.sothebys.com/en/buy/auction/2020/vine-the-park-b-smith-cellar-celebrating-california/mixed-case-2-mag</v>
      </c>
    </row>
    <row r="866" spans="1:15" ht="12.5" x14ac:dyDescent="0.25">
      <c r="A866" s="33"/>
      <c r="B866" s="9">
        <v>613</v>
      </c>
      <c r="C866" s="10" t="str">
        <f t="shared" si="0"/>
        <v>Schrader Cabernet Sauvignon, Old Sparky Beckstoffer 2003 (1 MAG)</v>
      </c>
      <c r="D866" s="41">
        <v>550</v>
      </c>
      <c r="E866" s="41">
        <v>750</v>
      </c>
      <c r="F866" s="12" t="s">
        <v>2164</v>
      </c>
      <c r="G866" s="12" t="s">
        <v>2165</v>
      </c>
      <c r="H866" s="12">
        <v>2003</v>
      </c>
      <c r="I866" s="12">
        <v>1</v>
      </c>
      <c r="J866" s="12" t="s">
        <v>1588</v>
      </c>
      <c r="K866" s="12" t="s">
        <v>1583</v>
      </c>
      <c r="L866" s="12" t="s">
        <v>1583</v>
      </c>
      <c r="M866" s="12" t="s">
        <v>1578</v>
      </c>
      <c r="N866" s="12" t="s">
        <v>1038</v>
      </c>
      <c r="O866" s="34" t="str">
        <f>VLOOKUP(B866,'Lot Listing - Concise'!$3:$1002,6,FALSE)</f>
        <v>https://www.sothebys.com/en/buy/auction/2020/vine-the-park-b-smith-cellar-celebrating-california/schrader-cabernet-sauvignon-old-sparky-beckstoffer</v>
      </c>
    </row>
    <row r="867" spans="1:15" ht="12.5" x14ac:dyDescent="0.25">
      <c r="A867" s="33"/>
      <c r="B867" s="9">
        <v>614</v>
      </c>
      <c r="C867" s="10" t="str">
        <f t="shared" si="0"/>
        <v>Schrader Cabernet Sauvignon, Old Sparky Beckstoffer 2006 (3 MAG)</v>
      </c>
      <c r="D867" s="41">
        <v>3000</v>
      </c>
      <c r="E867" s="41">
        <v>4500</v>
      </c>
      <c r="F867" s="12" t="s">
        <v>2164</v>
      </c>
      <c r="G867" s="12" t="s">
        <v>2165</v>
      </c>
      <c r="H867" s="12">
        <v>2006</v>
      </c>
      <c r="I867" s="12">
        <v>3</v>
      </c>
      <c r="J867" s="12" t="s">
        <v>1588</v>
      </c>
      <c r="K867" s="12" t="s">
        <v>1583</v>
      </c>
      <c r="L867" s="12" t="s">
        <v>2166</v>
      </c>
      <c r="M867" s="12" t="s">
        <v>1578</v>
      </c>
      <c r="N867" s="12" t="s">
        <v>1040</v>
      </c>
      <c r="O867" s="34" t="str">
        <f>VLOOKUP(B867,'Lot Listing - Concise'!$3:$1002,6,FALSE)</f>
        <v>https://www.sothebys.com/en/buy/auction/2020/vine-the-park-b-smith-cellar-celebrating-california/schrader-cabernet-sauvignon-old-sparky-beckstoffer-2</v>
      </c>
    </row>
    <row r="868" spans="1:15" ht="12.5" x14ac:dyDescent="0.25">
      <c r="A868" s="33"/>
      <c r="B868" s="9">
        <v>615</v>
      </c>
      <c r="C868" s="10" t="str">
        <f t="shared" si="0"/>
        <v>Schrader CCS, Cabernet Sauvignon, Beckstofer, To Kalon Vineyard 2006 (4 MAG)</v>
      </c>
      <c r="D868" s="41">
        <v>3200</v>
      </c>
      <c r="E868" s="41">
        <v>4200</v>
      </c>
      <c r="F868" s="12" t="s">
        <v>2167</v>
      </c>
      <c r="G868" s="12" t="s">
        <v>2165</v>
      </c>
      <c r="H868" s="12">
        <v>2006</v>
      </c>
      <c r="I868" s="12">
        <v>4</v>
      </c>
      <c r="J868" s="12" t="s">
        <v>1588</v>
      </c>
      <c r="K868" s="12" t="s">
        <v>1583</v>
      </c>
      <c r="L868" s="12" t="s">
        <v>1583</v>
      </c>
      <c r="M868" s="12" t="s">
        <v>1578</v>
      </c>
      <c r="N868" s="12" t="s">
        <v>1042</v>
      </c>
      <c r="O868" s="34" t="str">
        <f>VLOOKUP(B868,'Lot Listing - Concise'!$3:$1002,6,FALSE)</f>
        <v>https://www.sothebys.com/en/buy/auction/2020/vine-the-park-b-smith-cellar-celebrating-california/schrader-ccs-cabernet-sauvignon-beckstofer-to</v>
      </c>
    </row>
    <row r="869" spans="1:15" ht="12.5" x14ac:dyDescent="0.25">
      <c r="A869" s="33"/>
      <c r="B869" s="9">
        <v>616</v>
      </c>
      <c r="C869" s="10" t="str">
        <f t="shared" si="0"/>
        <v>Schrader RBS, Cabernet Sauvignon, Beckstofer, To Kalon Vineyard 2006 (10 BT)</v>
      </c>
      <c r="D869" s="41">
        <v>2400</v>
      </c>
      <c r="E869" s="41">
        <v>3500</v>
      </c>
      <c r="F869" s="12" t="s">
        <v>2168</v>
      </c>
      <c r="G869" s="12" t="s">
        <v>2165</v>
      </c>
      <c r="H869" s="12">
        <v>2006</v>
      </c>
      <c r="I869" s="12">
        <v>10</v>
      </c>
      <c r="J869" s="12" t="s">
        <v>1575</v>
      </c>
      <c r="K869" s="12" t="s">
        <v>1576</v>
      </c>
      <c r="L869" s="12" t="s">
        <v>1576</v>
      </c>
      <c r="M869" s="12" t="s">
        <v>1578</v>
      </c>
      <c r="N869" s="12" t="s">
        <v>1044</v>
      </c>
      <c r="O869" s="34" t="str">
        <f>VLOOKUP(B869,'Lot Listing - Concise'!$3:$1002,6,FALSE)</f>
        <v>https://www.sothebys.com/en/buy/auction/2020/vine-the-park-b-smith-cellar-celebrating-california/schrader-rbs-cabernet-sauvignon-beckstofer-to</v>
      </c>
    </row>
    <row r="870" spans="1:15" ht="12.5" x14ac:dyDescent="0.25">
      <c r="A870" s="33"/>
      <c r="B870" s="9">
        <v>617</v>
      </c>
      <c r="C870" s="10" t="str">
        <f t="shared" si="0"/>
        <v>Schrader RBS, Cabernet Sauvignon, Beckstofer, To Kalon Vineyard 2006 (2 MAG)</v>
      </c>
      <c r="D870" s="41">
        <v>1200</v>
      </c>
      <c r="E870" s="41">
        <v>1800</v>
      </c>
      <c r="F870" s="12" t="s">
        <v>2168</v>
      </c>
      <c r="G870" s="12" t="s">
        <v>2165</v>
      </c>
      <c r="H870" s="12">
        <v>2006</v>
      </c>
      <c r="I870" s="12">
        <v>2</v>
      </c>
      <c r="J870" s="12" t="s">
        <v>1588</v>
      </c>
      <c r="K870" s="12" t="s">
        <v>1583</v>
      </c>
      <c r="L870" s="12" t="s">
        <v>1620</v>
      </c>
      <c r="M870" s="12" t="s">
        <v>1578</v>
      </c>
      <c r="N870" s="12" t="s">
        <v>1046</v>
      </c>
      <c r="O870" s="34" t="str">
        <f>VLOOKUP(B870,'Lot Listing - Concise'!$3:$1002,6,FALSE)</f>
        <v>https://www.sothebys.com/en/buy/auction/2020/vine-the-park-b-smith-cellar-celebrating-california/schrader-rbs-cabernet-sauvignon-beckstofer-to-2</v>
      </c>
    </row>
    <row r="871" spans="1:15" ht="12.5" x14ac:dyDescent="0.25">
      <c r="A871" s="33"/>
      <c r="B871" s="9">
        <v>618</v>
      </c>
      <c r="C871" s="10" t="str">
        <f t="shared" si="0"/>
        <v>Schrader RBS, Cabernet Sauvignon, Beckstofer, To Kalon Vineyard 2006 (3 MAG)</v>
      </c>
      <c r="D871" s="41">
        <v>1800</v>
      </c>
      <c r="E871" s="41">
        <v>2600</v>
      </c>
      <c r="F871" s="12" t="s">
        <v>2168</v>
      </c>
      <c r="G871" s="12" t="s">
        <v>2165</v>
      </c>
      <c r="H871" s="12">
        <v>2006</v>
      </c>
      <c r="I871" s="12">
        <v>3</v>
      </c>
      <c r="J871" s="12" t="s">
        <v>1588</v>
      </c>
      <c r="K871" s="12" t="s">
        <v>1583</v>
      </c>
      <c r="L871" s="12" t="s">
        <v>1583</v>
      </c>
      <c r="M871" s="12" t="s">
        <v>1578</v>
      </c>
      <c r="N871" s="12" t="s">
        <v>1048</v>
      </c>
      <c r="O871" s="34" t="str">
        <f>VLOOKUP(B871,'Lot Listing - Concise'!$3:$1002,6,FALSE)</f>
        <v>https://www.sothebys.com/en/buy/auction/2020/vine-the-park-b-smith-cellar-celebrating-california/schrader-rbs-cabernet-sauvignon-beckstofer-to-3</v>
      </c>
    </row>
    <row r="872" spans="1:15" ht="12.5" x14ac:dyDescent="0.25">
      <c r="A872" s="9" t="s">
        <v>1587</v>
      </c>
      <c r="B872" s="9">
        <v>619</v>
      </c>
      <c r="C872" s="10" t="str">
        <f t="shared" si="0"/>
        <v>Schrader RBS, Cabernet Sauvignon, Beckstofer, To Kalon Vineyard 2001 (1 MAG)</v>
      </c>
      <c r="D872" s="41">
        <v>1300</v>
      </c>
      <c r="E872" s="41">
        <v>1900</v>
      </c>
      <c r="F872" s="12" t="s">
        <v>2168</v>
      </c>
      <c r="G872" s="12" t="s">
        <v>2165</v>
      </c>
      <c r="H872" s="12">
        <v>2001</v>
      </c>
      <c r="I872" s="12">
        <v>1</v>
      </c>
      <c r="J872" s="12" t="s">
        <v>1588</v>
      </c>
      <c r="K872" s="12" t="s">
        <v>1583</v>
      </c>
      <c r="L872" s="12" t="s">
        <v>2169</v>
      </c>
      <c r="M872" s="12" t="s">
        <v>1578</v>
      </c>
      <c r="N872" s="12" t="s">
        <v>2170</v>
      </c>
      <c r="O872" s="34" t="str">
        <f>VLOOKUP(B872,'Lot Listing - Concise'!$3:$1002,6,FALSE)</f>
        <v>https://www.sothebys.com/en/buy/auction/2020/vine-the-park-b-smith-cellar-celebrating-california/mixed-case-3-mag</v>
      </c>
    </row>
    <row r="873" spans="1:15" ht="12.5" x14ac:dyDescent="0.25">
      <c r="A873" s="9" t="s">
        <v>1587</v>
      </c>
      <c r="B873" s="9">
        <v>619</v>
      </c>
      <c r="C873" s="10" t="str">
        <f t="shared" si="0"/>
        <v>Schrader Cabernet Beckstoffer To Kalon Vineyard 2001 (1 MAG)</v>
      </c>
      <c r="D873" s="41">
        <v>1300</v>
      </c>
      <c r="E873" s="41">
        <v>1900</v>
      </c>
      <c r="F873" s="12" t="s">
        <v>2171</v>
      </c>
      <c r="G873" s="12" t="s">
        <v>2165</v>
      </c>
      <c r="H873" s="12">
        <v>2001</v>
      </c>
      <c r="I873" s="12">
        <v>1</v>
      </c>
      <c r="J873" s="12" t="s">
        <v>1588</v>
      </c>
      <c r="K873" s="12" t="s">
        <v>1583</v>
      </c>
      <c r="L873" s="12" t="s">
        <v>2169</v>
      </c>
      <c r="M873" s="12" t="s">
        <v>1578</v>
      </c>
      <c r="N873" s="12" t="s">
        <v>2172</v>
      </c>
      <c r="O873" s="34" t="str">
        <f>VLOOKUP(B873,'Lot Listing - Concise'!$3:$1002,6,FALSE)</f>
        <v>https://www.sothebys.com/en/buy/auction/2020/vine-the-park-b-smith-cellar-celebrating-california/mixed-case-3-mag</v>
      </c>
    </row>
    <row r="874" spans="1:15" ht="12.5" x14ac:dyDescent="0.25">
      <c r="A874" s="9" t="s">
        <v>1587</v>
      </c>
      <c r="B874" s="9">
        <v>619</v>
      </c>
      <c r="C874" s="10" t="str">
        <f t="shared" si="0"/>
        <v>Schrader Cabernet Beckstoffer To Kalon Vineyard 2004 (1 MAG)</v>
      </c>
      <c r="D874" s="41">
        <v>1300</v>
      </c>
      <c r="E874" s="41">
        <v>1900</v>
      </c>
      <c r="F874" s="12" t="s">
        <v>2171</v>
      </c>
      <c r="G874" s="12" t="s">
        <v>2165</v>
      </c>
      <c r="H874" s="12">
        <v>2004</v>
      </c>
      <c r="I874" s="12">
        <v>1</v>
      </c>
      <c r="J874" s="12" t="s">
        <v>1588</v>
      </c>
      <c r="K874" s="12" t="s">
        <v>1583</v>
      </c>
      <c r="L874" s="12" t="s">
        <v>1583</v>
      </c>
      <c r="M874" s="12" t="s">
        <v>1578</v>
      </c>
      <c r="N874" s="12" t="s">
        <v>2173</v>
      </c>
      <c r="O874" s="34" t="str">
        <f>VLOOKUP(B874,'Lot Listing - Concise'!$3:$1002,6,FALSE)</f>
        <v>https://www.sothebys.com/en/buy/auction/2020/vine-the-park-b-smith-cellar-celebrating-california/mixed-case-3-mag</v>
      </c>
    </row>
    <row r="875" spans="1:15" ht="12.5" x14ac:dyDescent="0.25">
      <c r="A875" s="9" t="s">
        <v>1587</v>
      </c>
      <c r="B875" s="9">
        <v>620</v>
      </c>
      <c r="C875" s="10" t="str">
        <f t="shared" si="0"/>
        <v>Sloan Proprietary Red 2000 (2 BT)</v>
      </c>
      <c r="D875" s="41">
        <v>1700</v>
      </c>
      <c r="E875" s="41">
        <v>2400</v>
      </c>
      <c r="F875" s="12" t="s">
        <v>2174</v>
      </c>
      <c r="G875" s="12" t="s">
        <v>2175</v>
      </c>
      <c r="H875" s="12">
        <v>2000</v>
      </c>
      <c r="I875" s="12">
        <v>2</v>
      </c>
      <c r="J875" s="12" t="s">
        <v>1575</v>
      </c>
      <c r="K875" s="12" t="s">
        <v>1576</v>
      </c>
      <c r="L875" s="12" t="s">
        <v>1576</v>
      </c>
      <c r="M875" s="12" t="s">
        <v>1578</v>
      </c>
      <c r="N875" s="12" t="s">
        <v>2176</v>
      </c>
      <c r="O875" s="34" t="str">
        <f>VLOOKUP(B875,'Lot Listing - Concise'!$3:$1002,6,FALSE)</f>
        <v>https://www.sothebys.com/en/buy/auction/2020/vine-the-park-b-smith-cellar-celebrating-california/sloan-proprietary-red-vertical-10-bt</v>
      </c>
    </row>
    <row r="876" spans="1:15" ht="12.5" x14ac:dyDescent="0.25">
      <c r="A876" s="9" t="s">
        <v>1587</v>
      </c>
      <c r="B876" s="9">
        <v>620</v>
      </c>
      <c r="C876" s="10" t="str">
        <f t="shared" si="0"/>
        <v>Sloan Proprietary Red 2003 (8 BT)</v>
      </c>
      <c r="D876" s="41">
        <v>1700</v>
      </c>
      <c r="E876" s="41">
        <v>2400</v>
      </c>
      <c r="F876" s="12" t="s">
        <v>2174</v>
      </c>
      <c r="G876" s="12" t="s">
        <v>2175</v>
      </c>
      <c r="H876" s="12">
        <v>2003</v>
      </c>
      <c r="I876" s="12">
        <v>8</v>
      </c>
      <c r="J876" s="12" t="s">
        <v>1575</v>
      </c>
      <c r="K876" s="12" t="s">
        <v>1576</v>
      </c>
      <c r="L876" s="12" t="s">
        <v>1576</v>
      </c>
      <c r="M876" s="12" t="s">
        <v>1578</v>
      </c>
      <c r="N876" s="12" t="s">
        <v>2177</v>
      </c>
      <c r="O876" s="34" t="str">
        <f>VLOOKUP(B876,'Lot Listing - Concise'!$3:$1002,6,FALSE)</f>
        <v>https://www.sothebys.com/en/buy/auction/2020/vine-the-park-b-smith-cellar-celebrating-california/sloan-proprietary-red-vertical-10-bt</v>
      </c>
    </row>
    <row r="877" spans="1:15" ht="12.5" x14ac:dyDescent="0.25">
      <c r="A877" s="33"/>
      <c r="B877" s="9">
        <v>621</v>
      </c>
      <c r="C877" s="10" t="str">
        <f t="shared" si="0"/>
        <v>Hundred Acre Cabernet Sauvignon, Kayli Morgan Vineyard 2002 (1 MAG)</v>
      </c>
      <c r="D877" s="41">
        <v>500</v>
      </c>
      <c r="E877" s="41">
        <v>700</v>
      </c>
      <c r="F877" s="12" t="s">
        <v>2178</v>
      </c>
      <c r="G877" s="12" t="s">
        <v>2179</v>
      </c>
      <c r="H877" s="12">
        <v>2002</v>
      </c>
      <c r="I877" s="12">
        <v>1</v>
      </c>
      <c r="J877" s="12" t="s">
        <v>1588</v>
      </c>
      <c r="K877" s="12" t="s">
        <v>1583</v>
      </c>
      <c r="L877" s="12" t="s">
        <v>1583</v>
      </c>
      <c r="M877" s="12" t="s">
        <v>1578</v>
      </c>
      <c r="N877" s="12" t="s">
        <v>1053</v>
      </c>
      <c r="O877" s="34" t="str">
        <f>VLOOKUP(B877,'Lot Listing - Concise'!$3:$1002,6,FALSE)</f>
        <v>https://www.sothebys.com/en/buy/auction/2020/vine-the-park-b-smith-cellar-celebrating-california/hundred-acre-cabernet-sauvignon-kayli-morgan</v>
      </c>
    </row>
    <row r="878" spans="1:15" ht="12.5" x14ac:dyDescent="0.25">
      <c r="A878" s="33"/>
      <c r="B878" s="9">
        <v>622</v>
      </c>
      <c r="C878" s="10" t="str">
        <f t="shared" si="0"/>
        <v>Lokoya Cabernet Sauvignon, Diamond Mountain 2002 (4 MAG)</v>
      </c>
      <c r="D878" s="41">
        <v>2000</v>
      </c>
      <c r="E878" s="41">
        <v>2400</v>
      </c>
      <c r="F878" s="12" t="s">
        <v>2180</v>
      </c>
      <c r="G878" s="12" t="s">
        <v>2181</v>
      </c>
      <c r="H878" s="12">
        <v>2002</v>
      </c>
      <c r="I878" s="12">
        <v>4</v>
      </c>
      <c r="J878" s="12" t="s">
        <v>1588</v>
      </c>
      <c r="K878" s="12" t="s">
        <v>1583</v>
      </c>
      <c r="L878" s="12" t="s">
        <v>1583</v>
      </c>
      <c r="M878" s="12" t="s">
        <v>1578</v>
      </c>
      <c r="N878" s="12" t="s">
        <v>1055</v>
      </c>
      <c r="O878" s="34" t="str">
        <f>VLOOKUP(B878,'Lot Listing - Concise'!$3:$1002,6,FALSE)</f>
        <v>https://www.sothebys.com/en/buy/auction/2020/vine-the-park-b-smith-cellar-celebrating-california/lokoya-cabernet-sauvignon-diamond-mountain-2002-4</v>
      </c>
    </row>
    <row r="879" spans="1:15" ht="12.5" x14ac:dyDescent="0.25">
      <c r="A879" s="33"/>
      <c r="B879" s="9">
        <v>623</v>
      </c>
      <c r="C879" s="10" t="str">
        <f t="shared" si="0"/>
        <v>Lokoya, Cabernet Sauvignon, Mount Veeder 2002 (7 BT)</v>
      </c>
      <c r="D879" s="41">
        <v>2000</v>
      </c>
      <c r="E879" s="41">
        <v>2800</v>
      </c>
      <c r="F879" s="12" t="s">
        <v>2182</v>
      </c>
      <c r="G879" s="12" t="s">
        <v>2181</v>
      </c>
      <c r="H879" s="12">
        <v>2002</v>
      </c>
      <c r="I879" s="12">
        <v>7</v>
      </c>
      <c r="J879" s="12" t="s">
        <v>1575</v>
      </c>
      <c r="K879" s="12" t="s">
        <v>1576</v>
      </c>
      <c r="L879" s="12" t="s">
        <v>1576</v>
      </c>
      <c r="M879" s="12" t="s">
        <v>1578</v>
      </c>
      <c r="N879" s="12" t="s">
        <v>1057</v>
      </c>
      <c r="O879" s="34" t="str">
        <f>VLOOKUP(B879,'Lot Listing - Concise'!$3:$1002,6,FALSE)</f>
        <v>https://www.sothebys.com/en/buy/auction/2020/vine-the-park-b-smith-cellar-celebrating-california/lokoya-cabernet-sauvignon-mount-veeder-2002-7-bt</v>
      </c>
    </row>
    <row r="880" spans="1:15" ht="12.5" x14ac:dyDescent="0.25">
      <c r="A880" s="33"/>
      <c r="B880" s="9">
        <v>624</v>
      </c>
      <c r="C880" s="10" t="str">
        <f t="shared" si="0"/>
        <v>Lokoya, Cabernet Sauvignon, Mount Veeder 2002 (6 MAG)</v>
      </c>
      <c r="D880" s="41">
        <v>3500</v>
      </c>
      <c r="E880" s="41">
        <v>4800</v>
      </c>
      <c r="F880" s="12" t="s">
        <v>2182</v>
      </c>
      <c r="G880" s="12" t="s">
        <v>2181</v>
      </c>
      <c r="H880" s="12">
        <v>2002</v>
      </c>
      <c r="I880" s="12">
        <v>6</v>
      </c>
      <c r="J880" s="12" t="s">
        <v>1588</v>
      </c>
      <c r="K880" s="12" t="s">
        <v>1583</v>
      </c>
      <c r="L880" s="12" t="s">
        <v>1583</v>
      </c>
      <c r="M880" s="12" t="s">
        <v>1578</v>
      </c>
      <c r="N880" s="12" t="s">
        <v>1059</v>
      </c>
      <c r="O880" s="34" t="str">
        <f>VLOOKUP(B880,'Lot Listing - Concise'!$3:$1002,6,FALSE)</f>
        <v>https://www.sothebys.com/en/buy/auction/2020/vine-the-park-b-smith-cellar-celebrating-california/lokoya-cabernet-sauvignon-mount-veeder-2002-6-mag</v>
      </c>
    </row>
    <row r="881" spans="1:15" ht="12.5" x14ac:dyDescent="0.25">
      <c r="A881" s="33"/>
      <c r="B881" s="9">
        <v>625</v>
      </c>
      <c r="C881" s="10" t="str">
        <f t="shared" si="0"/>
        <v>Pahlmeyer Blend, Proprietary Reserve 1995 (4 MAG)</v>
      </c>
      <c r="D881" s="41">
        <v>800</v>
      </c>
      <c r="E881" s="41">
        <v>1200</v>
      </c>
      <c r="F881" s="12" t="s">
        <v>2183</v>
      </c>
      <c r="G881" s="12" t="s">
        <v>2184</v>
      </c>
      <c r="H881" s="12">
        <v>1995</v>
      </c>
      <c r="I881" s="12">
        <v>4</v>
      </c>
      <c r="J881" s="12" t="s">
        <v>1588</v>
      </c>
      <c r="K881" s="12" t="s">
        <v>1583</v>
      </c>
      <c r="L881" s="12" t="s">
        <v>2185</v>
      </c>
      <c r="M881" s="12" t="s">
        <v>1578</v>
      </c>
      <c r="N881" s="12" t="s">
        <v>1061</v>
      </c>
      <c r="O881" s="34" t="str">
        <f>VLOOKUP(B881,'Lot Listing - Concise'!$3:$1002,6,FALSE)</f>
        <v>https://www.sothebys.com/en/buy/auction/2020/vine-the-park-b-smith-cellar-celebrating-california/pahlmeyer-blend-proprietary-reserve-1995-4-mag</v>
      </c>
    </row>
    <row r="882" spans="1:15" ht="12.5" x14ac:dyDescent="0.25">
      <c r="A882" s="33"/>
      <c r="B882" s="9">
        <v>626</v>
      </c>
      <c r="C882" s="10" t="str">
        <f t="shared" si="0"/>
        <v>Pahlmeyer Blend, Proprietary Reserve 1996 (4 MAG)</v>
      </c>
      <c r="D882" s="41">
        <v>650</v>
      </c>
      <c r="E882" s="41">
        <v>850</v>
      </c>
      <c r="F882" s="12" t="s">
        <v>2183</v>
      </c>
      <c r="G882" s="12" t="s">
        <v>2184</v>
      </c>
      <c r="H882" s="12">
        <v>1996</v>
      </c>
      <c r="I882" s="12">
        <v>4</v>
      </c>
      <c r="J882" s="12" t="s">
        <v>1588</v>
      </c>
      <c r="K882" s="12" t="s">
        <v>1583</v>
      </c>
      <c r="L882" s="12" t="s">
        <v>2186</v>
      </c>
      <c r="M882" s="12" t="s">
        <v>1578</v>
      </c>
      <c r="N882" s="12" t="s">
        <v>1063</v>
      </c>
      <c r="O882" s="34" t="str">
        <f>VLOOKUP(B882,'Lot Listing - Concise'!$3:$1002,6,FALSE)</f>
        <v>https://www.sothebys.com/en/buy/auction/2020/vine-the-park-b-smith-cellar-celebrating-california/pahlmeyer-blend-proprietary-reserve-1996-4-mag</v>
      </c>
    </row>
    <row r="883" spans="1:15" ht="12.5" x14ac:dyDescent="0.25">
      <c r="A883" s="33"/>
      <c r="B883" s="9">
        <v>627</v>
      </c>
      <c r="C883" s="10" t="str">
        <f t="shared" si="0"/>
        <v>Pahlmeyer Blend, Proprietary Reserve 1997 (2 MAG)</v>
      </c>
      <c r="D883" s="41">
        <v>400</v>
      </c>
      <c r="E883" s="41">
        <v>600</v>
      </c>
      <c r="F883" s="12" t="s">
        <v>2183</v>
      </c>
      <c r="G883" s="12" t="s">
        <v>2184</v>
      </c>
      <c r="H883" s="12">
        <v>1997</v>
      </c>
      <c r="I883" s="12">
        <v>2</v>
      </c>
      <c r="J883" s="12" t="s">
        <v>1588</v>
      </c>
      <c r="K883" s="12" t="s">
        <v>1583</v>
      </c>
      <c r="L883" s="12" t="s">
        <v>2187</v>
      </c>
      <c r="M883" s="12" t="s">
        <v>1578</v>
      </c>
      <c r="N883" s="12" t="s">
        <v>1065</v>
      </c>
      <c r="O883" s="34" t="str">
        <f>VLOOKUP(B883,'Lot Listing - Concise'!$3:$1002,6,FALSE)</f>
        <v>https://www.sothebys.com/en/buy/auction/2020/vine-the-park-b-smith-cellar-celebrating-california/pahlmeyer-blend-proprietary-reserve-1997-2-mag</v>
      </c>
    </row>
    <row r="884" spans="1:15" ht="12.5" x14ac:dyDescent="0.25">
      <c r="A884" s="33"/>
      <c r="B884" s="9">
        <v>628</v>
      </c>
      <c r="C884" s="10" t="str">
        <f t="shared" si="0"/>
        <v>Pahlmeyer Blend, Proprietary Reserve 1997 (6 MAG)</v>
      </c>
      <c r="D884" s="41">
        <v>1200</v>
      </c>
      <c r="E884" s="41">
        <v>1800</v>
      </c>
      <c r="F884" s="12" t="s">
        <v>2183</v>
      </c>
      <c r="G884" s="12" t="s">
        <v>2184</v>
      </c>
      <c r="H884" s="12">
        <v>1997</v>
      </c>
      <c r="I884" s="12">
        <v>6</v>
      </c>
      <c r="J884" s="12" t="s">
        <v>1588</v>
      </c>
      <c r="K884" s="12" t="s">
        <v>1583</v>
      </c>
      <c r="L884" s="12" t="s">
        <v>1583</v>
      </c>
      <c r="M884" s="12" t="s">
        <v>1578</v>
      </c>
      <c r="N884" s="12" t="s">
        <v>1067</v>
      </c>
      <c r="O884" s="34" t="str">
        <f>VLOOKUP(B884,'Lot Listing - Concise'!$3:$1002,6,FALSE)</f>
        <v>https://www.sothebys.com/en/buy/auction/2020/vine-the-park-b-smith-cellar-celebrating-california/pahlmeyer-blend-proprietary-reserve-1997-6-mag</v>
      </c>
    </row>
    <row r="885" spans="1:15" ht="12.5" x14ac:dyDescent="0.25">
      <c r="A885" s="9" t="s">
        <v>1587</v>
      </c>
      <c r="B885" s="9">
        <v>629</v>
      </c>
      <c r="C885" s="10" t="str">
        <f t="shared" si="0"/>
        <v>La Jota Cabernet Sauvignon Anniversary 1993 (4 MAG)</v>
      </c>
      <c r="D885" s="41">
        <v>500</v>
      </c>
      <c r="E885" s="41">
        <v>750</v>
      </c>
      <c r="F885" s="12" t="s">
        <v>2188</v>
      </c>
      <c r="G885" s="12" t="s">
        <v>2189</v>
      </c>
      <c r="H885" s="12">
        <v>1993</v>
      </c>
      <c r="I885" s="12">
        <v>4</v>
      </c>
      <c r="J885" s="12" t="s">
        <v>1588</v>
      </c>
      <c r="K885" s="12" t="s">
        <v>1583</v>
      </c>
      <c r="L885" s="12" t="s">
        <v>2190</v>
      </c>
      <c r="M885" s="12" t="s">
        <v>1578</v>
      </c>
      <c r="N885" s="12" t="s">
        <v>2191</v>
      </c>
      <c r="O885" s="34" t="str">
        <f>VLOOKUP(B885,'Lot Listing - Concise'!$3:$1002,6,FALSE)</f>
        <v>https://www.sothebys.com/en/buy/auction/2020/vine-the-park-b-smith-cellar-celebrating-california/la-jota-cabernet-sauvignon-anniversary-vertical-6</v>
      </c>
    </row>
    <row r="886" spans="1:15" ht="12.5" x14ac:dyDescent="0.25">
      <c r="A886" s="9" t="s">
        <v>1587</v>
      </c>
      <c r="B886" s="9">
        <v>629</v>
      </c>
      <c r="C886" s="10" t="str">
        <f t="shared" si="0"/>
        <v>La Jota Cabernet Sauvignon Anniversary 1991 (2 MAG)</v>
      </c>
      <c r="D886" s="41">
        <v>500</v>
      </c>
      <c r="E886" s="41">
        <v>750</v>
      </c>
      <c r="F886" s="12" t="s">
        <v>2188</v>
      </c>
      <c r="G886" s="12" t="s">
        <v>2189</v>
      </c>
      <c r="H886" s="12">
        <v>1991</v>
      </c>
      <c r="I886" s="12">
        <v>2</v>
      </c>
      <c r="J886" s="12" t="s">
        <v>1588</v>
      </c>
      <c r="K886" s="12" t="s">
        <v>1583</v>
      </c>
      <c r="L886" s="12" t="s">
        <v>2192</v>
      </c>
      <c r="M886" s="12" t="s">
        <v>1578</v>
      </c>
      <c r="N886" s="12" t="s">
        <v>2193</v>
      </c>
      <c r="O886" s="34" t="str">
        <f>VLOOKUP(B886,'Lot Listing - Concise'!$3:$1002,6,FALSE)</f>
        <v>https://www.sothebys.com/en/buy/auction/2020/vine-the-park-b-smith-cellar-celebrating-california/la-jota-cabernet-sauvignon-anniversary-vertical-6</v>
      </c>
    </row>
    <row r="887" spans="1:15" ht="12.5" x14ac:dyDescent="0.25">
      <c r="A887" s="33"/>
      <c r="B887" s="9">
        <v>630</v>
      </c>
      <c r="C887" s="10" t="str">
        <f t="shared" si="0"/>
        <v>La Jota Cabernet Sauvignon Anniversary 1994 (3 MAG)</v>
      </c>
      <c r="D887" s="41">
        <v>350</v>
      </c>
      <c r="E887" s="41">
        <v>550</v>
      </c>
      <c r="F887" s="12" t="s">
        <v>2188</v>
      </c>
      <c r="G887" s="12" t="s">
        <v>2189</v>
      </c>
      <c r="H887" s="12">
        <v>1994</v>
      </c>
      <c r="I887" s="12">
        <v>3</v>
      </c>
      <c r="J887" s="12" t="s">
        <v>1588</v>
      </c>
      <c r="K887" s="12" t="s">
        <v>1583</v>
      </c>
      <c r="L887" s="12" t="s">
        <v>2155</v>
      </c>
      <c r="M887" s="12" t="s">
        <v>1578</v>
      </c>
      <c r="N887" s="12" t="s">
        <v>1071</v>
      </c>
      <c r="O887" s="34" t="str">
        <f>VLOOKUP(B887,'Lot Listing - Concise'!$3:$1002,6,FALSE)</f>
        <v>https://www.sothebys.com/en/buy/auction/2020/vine-the-park-b-smith-cellar-celebrating-california/la-jota-cabernet-sauvignon-anniversary-1994-3-mag</v>
      </c>
    </row>
    <row r="888" spans="1:15" ht="12.5" x14ac:dyDescent="0.25">
      <c r="A888" s="33"/>
      <c r="B888" s="9">
        <v>631</v>
      </c>
      <c r="C888" s="10" t="str">
        <f t="shared" si="0"/>
        <v>La Jota Cabernet Sauvignon Anniversary 1994 (1 IMP)</v>
      </c>
      <c r="D888" s="41">
        <v>600</v>
      </c>
      <c r="E888" s="41">
        <v>800</v>
      </c>
      <c r="F888" s="12" t="s">
        <v>2188</v>
      </c>
      <c r="G888" s="12" t="s">
        <v>2189</v>
      </c>
      <c r="H888" s="12">
        <v>1994</v>
      </c>
      <c r="I888" s="12">
        <v>1</v>
      </c>
      <c r="J888" s="12" t="s">
        <v>1956</v>
      </c>
      <c r="K888" s="12" t="s">
        <v>1589</v>
      </c>
      <c r="L888" s="12" t="s">
        <v>2194</v>
      </c>
      <c r="M888" s="12" t="s">
        <v>1578</v>
      </c>
      <c r="N888" s="12" t="s">
        <v>1073</v>
      </c>
      <c r="O888" s="34" t="str">
        <f>VLOOKUP(B888,'Lot Listing - Concise'!$3:$1002,6,FALSE)</f>
        <v>https://www.sothebys.com/en/buy/auction/2020/vine-the-park-b-smith-cellar-celebrating-california/la-jota-cabernet-sauvignon-anniversary-1994-1-imp</v>
      </c>
    </row>
    <row r="889" spans="1:15" ht="12.5" x14ac:dyDescent="0.25">
      <c r="A889" s="33"/>
      <c r="B889" s="9">
        <v>632</v>
      </c>
      <c r="C889" s="10" t="str">
        <f t="shared" si="0"/>
        <v>La Jota Cabernet Sauvignon Anniversary 1995 (5 MAG)</v>
      </c>
      <c r="D889" s="41">
        <v>500</v>
      </c>
      <c r="E889" s="41">
        <v>750</v>
      </c>
      <c r="F889" s="12" t="s">
        <v>2188</v>
      </c>
      <c r="G889" s="12" t="s">
        <v>2189</v>
      </c>
      <c r="H889" s="12">
        <v>1995</v>
      </c>
      <c r="I889" s="12">
        <v>5</v>
      </c>
      <c r="J889" s="12" t="s">
        <v>1588</v>
      </c>
      <c r="K889" s="12" t="s">
        <v>1583</v>
      </c>
      <c r="L889" s="12" t="s">
        <v>2195</v>
      </c>
      <c r="M889" s="12" t="s">
        <v>1578</v>
      </c>
      <c r="N889" s="12" t="s">
        <v>1075</v>
      </c>
      <c r="O889" s="34" t="str">
        <f>VLOOKUP(B889,'Lot Listing - Concise'!$3:$1002,6,FALSE)</f>
        <v>https://www.sothebys.com/en/buy/auction/2020/vine-the-park-b-smith-cellar-celebrating-california/la-jota-cabernet-sauvignon-anniversary-1995-5-mag</v>
      </c>
    </row>
    <row r="890" spans="1:15" ht="12.5" x14ac:dyDescent="0.25">
      <c r="A890" s="33"/>
      <c r="B890" s="9">
        <v>633</v>
      </c>
      <c r="C890" s="10" t="str">
        <f t="shared" si="0"/>
        <v>La Jota Cabernet Sauvignon Anniversary 1996 (4 MAG)</v>
      </c>
      <c r="D890" s="41">
        <v>400</v>
      </c>
      <c r="E890" s="41">
        <v>600</v>
      </c>
      <c r="F890" s="12" t="s">
        <v>2188</v>
      </c>
      <c r="G890" s="12" t="s">
        <v>2189</v>
      </c>
      <c r="H890" s="12">
        <v>1996</v>
      </c>
      <c r="I890" s="12">
        <v>4</v>
      </c>
      <c r="J890" s="12" t="s">
        <v>1588</v>
      </c>
      <c r="K890" s="12" t="s">
        <v>1583</v>
      </c>
      <c r="L890" s="12" t="s">
        <v>2196</v>
      </c>
      <c r="M890" s="12" t="s">
        <v>1578</v>
      </c>
      <c r="N890" s="12" t="s">
        <v>1077</v>
      </c>
      <c r="O890" s="34" t="str">
        <f>VLOOKUP(B890,'Lot Listing - Concise'!$3:$1002,6,FALSE)</f>
        <v>https://www.sothebys.com/en/buy/auction/2020/vine-the-park-b-smith-cellar-celebrating-california/la-jota-cabernet-sauvignon-anniversary-1996-4-mag</v>
      </c>
    </row>
    <row r="891" spans="1:15" ht="12.5" x14ac:dyDescent="0.25">
      <c r="A891" s="33"/>
      <c r="B891" s="9">
        <v>634</v>
      </c>
      <c r="C891" s="10" t="str">
        <f t="shared" si="0"/>
        <v>La Jota Cabernet Sauvignon Anniversary 1996 (6 MAG)</v>
      </c>
      <c r="D891" s="41">
        <v>600</v>
      </c>
      <c r="E891" s="41">
        <v>900</v>
      </c>
      <c r="F891" s="12" t="s">
        <v>2188</v>
      </c>
      <c r="G891" s="12" t="s">
        <v>2189</v>
      </c>
      <c r="H891" s="12">
        <v>1996</v>
      </c>
      <c r="I891" s="12">
        <v>6</v>
      </c>
      <c r="J891" s="12" t="s">
        <v>1588</v>
      </c>
      <c r="K891" s="12" t="s">
        <v>1583</v>
      </c>
      <c r="L891" s="12" t="s">
        <v>2197</v>
      </c>
      <c r="M891" s="12" t="s">
        <v>1578</v>
      </c>
      <c r="N891" s="12" t="s">
        <v>1079</v>
      </c>
      <c r="O891" s="34" t="str">
        <f>VLOOKUP(B891,'Lot Listing - Concise'!$3:$1002,6,FALSE)</f>
        <v>https://www.sothebys.com/en/buy/auction/2020/vine-the-park-b-smith-cellar-celebrating-california/la-jota-cabernet-sauvignon-anniversary-1996-6-mag</v>
      </c>
    </row>
    <row r="892" spans="1:15" ht="12.5" x14ac:dyDescent="0.25">
      <c r="A892" s="33"/>
      <c r="B892" s="9">
        <v>635</v>
      </c>
      <c r="C892" s="10" t="str">
        <f t="shared" si="0"/>
        <v>La Jota Cabernet Sauvignon Anniversary 1997 (6 MAG)</v>
      </c>
      <c r="D892" s="41">
        <v>600</v>
      </c>
      <c r="E892" s="41">
        <v>900</v>
      </c>
      <c r="F892" s="12" t="s">
        <v>2188</v>
      </c>
      <c r="G892" s="12" t="s">
        <v>2189</v>
      </c>
      <c r="H892" s="12">
        <v>1997</v>
      </c>
      <c r="I892" s="12">
        <v>6</v>
      </c>
      <c r="J892" s="12" t="s">
        <v>1588</v>
      </c>
      <c r="K892" s="12" t="s">
        <v>1583</v>
      </c>
      <c r="L892" s="12" t="s">
        <v>2155</v>
      </c>
      <c r="M892" s="12" t="s">
        <v>1578</v>
      </c>
      <c r="N892" s="12" t="s">
        <v>1081</v>
      </c>
      <c r="O892" s="34" t="str">
        <f>VLOOKUP(B892,'Lot Listing - Concise'!$3:$1002,6,FALSE)</f>
        <v>https://www.sothebys.com/en/buy/auction/2020/vine-the-park-b-smith-cellar-celebrating-california/la-jota-cabernet-sauvignon-anniversary-1997-6-mag</v>
      </c>
    </row>
    <row r="893" spans="1:15" ht="12.5" x14ac:dyDescent="0.25">
      <c r="A893" s="33"/>
      <c r="B893" s="9">
        <v>636</v>
      </c>
      <c r="C893" s="10" t="str">
        <f t="shared" si="0"/>
        <v>Blankiet Estate Cabernet Sauvignon, Paradise Hills Vineyard 1999 (8 BT)</v>
      </c>
      <c r="D893" s="41">
        <v>800</v>
      </c>
      <c r="E893" s="41">
        <v>1200</v>
      </c>
      <c r="F893" s="12" t="s">
        <v>2198</v>
      </c>
      <c r="G893" s="12" t="s">
        <v>2199</v>
      </c>
      <c r="H893" s="12">
        <v>1999</v>
      </c>
      <c r="I893" s="12">
        <v>8</v>
      </c>
      <c r="J893" s="12" t="s">
        <v>1575</v>
      </c>
      <c r="K893" s="12" t="s">
        <v>1576</v>
      </c>
      <c r="L893" s="12" t="s">
        <v>2200</v>
      </c>
      <c r="M893" s="12" t="s">
        <v>1578</v>
      </c>
      <c r="N893" s="12" t="s">
        <v>1083</v>
      </c>
      <c r="O893" s="34" t="str">
        <f>VLOOKUP(B893,'Lot Listing - Concise'!$3:$1002,6,FALSE)</f>
        <v>https://www.sothebys.com/en/buy/auction/2020/vine-the-park-b-smith-cellar-celebrating-california/blankiet-estate-cabernet-sauvignon-paradise-hills</v>
      </c>
    </row>
    <row r="894" spans="1:15" ht="12.5" x14ac:dyDescent="0.25">
      <c r="A894" s="33"/>
      <c r="B894" s="9">
        <v>637</v>
      </c>
      <c r="C894" s="10" t="str">
        <f t="shared" si="0"/>
        <v>Blankiet Estate Cabernet Sauvignon, Paradise Hills Vineyard 2000 (9 BT)</v>
      </c>
      <c r="D894" s="41">
        <v>450</v>
      </c>
      <c r="E894" s="41">
        <v>650</v>
      </c>
      <c r="F894" s="12" t="s">
        <v>2198</v>
      </c>
      <c r="G894" s="12" t="s">
        <v>2199</v>
      </c>
      <c r="H894" s="12">
        <v>2000</v>
      </c>
      <c r="I894" s="12">
        <v>9</v>
      </c>
      <c r="J894" s="12" t="s">
        <v>1575</v>
      </c>
      <c r="K894" s="12" t="s">
        <v>1576</v>
      </c>
      <c r="L894" s="12" t="s">
        <v>1576</v>
      </c>
      <c r="M894" s="12" t="s">
        <v>1578</v>
      </c>
      <c r="N894" s="12" t="s">
        <v>1085</v>
      </c>
      <c r="O894" s="34" t="str">
        <f>VLOOKUP(B894,'Lot Listing - Concise'!$3:$1002,6,FALSE)</f>
        <v>https://www.sothebys.com/en/buy/auction/2020/vine-the-park-b-smith-cellar-celebrating-california/blankiet-estate-cabernet-sauvignon-paradise-hills-2</v>
      </c>
    </row>
    <row r="895" spans="1:15" ht="12.5" x14ac:dyDescent="0.25">
      <c r="A895" s="33"/>
      <c r="B895" s="9">
        <v>638</v>
      </c>
      <c r="C895" s="10" t="str">
        <f t="shared" si="0"/>
        <v>Blankiet Estate Cabernet Sauvignon, Paradise Hills Vineyard 2001 (10 BT)</v>
      </c>
      <c r="D895" s="41">
        <v>700</v>
      </c>
      <c r="E895" s="41">
        <v>1000</v>
      </c>
      <c r="F895" s="12" t="s">
        <v>2198</v>
      </c>
      <c r="G895" s="12" t="s">
        <v>2199</v>
      </c>
      <c r="H895" s="12">
        <v>2001</v>
      </c>
      <c r="I895" s="12">
        <v>10</v>
      </c>
      <c r="J895" s="12" t="s">
        <v>1575</v>
      </c>
      <c r="K895" s="12" t="s">
        <v>1576</v>
      </c>
      <c r="L895" s="12" t="s">
        <v>2201</v>
      </c>
      <c r="M895" s="12" t="s">
        <v>1578</v>
      </c>
      <c r="N895" s="12" t="s">
        <v>1087</v>
      </c>
      <c r="O895" s="34" t="str">
        <f>VLOOKUP(B895,'Lot Listing - Concise'!$3:$1002,6,FALSE)</f>
        <v>https://www.sothebys.com/en/buy/auction/2020/vine-the-park-b-smith-cellar-celebrating-california/blankiet-estate-cabernet-sauvignon-paradise-hills-3</v>
      </c>
    </row>
    <row r="896" spans="1:15" ht="12.5" x14ac:dyDescent="0.25">
      <c r="A896" s="33"/>
      <c r="B896" s="9">
        <v>639</v>
      </c>
      <c r="C896" s="10" t="str">
        <f t="shared" si="0"/>
        <v>Blankiet Estate Cabernet Sauvignon, Paradise Hills Vineyard 2001 (12 BT)</v>
      </c>
      <c r="D896" s="41">
        <v>850</v>
      </c>
      <c r="E896" s="41">
        <v>1200</v>
      </c>
      <c r="F896" s="12" t="s">
        <v>2198</v>
      </c>
      <c r="G896" s="12" t="s">
        <v>2199</v>
      </c>
      <c r="H896" s="12">
        <v>2001</v>
      </c>
      <c r="I896" s="12">
        <v>12</v>
      </c>
      <c r="J896" s="12" t="s">
        <v>1575</v>
      </c>
      <c r="K896" s="12" t="s">
        <v>1576</v>
      </c>
      <c r="L896" s="12" t="s">
        <v>2201</v>
      </c>
      <c r="M896" s="12" t="s">
        <v>1578</v>
      </c>
      <c r="N896" s="12" t="s">
        <v>1089</v>
      </c>
      <c r="O896" s="34" t="str">
        <f>VLOOKUP(B896,'Lot Listing - Concise'!$3:$1002,6,FALSE)</f>
        <v>https://www.sothebys.com/en/buy/auction/2020/vine-the-park-b-smith-cellar-celebrating-california/blankiet-estate-cabernet-sauvignon-paradise-hills-4</v>
      </c>
    </row>
    <row r="897" spans="1:15" ht="12.5" x14ac:dyDescent="0.25">
      <c r="A897" s="9" t="s">
        <v>1587</v>
      </c>
      <c r="B897" s="9">
        <v>640</v>
      </c>
      <c r="C897" s="10" t="str">
        <f t="shared" si="0"/>
        <v>Blankiet Estate Cabernet Sauvignon, Paradise Hills Vineyard 2002 (3 BT)</v>
      </c>
      <c r="D897" s="41">
        <v>850</v>
      </c>
      <c r="E897" s="41">
        <v>1200</v>
      </c>
      <c r="F897" s="12" t="s">
        <v>2198</v>
      </c>
      <c r="G897" s="12" t="s">
        <v>2199</v>
      </c>
      <c r="H897" s="12">
        <v>2002</v>
      </c>
      <c r="I897" s="12">
        <v>3</v>
      </c>
      <c r="J897" s="12" t="s">
        <v>1575</v>
      </c>
      <c r="K897" s="12" t="s">
        <v>1576</v>
      </c>
      <c r="L897" s="12" t="s">
        <v>2202</v>
      </c>
      <c r="M897" s="12" t="s">
        <v>1578</v>
      </c>
      <c r="N897" s="12" t="s">
        <v>2203</v>
      </c>
      <c r="O897" s="34" t="str">
        <f>VLOOKUP(B897,'Lot Listing - Concise'!$3:$1002,6,FALSE)</f>
        <v>https://www.sothebys.com/en/buy/auction/2020/vine-the-park-b-smith-cellar-celebrating-california/blankiet-estate-cabernet-sauvignon-paradise-hills-5</v>
      </c>
    </row>
    <row r="898" spans="1:15" ht="12.5" x14ac:dyDescent="0.25">
      <c r="A898" s="9" t="s">
        <v>1587</v>
      </c>
      <c r="B898" s="9">
        <v>640</v>
      </c>
      <c r="C898" s="10" t="str">
        <f t="shared" si="0"/>
        <v>Blankiet Estate Cabernet Sauvignon, Paradise Hills Vineyard 2003 (9 BT)</v>
      </c>
      <c r="D898" s="41">
        <v>850</v>
      </c>
      <c r="E898" s="41">
        <v>1200</v>
      </c>
      <c r="F898" s="12" t="s">
        <v>2198</v>
      </c>
      <c r="G898" s="12" t="s">
        <v>2199</v>
      </c>
      <c r="H898" s="12">
        <v>2003</v>
      </c>
      <c r="I898" s="12">
        <v>9</v>
      </c>
      <c r="J898" s="12" t="s">
        <v>1575</v>
      </c>
      <c r="K898" s="12" t="s">
        <v>1576</v>
      </c>
      <c r="L898" s="12" t="s">
        <v>2204</v>
      </c>
      <c r="M898" s="12" t="s">
        <v>1578</v>
      </c>
      <c r="N898" s="12" t="s">
        <v>2205</v>
      </c>
      <c r="O898" s="34" t="str">
        <f>VLOOKUP(B898,'Lot Listing - Concise'!$3:$1002,6,FALSE)</f>
        <v>https://www.sothebys.com/en/buy/auction/2020/vine-the-park-b-smith-cellar-celebrating-california/blankiet-estate-cabernet-sauvignon-paradise-hills-5</v>
      </c>
    </row>
    <row r="899" spans="1:15" ht="12.5" x14ac:dyDescent="0.25">
      <c r="A899" s="9" t="s">
        <v>1587</v>
      </c>
      <c r="B899" s="9">
        <v>641</v>
      </c>
      <c r="C899" s="10" t="str">
        <f t="shared" si="0"/>
        <v>Blankiet Estate Cabernet Sauvignon, Paradise Hills Vineyard 2000 (2 MAG)</v>
      </c>
      <c r="D899" s="41">
        <v>450</v>
      </c>
      <c r="E899" s="41">
        <v>750</v>
      </c>
      <c r="F899" s="12" t="s">
        <v>2198</v>
      </c>
      <c r="G899" s="12" t="s">
        <v>2199</v>
      </c>
      <c r="H899" s="12">
        <v>2000</v>
      </c>
      <c r="I899" s="12">
        <v>2</v>
      </c>
      <c r="J899" s="12" t="s">
        <v>1588</v>
      </c>
      <c r="K899" s="12" t="s">
        <v>1583</v>
      </c>
      <c r="L899" s="12" t="s">
        <v>2206</v>
      </c>
      <c r="M899" s="12" t="s">
        <v>1578</v>
      </c>
      <c r="N899" s="12" t="s">
        <v>2207</v>
      </c>
      <c r="O899" s="34" t="str">
        <f>VLOOKUP(B899,'Lot Listing - Concise'!$3:$1002,6,FALSE)</f>
        <v>https://www.sothebys.com/en/buy/auction/2020/vine-the-park-b-smith-cellar-celebrating-california/blankiet-estate-cabernet-sauvignon-paradise-hills-6</v>
      </c>
    </row>
    <row r="900" spans="1:15" ht="12.5" x14ac:dyDescent="0.25">
      <c r="A900" s="9" t="s">
        <v>1587</v>
      </c>
      <c r="B900" s="9">
        <v>641</v>
      </c>
      <c r="C900" s="10" t="str">
        <f t="shared" si="0"/>
        <v>Blankiet Estate Cabernet Sauvignon, Paradise Hills Vineyard 1999 (1 MAG)</v>
      </c>
      <c r="D900" s="41">
        <v>450</v>
      </c>
      <c r="E900" s="41">
        <v>750</v>
      </c>
      <c r="F900" s="12" t="s">
        <v>2198</v>
      </c>
      <c r="G900" s="12" t="s">
        <v>2199</v>
      </c>
      <c r="H900" s="12">
        <v>1999</v>
      </c>
      <c r="I900" s="12">
        <v>1</v>
      </c>
      <c r="J900" s="12" t="s">
        <v>1588</v>
      </c>
      <c r="K900" s="12" t="s">
        <v>1583</v>
      </c>
      <c r="L900" s="12" t="s">
        <v>2206</v>
      </c>
      <c r="M900" s="12" t="s">
        <v>1578</v>
      </c>
      <c r="N900" s="12" t="s">
        <v>2208</v>
      </c>
      <c r="O900" s="34" t="str">
        <f>VLOOKUP(B900,'Lot Listing - Concise'!$3:$1002,6,FALSE)</f>
        <v>https://www.sothebys.com/en/buy/auction/2020/vine-the-park-b-smith-cellar-celebrating-california/blankiet-estate-cabernet-sauvignon-paradise-hills-6</v>
      </c>
    </row>
    <row r="901" spans="1:15" ht="12.5" x14ac:dyDescent="0.25">
      <c r="A901" s="9" t="s">
        <v>1587</v>
      </c>
      <c r="B901" s="9">
        <v>642</v>
      </c>
      <c r="C901" s="10" t="str">
        <f t="shared" si="0"/>
        <v>Château Montelena, Cabernet Sauvignon, North Coast 1975 (1 BT)</v>
      </c>
      <c r="D901" s="41">
        <v>1000</v>
      </c>
      <c r="E901" s="41">
        <v>1500</v>
      </c>
      <c r="F901" s="12" t="s">
        <v>2209</v>
      </c>
      <c r="G901" s="35" t="s">
        <v>2210</v>
      </c>
      <c r="H901" s="12">
        <v>1975</v>
      </c>
      <c r="I901" s="12">
        <v>1</v>
      </c>
      <c r="J901" s="12" t="s">
        <v>1575</v>
      </c>
      <c r="K901" s="12" t="s">
        <v>1576</v>
      </c>
      <c r="L901" s="12" t="s">
        <v>2211</v>
      </c>
      <c r="M901" s="12" t="s">
        <v>1578</v>
      </c>
      <c r="N901" s="12" t="s">
        <v>2212</v>
      </c>
      <c r="O901" s="34" t="str">
        <f>VLOOKUP(B901,'Lot Listing - Concise'!$3:$1002,6,FALSE)</f>
        <v>https://www.sothebys.com/en/buy/auction/2020/vine-the-park-b-smith-cellar-celebrating-california/mixed-case-11-bt</v>
      </c>
    </row>
    <row r="902" spans="1:15" ht="12.5" x14ac:dyDescent="0.25">
      <c r="A902" s="9" t="s">
        <v>1587</v>
      </c>
      <c r="B902" s="9">
        <v>642</v>
      </c>
      <c r="C902" s="10" t="str">
        <f t="shared" si="0"/>
        <v>Château Montelena, Sonoma Cabernet Sauvignon 1974 (10 BT)</v>
      </c>
      <c r="D902" s="41">
        <v>1000</v>
      </c>
      <c r="E902" s="41">
        <v>1500</v>
      </c>
      <c r="F902" s="12" t="s">
        <v>2213</v>
      </c>
      <c r="G902" s="35" t="s">
        <v>2210</v>
      </c>
      <c r="H902" s="12">
        <v>1974</v>
      </c>
      <c r="I902" s="12">
        <v>10</v>
      </c>
      <c r="J902" s="12" t="s">
        <v>1575</v>
      </c>
      <c r="K902" s="12" t="s">
        <v>1576</v>
      </c>
      <c r="L902" s="12" t="s">
        <v>2214</v>
      </c>
      <c r="M902" s="12" t="s">
        <v>1578</v>
      </c>
      <c r="N902" s="12" t="s">
        <v>2215</v>
      </c>
      <c r="O902" s="34" t="str">
        <f>VLOOKUP(B902,'Lot Listing - Concise'!$3:$1002,6,FALSE)</f>
        <v>https://www.sothebys.com/en/buy/auction/2020/vine-the-park-b-smith-cellar-celebrating-california/mixed-case-11-bt</v>
      </c>
    </row>
    <row r="903" spans="1:15" ht="12.5" x14ac:dyDescent="0.25">
      <c r="A903" s="9" t="s">
        <v>1587</v>
      </c>
      <c r="B903" s="9">
        <v>643</v>
      </c>
      <c r="C903" s="10" t="str">
        <f t="shared" si="0"/>
        <v>Château Montelena Estate Cabernet Sauvignon 1986 (2 MAG)</v>
      </c>
      <c r="D903" s="41">
        <v>650</v>
      </c>
      <c r="E903" s="41">
        <v>950</v>
      </c>
      <c r="F903" s="12" t="s">
        <v>2216</v>
      </c>
      <c r="G903" s="35" t="s">
        <v>2210</v>
      </c>
      <c r="H903" s="12">
        <v>1986</v>
      </c>
      <c r="I903" s="12">
        <v>2</v>
      </c>
      <c r="J903" s="12" t="s">
        <v>1588</v>
      </c>
      <c r="K903" s="12" t="s">
        <v>1583</v>
      </c>
      <c r="L903" s="12" t="s">
        <v>2217</v>
      </c>
      <c r="M903" s="12" t="s">
        <v>1578</v>
      </c>
      <c r="N903" s="12" t="s">
        <v>2218</v>
      </c>
      <c r="O903" s="34" t="str">
        <f>VLOOKUP(B903,'Lot Listing - Concise'!$3:$1002,6,FALSE)</f>
        <v>https://www.sothebys.com/en/buy/auction/2020/vine-the-park-b-smith-cellar-celebrating-california/chateau-montelena-estate-cabernet-sauvignon</v>
      </c>
    </row>
    <row r="904" spans="1:15" ht="12.5" x14ac:dyDescent="0.25">
      <c r="A904" s="9" t="s">
        <v>1587</v>
      </c>
      <c r="B904" s="9">
        <v>643</v>
      </c>
      <c r="C904" s="10" t="str">
        <f t="shared" si="0"/>
        <v>Château Montelena Estate Cabernet Sauvignon 1987 (1 MAG)</v>
      </c>
      <c r="D904" s="41">
        <v>650</v>
      </c>
      <c r="E904" s="41">
        <v>950</v>
      </c>
      <c r="F904" s="12" t="s">
        <v>2216</v>
      </c>
      <c r="G904" s="35" t="s">
        <v>2210</v>
      </c>
      <c r="H904" s="12">
        <v>1987</v>
      </c>
      <c r="I904" s="12">
        <v>1</v>
      </c>
      <c r="J904" s="12" t="s">
        <v>1588</v>
      </c>
      <c r="K904" s="12" t="s">
        <v>1583</v>
      </c>
      <c r="L904" s="12" t="s">
        <v>2219</v>
      </c>
      <c r="M904" s="12" t="s">
        <v>1578</v>
      </c>
      <c r="N904" s="12" t="s">
        <v>2220</v>
      </c>
      <c r="O904" s="34" t="str">
        <f>VLOOKUP(B904,'Lot Listing - Concise'!$3:$1002,6,FALSE)</f>
        <v>https://www.sothebys.com/en/buy/auction/2020/vine-the-park-b-smith-cellar-celebrating-california/chateau-montelena-estate-cabernet-sauvignon</v>
      </c>
    </row>
    <row r="905" spans="1:15" ht="12.5" x14ac:dyDescent="0.25">
      <c r="A905" s="9" t="s">
        <v>1587</v>
      </c>
      <c r="B905" s="9">
        <v>643</v>
      </c>
      <c r="C905" s="10" t="str">
        <f t="shared" si="0"/>
        <v>Château Montelena Estate Cabernet Sauvignon 1980 (1 MAG)</v>
      </c>
      <c r="D905" s="41">
        <v>650</v>
      </c>
      <c r="E905" s="41">
        <v>950</v>
      </c>
      <c r="F905" s="12" t="s">
        <v>2216</v>
      </c>
      <c r="G905" s="35" t="s">
        <v>2210</v>
      </c>
      <c r="H905" s="12">
        <v>1980</v>
      </c>
      <c r="I905" s="12">
        <v>1</v>
      </c>
      <c r="J905" s="12" t="s">
        <v>1588</v>
      </c>
      <c r="K905" s="12" t="s">
        <v>1583</v>
      </c>
      <c r="L905" s="12" t="s">
        <v>2221</v>
      </c>
      <c r="M905" s="12" t="s">
        <v>1578</v>
      </c>
      <c r="N905" s="12" t="s">
        <v>2222</v>
      </c>
      <c r="O905" s="34" t="str">
        <f>VLOOKUP(B905,'Lot Listing - Concise'!$3:$1002,6,FALSE)</f>
        <v>https://www.sothebys.com/en/buy/auction/2020/vine-the-park-b-smith-cellar-celebrating-california/chateau-montelena-estate-cabernet-sauvignon</v>
      </c>
    </row>
    <row r="906" spans="1:15" ht="12.5" x14ac:dyDescent="0.25">
      <c r="A906" s="33"/>
      <c r="B906" s="9">
        <v>644</v>
      </c>
      <c r="C906" s="10" t="str">
        <f t="shared" si="0"/>
        <v>Château Montelena Estate Cabernet Sauvignon 1986 (6 MAG)</v>
      </c>
      <c r="D906" s="41">
        <v>750</v>
      </c>
      <c r="E906" s="41">
        <v>1000</v>
      </c>
      <c r="F906" s="12" t="s">
        <v>2216</v>
      </c>
      <c r="G906" s="35" t="s">
        <v>2210</v>
      </c>
      <c r="H906" s="12">
        <v>1986</v>
      </c>
      <c r="I906" s="12">
        <v>6</v>
      </c>
      <c r="J906" s="12" t="s">
        <v>1588</v>
      </c>
      <c r="K906" s="12" t="s">
        <v>1583</v>
      </c>
      <c r="L906" s="12" t="s">
        <v>2223</v>
      </c>
      <c r="M906" s="12" t="s">
        <v>1578</v>
      </c>
      <c r="N906" s="12" t="s">
        <v>1099</v>
      </c>
      <c r="O906" s="34" t="str">
        <f>VLOOKUP(B906,'Lot Listing - Concise'!$3:$1002,6,FALSE)</f>
        <v>https://www.sothebys.com/en/buy/auction/2020/vine-the-park-b-smith-cellar-celebrating-california/chateau-montelena-estate-cabernet-sauvignon-1986-6</v>
      </c>
    </row>
    <row r="907" spans="1:15" ht="12.5" x14ac:dyDescent="0.25">
      <c r="A907" s="33"/>
      <c r="B907" s="9">
        <v>645</v>
      </c>
      <c r="C907" s="10" t="str">
        <f t="shared" si="0"/>
        <v>Château Montelena Estate Cabernet Sauvignon 1990 (4 MAG)</v>
      </c>
      <c r="D907" s="41">
        <v>550</v>
      </c>
      <c r="E907" s="41">
        <v>800</v>
      </c>
      <c r="F907" s="12" t="s">
        <v>2216</v>
      </c>
      <c r="G907" s="35" t="s">
        <v>2210</v>
      </c>
      <c r="H907" s="12">
        <v>1990</v>
      </c>
      <c r="I907" s="12">
        <v>4</v>
      </c>
      <c r="J907" s="12" t="s">
        <v>1588</v>
      </c>
      <c r="K907" s="12" t="s">
        <v>1583</v>
      </c>
      <c r="L907" s="12" t="s">
        <v>2224</v>
      </c>
      <c r="M907" s="12" t="s">
        <v>1578</v>
      </c>
      <c r="N907" s="12" t="s">
        <v>1101</v>
      </c>
      <c r="O907" s="34" t="str">
        <f>VLOOKUP(B907,'Lot Listing - Concise'!$3:$1002,6,FALSE)</f>
        <v>https://www.sothebys.com/en/buy/auction/2020/vine-the-park-b-smith-cellar-celebrating-california/chateau-montelena-estate-cabernet-sauvignon-1990-4</v>
      </c>
    </row>
    <row r="908" spans="1:15" ht="12.5" x14ac:dyDescent="0.25">
      <c r="A908" s="33"/>
      <c r="B908" s="9">
        <v>646</v>
      </c>
      <c r="C908" s="10" t="str">
        <f t="shared" si="0"/>
        <v>Château Montelena Estate Cabernet Sauvignon 1991 (4 MAG)</v>
      </c>
      <c r="D908" s="41">
        <v>600</v>
      </c>
      <c r="E908" s="41">
        <v>900</v>
      </c>
      <c r="F908" s="12" t="s">
        <v>2216</v>
      </c>
      <c r="G908" s="35" t="s">
        <v>2210</v>
      </c>
      <c r="H908" s="12">
        <v>1991</v>
      </c>
      <c r="I908" s="12">
        <v>4</v>
      </c>
      <c r="J908" s="12" t="s">
        <v>1588</v>
      </c>
      <c r="K908" s="12" t="s">
        <v>1583</v>
      </c>
      <c r="L908" s="12" t="s">
        <v>2225</v>
      </c>
      <c r="M908" s="12" t="s">
        <v>1578</v>
      </c>
      <c r="N908" s="12" t="s">
        <v>1103</v>
      </c>
      <c r="O908" s="34" t="str">
        <f>VLOOKUP(B908,'Lot Listing - Concise'!$3:$1002,6,FALSE)</f>
        <v>https://www.sothebys.com/en/buy/auction/2020/vine-the-park-b-smith-cellar-celebrating-california/chateau-montelena-estate-cabernet-sauvignon-1991-4</v>
      </c>
    </row>
    <row r="909" spans="1:15" ht="12.5" x14ac:dyDescent="0.25">
      <c r="A909" s="33"/>
      <c r="B909" s="9">
        <v>647</v>
      </c>
      <c r="C909" s="10" t="str">
        <f t="shared" si="0"/>
        <v>Château Montelena Estate Cabernet Sauvignon 1992 (3 MAG)</v>
      </c>
      <c r="D909" s="41">
        <v>450</v>
      </c>
      <c r="E909" s="41">
        <v>650</v>
      </c>
      <c r="F909" s="12" t="s">
        <v>2216</v>
      </c>
      <c r="G909" s="35" t="s">
        <v>2210</v>
      </c>
      <c r="H909" s="12">
        <v>1992</v>
      </c>
      <c r="I909" s="12">
        <v>3</v>
      </c>
      <c r="J909" s="12" t="s">
        <v>1588</v>
      </c>
      <c r="K909" s="12" t="s">
        <v>1583</v>
      </c>
      <c r="L909" s="12" t="s">
        <v>2226</v>
      </c>
      <c r="M909" s="12" t="s">
        <v>1578</v>
      </c>
      <c r="N909" s="12" t="s">
        <v>1105</v>
      </c>
      <c r="O909" s="34" t="str">
        <f>VLOOKUP(B909,'Lot Listing - Concise'!$3:$1002,6,FALSE)</f>
        <v>https://www.sothebys.com/en/buy/auction/2020/vine-the-park-b-smith-cellar-celebrating-california/chateau-montelena-estate-cabernet-sauvignon-1992-3</v>
      </c>
    </row>
    <row r="910" spans="1:15" ht="12.5" x14ac:dyDescent="0.25">
      <c r="A910" s="33"/>
      <c r="B910" s="9">
        <v>648</v>
      </c>
      <c r="C910" s="10" t="str">
        <f t="shared" si="0"/>
        <v>Château Montelena Estate Cabernet Sauvignon 1995 (3 MAG)</v>
      </c>
      <c r="D910" s="41">
        <v>300</v>
      </c>
      <c r="E910" s="41">
        <v>450</v>
      </c>
      <c r="F910" s="12" t="s">
        <v>2216</v>
      </c>
      <c r="G910" s="35" t="s">
        <v>2210</v>
      </c>
      <c r="H910" s="12">
        <v>1995</v>
      </c>
      <c r="I910" s="12">
        <v>3</v>
      </c>
      <c r="J910" s="12" t="s">
        <v>1588</v>
      </c>
      <c r="K910" s="12" t="s">
        <v>1583</v>
      </c>
      <c r="L910" s="12" t="s">
        <v>2227</v>
      </c>
      <c r="M910" s="12" t="s">
        <v>1578</v>
      </c>
      <c r="N910" s="12" t="s">
        <v>1107</v>
      </c>
      <c r="O910" s="34" t="str">
        <f>VLOOKUP(B910,'Lot Listing - Concise'!$3:$1002,6,FALSE)</f>
        <v>https://www.sothebys.com/en/buy/auction/2020/vine-the-park-b-smith-cellar-celebrating-california/chateau-montelena-estate-cabernet-sauvignon-1995-3</v>
      </c>
    </row>
    <row r="911" spans="1:15" ht="12.5" x14ac:dyDescent="0.25">
      <c r="A911" s="33"/>
      <c r="B911" s="9">
        <v>649</v>
      </c>
      <c r="C911" s="10" t="str">
        <f t="shared" si="0"/>
        <v>Château Montelena Estate Cabernet Sauvignon 1996 (6 MAG)</v>
      </c>
      <c r="D911" s="41">
        <v>700</v>
      </c>
      <c r="E911" s="41">
        <v>1100</v>
      </c>
      <c r="F911" s="12" t="s">
        <v>2216</v>
      </c>
      <c r="G911" s="35" t="s">
        <v>2210</v>
      </c>
      <c r="H911" s="12">
        <v>1996</v>
      </c>
      <c r="I911" s="12">
        <v>6</v>
      </c>
      <c r="J911" s="12" t="s">
        <v>1588</v>
      </c>
      <c r="K911" s="12" t="s">
        <v>1583</v>
      </c>
      <c r="L911" s="12" t="s">
        <v>2228</v>
      </c>
      <c r="M911" s="12" t="s">
        <v>1578</v>
      </c>
      <c r="N911" s="12" t="s">
        <v>1109</v>
      </c>
      <c r="O911" s="34" t="str">
        <f>VLOOKUP(B911,'Lot Listing - Concise'!$3:$1002,6,FALSE)</f>
        <v>https://www.sothebys.com/en/buy/auction/2020/vine-the-park-b-smith-cellar-celebrating-california/chateau-montelena-estate-cabernet-sauvignon-1996-6</v>
      </c>
    </row>
    <row r="912" spans="1:15" ht="12.5" x14ac:dyDescent="0.25">
      <c r="A912" s="33"/>
      <c r="B912" s="9">
        <v>650</v>
      </c>
      <c r="C912" s="10" t="str">
        <f t="shared" si="0"/>
        <v>Château Montelena Estate Cabernet Sauvignon 1997 (3 MAG)</v>
      </c>
      <c r="D912" s="41">
        <v>600</v>
      </c>
      <c r="E912" s="41">
        <v>900</v>
      </c>
      <c r="F912" s="12" t="s">
        <v>2216</v>
      </c>
      <c r="G912" s="35" t="s">
        <v>2210</v>
      </c>
      <c r="H912" s="12">
        <v>1997</v>
      </c>
      <c r="I912" s="12">
        <v>3</v>
      </c>
      <c r="J912" s="12" t="s">
        <v>1588</v>
      </c>
      <c r="K912" s="12" t="s">
        <v>1583</v>
      </c>
      <c r="L912" s="12" t="s">
        <v>2229</v>
      </c>
      <c r="M912" s="12" t="s">
        <v>1578</v>
      </c>
      <c r="N912" s="12" t="s">
        <v>1111</v>
      </c>
      <c r="O912" s="34" t="str">
        <f>VLOOKUP(B912,'Lot Listing - Concise'!$3:$1002,6,FALSE)</f>
        <v>https://www.sothebys.com/en/buy/auction/2020/vine-the-park-b-smith-cellar-celebrating-california/chateau-montelena-estate-cabernet-sauvignon-1997-3</v>
      </c>
    </row>
    <row r="913" spans="1:15" ht="12.5" x14ac:dyDescent="0.25">
      <c r="A913" s="33"/>
      <c r="B913" s="9">
        <v>651</v>
      </c>
      <c r="C913" s="10" t="str">
        <f t="shared" si="0"/>
        <v>Château Montelena Estate Cabernet Sauvignon 1997 (6 MAG)</v>
      </c>
      <c r="D913" s="41">
        <v>1200</v>
      </c>
      <c r="E913" s="41">
        <v>1800</v>
      </c>
      <c r="F913" s="12" t="s">
        <v>2216</v>
      </c>
      <c r="G913" s="35" t="s">
        <v>2210</v>
      </c>
      <c r="H913" s="12">
        <v>1997</v>
      </c>
      <c r="I913" s="12">
        <v>6</v>
      </c>
      <c r="J913" s="12" t="s">
        <v>1588</v>
      </c>
      <c r="K913" s="12" t="s">
        <v>1583</v>
      </c>
      <c r="L913" s="12" t="s">
        <v>1583</v>
      </c>
      <c r="M913" s="12" t="s">
        <v>1578</v>
      </c>
      <c r="N913" s="12" t="s">
        <v>1113</v>
      </c>
      <c r="O913" s="34" t="str">
        <f>VLOOKUP(B913,'Lot Listing - Concise'!$3:$1002,6,FALSE)</f>
        <v>https://www.sothebys.com/en/buy/auction/2020/vine-the-park-b-smith-cellar-celebrating-california/chateau-montelena-estate-cabernet-sauvignon-1997-6</v>
      </c>
    </row>
    <row r="914" spans="1:15" ht="12.5" x14ac:dyDescent="0.25">
      <c r="A914" s="33"/>
      <c r="B914" s="9">
        <v>652</v>
      </c>
      <c r="C914" s="10" t="str">
        <f t="shared" si="0"/>
        <v>Château Montelena Estate Cabernet Sauvignon 1998 (4 MAG)</v>
      </c>
      <c r="D914" s="41">
        <v>400</v>
      </c>
      <c r="E914" s="41">
        <v>600</v>
      </c>
      <c r="F914" s="12" t="s">
        <v>2216</v>
      </c>
      <c r="G914" s="35" t="s">
        <v>2210</v>
      </c>
      <c r="H914" s="12">
        <v>1998</v>
      </c>
      <c r="I914" s="12">
        <v>4</v>
      </c>
      <c r="J914" s="12" t="s">
        <v>1588</v>
      </c>
      <c r="K914" s="12" t="s">
        <v>1583</v>
      </c>
      <c r="L914" s="12" t="s">
        <v>2230</v>
      </c>
      <c r="M914" s="12" t="s">
        <v>1578</v>
      </c>
      <c r="N914" s="12" t="s">
        <v>1115</v>
      </c>
      <c r="O914" s="34" t="str">
        <f>VLOOKUP(B914,'Lot Listing - Concise'!$3:$1002,6,FALSE)</f>
        <v>https://www.sothebys.com/en/buy/auction/2020/vine-the-park-b-smith-cellar-celebrating-california/chateau-montelena-estate-cabernet-sauvignon-1998-4</v>
      </c>
    </row>
    <row r="915" spans="1:15" ht="12.5" x14ac:dyDescent="0.25">
      <c r="A915" s="33"/>
      <c r="B915" s="9">
        <v>653</v>
      </c>
      <c r="C915" s="10" t="str">
        <f t="shared" si="0"/>
        <v>Château Montelena Estate Cabernet Sauvignon 1998 (6 MAG)</v>
      </c>
      <c r="D915" s="41">
        <v>600</v>
      </c>
      <c r="E915" s="41">
        <v>900</v>
      </c>
      <c r="F915" s="12" t="s">
        <v>2216</v>
      </c>
      <c r="G915" s="35" t="s">
        <v>2210</v>
      </c>
      <c r="H915" s="12">
        <v>1998</v>
      </c>
      <c r="I915" s="12">
        <v>6</v>
      </c>
      <c r="J915" s="12" t="s">
        <v>1588</v>
      </c>
      <c r="K915" s="12" t="s">
        <v>1583</v>
      </c>
      <c r="L915" s="12" t="s">
        <v>1583</v>
      </c>
      <c r="M915" s="12" t="s">
        <v>1578</v>
      </c>
      <c r="N915" s="12" t="s">
        <v>1117</v>
      </c>
      <c r="O915" s="34" t="str">
        <f>VLOOKUP(B915,'Lot Listing - Concise'!$3:$1002,6,FALSE)</f>
        <v>https://www.sothebys.com/en/buy/auction/2020/vine-the-park-b-smith-cellar-celebrating-california/chateau-montelena-estate-cabernet-sauvignon-1998-6</v>
      </c>
    </row>
    <row r="916" spans="1:15" ht="12.5" x14ac:dyDescent="0.25">
      <c r="A916" s="33"/>
      <c r="B916" s="9">
        <v>654</v>
      </c>
      <c r="C916" s="10" t="str">
        <f t="shared" si="0"/>
        <v>Château Montelena Estate Cabernet Sauvignon 2000 (2 MAG)</v>
      </c>
      <c r="D916" s="41">
        <v>200</v>
      </c>
      <c r="E916" s="41">
        <v>300</v>
      </c>
      <c r="F916" s="12" t="s">
        <v>2216</v>
      </c>
      <c r="G916" s="35" t="s">
        <v>2210</v>
      </c>
      <c r="H916" s="12">
        <v>2000</v>
      </c>
      <c r="I916" s="12">
        <v>2</v>
      </c>
      <c r="J916" s="12" t="s">
        <v>1588</v>
      </c>
      <c r="K916" s="12" t="s">
        <v>1583</v>
      </c>
      <c r="L916" s="12" t="s">
        <v>1583</v>
      </c>
      <c r="M916" s="12" t="s">
        <v>1578</v>
      </c>
      <c r="N916" s="12" t="s">
        <v>1119</v>
      </c>
      <c r="O916" s="34" t="str">
        <f>VLOOKUP(B916,'Lot Listing - Concise'!$3:$1002,6,FALSE)</f>
        <v>https://www.sothebys.com/en/buy/auction/2020/vine-the-park-b-smith-cellar-celebrating-california/chateau-montelena-estate-cabernet-sauvignon-2000-2</v>
      </c>
    </row>
    <row r="917" spans="1:15" ht="12.5" x14ac:dyDescent="0.25">
      <c r="A917" s="33"/>
      <c r="B917" s="9">
        <v>655</v>
      </c>
      <c r="C917" s="10" t="str">
        <f t="shared" si="0"/>
        <v>Château Montelena Estate Cabernet Sauvignon 2001 (4 MAG)</v>
      </c>
      <c r="D917" s="41">
        <v>500</v>
      </c>
      <c r="E917" s="41">
        <v>700</v>
      </c>
      <c r="F917" s="12" t="s">
        <v>2216</v>
      </c>
      <c r="G917" s="35" t="s">
        <v>2210</v>
      </c>
      <c r="H917" s="12">
        <v>2001</v>
      </c>
      <c r="I917" s="12">
        <v>4</v>
      </c>
      <c r="J917" s="12" t="s">
        <v>1588</v>
      </c>
      <c r="K917" s="12" t="s">
        <v>1583</v>
      </c>
      <c r="L917" s="12" t="s">
        <v>2231</v>
      </c>
      <c r="M917" s="12" t="s">
        <v>1578</v>
      </c>
      <c r="N917" s="12" t="s">
        <v>1121</v>
      </c>
      <c r="O917" s="34" t="str">
        <f>VLOOKUP(B917,'Lot Listing - Concise'!$3:$1002,6,FALSE)</f>
        <v>https://www.sothebys.com/en/buy/auction/2020/vine-the-park-b-smith-cellar-celebrating-california/chateau-montelena-estate-cabernet-sauvignon-2001-4</v>
      </c>
    </row>
    <row r="918" spans="1:15" ht="12.5" x14ac:dyDescent="0.25">
      <c r="A918" s="33"/>
      <c r="B918" s="9">
        <v>656</v>
      </c>
      <c r="C918" s="10" t="str">
        <f t="shared" si="0"/>
        <v>Château Montelena Estate Cabernet Sauvignon 2001 (6 MAG)</v>
      </c>
      <c r="D918" s="41">
        <v>750</v>
      </c>
      <c r="E918" s="41">
        <v>1000</v>
      </c>
      <c r="F918" s="12" t="s">
        <v>2216</v>
      </c>
      <c r="G918" s="35" t="s">
        <v>2210</v>
      </c>
      <c r="H918" s="12">
        <v>2001</v>
      </c>
      <c r="I918" s="12">
        <v>6</v>
      </c>
      <c r="J918" s="12" t="s">
        <v>1588</v>
      </c>
      <c r="K918" s="12" t="s">
        <v>1583</v>
      </c>
      <c r="L918" s="12" t="s">
        <v>1583</v>
      </c>
      <c r="M918" s="12" t="s">
        <v>1578</v>
      </c>
      <c r="N918" s="12" t="s">
        <v>1123</v>
      </c>
      <c r="O918" s="34" t="str">
        <f>VLOOKUP(B918,'Lot Listing - Concise'!$3:$1002,6,FALSE)</f>
        <v>https://www.sothebys.com/en/buy/auction/2020/vine-the-park-b-smith-cellar-celebrating-california/chateau-montelena-estate-cabernet-sauvignon-2001-6</v>
      </c>
    </row>
    <row r="919" spans="1:15" ht="12.5" x14ac:dyDescent="0.25">
      <c r="A919" s="33"/>
      <c r="B919" s="9">
        <v>657</v>
      </c>
      <c r="C919" s="10" t="str">
        <f t="shared" si="0"/>
        <v>Château Montelena Estate Cabernet Sauvignon 2003 (4 MAG)</v>
      </c>
      <c r="D919" s="41">
        <v>450</v>
      </c>
      <c r="E919" s="41">
        <v>650</v>
      </c>
      <c r="F919" s="12" t="s">
        <v>2216</v>
      </c>
      <c r="G919" s="35" t="s">
        <v>2210</v>
      </c>
      <c r="H919" s="12">
        <v>2003</v>
      </c>
      <c r="I919" s="12">
        <v>4</v>
      </c>
      <c r="J919" s="12" t="s">
        <v>1588</v>
      </c>
      <c r="K919" s="12" t="s">
        <v>1583</v>
      </c>
      <c r="L919" s="12" t="s">
        <v>2232</v>
      </c>
      <c r="M919" s="12" t="s">
        <v>1578</v>
      </c>
      <c r="N919" s="12" t="s">
        <v>1125</v>
      </c>
      <c r="O919" s="34" t="str">
        <f>VLOOKUP(B919,'Lot Listing - Concise'!$3:$1002,6,FALSE)</f>
        <v>https://www.sothebys.com/en/buy/auction/2020/vine-the-park-b-smith-cellar-celebrating-california/chateau-montelena-estate-cabernet-sauvignon-2003-4</v>
      </c>
    </row>
    <row r="920" spans="1:15" ht="12.5" x14ac:dyDescent="0.25">
      <c r="A920" s="9" t="s">
        <v>1587</v>
      </c>
      <c r="B920" s="9">
        <v>658</v>
      </c>
      <c r="C920" s="10" t="str">
        <f t="shared" si="0"/>
        <v>Philip Togni Vineyard, Cabernet Sauvignon 1992 (1 MAG)</v>
      </c>
      <c r="D920" s="41">
        <v>750</v>
      </c>
      <c r="E920" s="41">
        <v>1100</v>
      </c>
      <c r="F920" s="12" t="s">
        <v>2233</v>
      </c>
      <c r="G920" s="35" t="s">
        <v>2234</v>
      </c>
      <c r="H920" s="12">
        <v>1992</v>
      </c>
      <c r="I920" s="12">
        <v>1</v>
      </c>
      <c r="J920" s="12" t="s">
        <v>1588</v>
      </c>
      <c r="K920" s="12" t="s">
        <v>1583</v>
      </c>
      <c r="L920" s="12" t="s">
        <v>2235</v>
      </c>
      <c r="M920" s="12" t="s">
        <v>1578</v>
      </c>
      <c r="N920" s="12" t="s">
        <v>2236</v>
      </c>
      <c r="O920" s="34" t="str">
        <f>VLOOKUP(B920,'Lot Listing - Concise'!$3:$1002,6,FALSE)</f>
        <v>https://www.sothebys.com/en/buy/auction/2020/vine-the-park-b-smith-cellar-celebrating-california/philip-togni-vineyard-cabernet-sauvignon-vertical</v>
      </c>
    </row>
    <row r="921" spans="1:15" ht="12.5" x14ac:dyDescent="0.25">
      <c r="A921" s="9" t="s">
        <v>1587</v>
      </c>
      <c r="B921" s="9">
        <v>658</v>
      </c>
      <c r="C921" s="10" t="str">
        <f t="shared" si="0"/>
        <v>Philip Togni Vineyard, Cabernet Sauvignon 1990 (2 MAG)</v>
      </c>
      <c r="D921" s="41">
        <v>750</v>
      </c>
      <c r="E921" s="41">
        <v>1100</v>
      </c>
      <c r="F921" s="12" t="s">
        <v>2233</v>
      </c>
      <c r="G921" s="35" t="s">
        <v>2234</v>
      </c>
      <c r="H921" s="12">
        <v>1990</v>
      </c>
      <c r="I921" s="12">
        <v>2</v>
      </c>
      <c r="J921" s="12" t="s">
        <v>1588</v>
      </c>
      <c r="K921" s="12" t="s">
        <v>1583</v>
      </c>
      <c r="L921" s="12" t="s">
        <v>2237</v>
      </c>
      <c r="M921" s="12" t="s">
        <v>1578</v>
      </c>
      <c r="N921" s="12" t="s">
        <v>2238</v>
      </c>
      <c r="O921" s="34" t="str">
        <f>VLOOKUP(B921,'Lot Listing - Concise'!$3:$1002,6,FALSE)</f>
        <v>https://www.sothebys.com/en/buy/auction/2020/vine-the-park-b-smith-cellar-celebrating-california/philip-togni-vineyard-cabernet-sauvignon-vertical</v>
      </c>
    </row>
    <row r="922" spans="1:15" ht="12.5" x14ac:dyDescent="0.25">
      <c r="A922" s="9" t="s">
        <v>1587</v>
      </c>
      <c r="B922" s="9">
        <v>658</v>
      </c>
      <c r="C922" s="10" t="str">
        <f t="shared" si="0"/>
        <v>Philip Togni Vineyard, Cabernet Sauvignon 1999 (1 MAG)</v>
      </c>
      <c r="D922" s="41">
        <v>750</v>
      </c>
      <c r="E922" s="41">
        <v>1100</v>
      </c>
      <c r="F922" s="12" t="s">
        <v>2233</v>
      </c>
      <c r="G922" s="35" t="s">
        <v>2234</v>
      </c>
      <c r="H922" s="12">
        <v>1999</v>
      </c>
      <c r="I922" s="12">
        <v>1</v>
      </c>
      <c r="J922" s="12" t="s">
        <v>1588</v>
      </c>
      <c r="K922" s="12" t="s">
        <v>1583</v>
      </c>
      <c r="L922" s="12" t="s">
        <v>2239</v>
      </c>
      <c r="M922" s="12" t="s">
        <v>1578</v>
      </c>
      <c r="N922" s="12" t="s">
        <v>2240</v>
      </c>
      <c r="O922" s="34" t="str">
        <f>VLOOKUP(B922,'Lot Listing - Concise'!$3:$1002,6,FALSE)</f>
        <v>https://www.sothebys.com/en/buy/auction/2020/vine-the-park-b-smith-cellar-celebrating-california/philip-togni-vineyard-cabernet-sauvignon-vertical</v>
      </c>
    </row>
    <row r="923" spans="1:15" ht="12.5" x14ac:dyDescent="0.25">
      <c r="A923" s="9" t="s">
        <v>1587</v>
      </c>
      <c r="B923" s="9">
        <v>658</v>
      </c>
      <c r="C923" s="10" t="str">
        <f t="shared" si="0"/>
        <v>Philip Togni Vineyard, Cabernet Sauvignon 2001 (1 MAG)</v>
      </c>
      <c r="D923" s="41">
        <v>750</v>
      </c>
      <c r="E923" s="41">
        <v>1100</v>
      </c>
      <c r="F923" s="12" t="s">
        <v>2233</v>
      </c>
      <c r="G923" s="35" t="s">
        <v>2234</v>
      </c>
      <c r="H923" s="12">
        <v>2001</v>
      </c>
      <c r="I923" s="12">
        <v>1</v>
      </c>
      <c r="J923" s="12" t="s">
        <v>1588</v>
      </c>
      <c r="K923" s="12" t="s">
        <v>1583</v>
      </c>
      <c r="L923" s="12" t="s">
        <v>2241</v>
      </c>
      <c r="M923" s="12" t="s">
        <v>1578</v>
      </c>
      <c r="N923" s="12" t="s">
        <v>2242</v>
      </c>
      <c r="O923" s="34" t="str">
        <f>VLOOKUP(B923,'Lot Listing - Concise'!$3:$1002,6,FALSE)</f>
        <v>https://www.sothebys.com/en/buy/auction/2020/vine-the-park-b-smith-cellar-celebrating-california/philip-togni-vineyard-cabernet-sauvignon-vertical</v>
      </c>
    </row>
    <row r="924" spans="1:15" ht="12.5" x14ac:dyDescent="0.25">
      <c r="A924" s="33"/>
      <c r="B924" s="9">
        <v>659</v>
      </c>
      <c r="C924" s="10" t="str">
        <f t="shared" si="0"/>
        <v>Philip Togni Vineyard, Cabernet Sauvignon 1992 (6 MAG)</v>
      </c>
      <c r="D924" s="41">
        <v>900</v>
      </c>
      <c r="E924" s="41">
        <v>1200</v>
      </c>
      <c r="F924" s="12" t="s">
        <v>2233</v>
      </c>
      <c r="G924" s="35" t="s">
        <v>2234</v>
      </c>
      <c r="H924" s="12">
        <v>1992</v>
      </c>
      <c r="I924" s="12">
        <v>6</v>
      </c>
      <c r="J924" s="12" t="s">
        <v>1588</v>
      </c>
      <c r="K924" s="12" t="s">
        <v>1583</v>
      </c>
      <c r="L924" s="12" t="s">
        <v>2243</v>
      </c>
      <c r="M924" s="12" t="s">
        <v>1578</v>
      </c>
      <c r="N924" s="12" t="s">
        <v>1129</v>
      </c>
      <c r="O924" s="34" t="str">
        <f>VLOOKUP(B924,'Lot Listing - Concise'!$3:$1002,6,FALSE)</f>
        <v>https://www.sothebys.com/en/buy/auction/2020/vine-the-park-b-smith-cellar-celebrating-california/philip-togni-vineyard-cabernet-sauvignon-1992-6</v>
      </c>
    </row>
    <row r="925" spans="1:15" ht="12.5" x14ac:dyDescent="0.25">
      <c r="A925" s="33"/>
      <c r="B925" s="9">
        <v>660</v>
      </c>
      <c r="C925" s="10" t="str">
        <f t="shared" si="0"/>
        <v>Philip Togni Vineyard, Cabernet Sauvignon 1993 (4 MAG)</v>
      </c>
      <c r="D925" s="41">
        <v>600</v>
      </c>
      <c r="E925" s="41">
        <v>800</v>
      </c>
      <c r="F925" s="12" t="s">
        <v>2233</v>
      </c>
      <c r="G925" s="35" t="s">
        <v>2234</v>
      </c>
      <c r="H925" s="12">
        <v>1993</v>
      </c>
      <c r="I925" s="12">
        <v>4</v>
      </c>
      <c r="J925" s="12" t="s">
        <v>1588</v>
      </c>
      <c r="K925" s="12" t="s">
        <v>1583</v>
      </c>
      <c r="L925" s="12" t="s">
        <v>2244</v>
      </c>
      <c r="M925" s="12" t="s">
        <v>1578</v>
      </c>
      <c r="N925" s="12" t="s">
        <v>1131</v>
      </c>
      <c r="O925" s="34" t="str">
        <f>VLOOKUP(B925,'Lot Listing - Concise'!$3:$1002,6,FALSE)</f>
        <v>https://www.sothebys.com/en/buy/auction/2020/vine-the-park-b-smith-cellar-celebrating-california/philip-togni-vineyard-cabernet-sauvignon-1993-4</v>
      </c>
    </row>
    <row r="926" spans="1:15" ht="12.5" x14ac:dyDescent="0.25">
      <c r="A926" s="33"/>
      <c r="B926" s="9">
        <v>661</v>
      </c>
      <c r="C926" s="10" t="str">
        <f t="shared" si="0"/>
        <v>Philip Togni Vineyard, Cabernet Sauvignon 1993 (6 MAG)</v>
      </c>
      <c r="D926" s="41">
        <v>900</v>
      </c>
      <c r="E926" s="41">
        <v>1200</v>
      </c>
      <c r="F926" s="12" t="s">
        <v>2233</v>
      </c>
      <c r="G926" s="35" t="s">
        <v>2234</v>
      </c>
      <c r="H926" s="12">
        <v>1993</v>
      </c>
      <c r="I926" s="12">
        <v>6</v>
      </c>
      <c r="J926" s="12" t="s">
        <v>1588</v>
      </c>
      <c r="K926" s="12" t="s">
        <v>1583</v>
      </c>
      <c r="L926" s="12" t="s">
        <v>2245</v>
      </c>
      <c r="M926" s="12" t="s">
        <v>1578</v>
      </c>
      <c r="N926" s="12" t="s">
        <v>1133</v>
      </c>
      <c r="O926" s="34" t="str">
        <f>VLOOKUP(B926,'Lot Listing - Concise'!$3:$1002,6,FALSE)</f>
        <v>https://www.sothebys.com/en/buy/auction/2020/vine-the-park-b-smith-cellar-celebrating-california/philip-togni-vineyard-cabernet-sauvignon-1993-6</v>
      </c>
    </row>
    <row r="927" spans="1:15" ht="12.5" x14ac:dyDescent="0.25">
      <c r="A927" s="33"/>
      <c r="B927" s="9">
        <v>662</v>
      </c>
      <c r="C927" s="10" t="str">
        <f t="shared" si="0"/>
        <v>Philip Togni Vineyard, Cabernet Sauvignon 1995 (6 MAG)</v>
      </c>
      <c r="D927" s="41">
        <v>900</v>
      </c>
      <c r="E927" s="41">
        <v>1200</v>
      </c>
      <c r="F927" s="12" t="s">
        <v>2233</v>
      </c>
      <c r="G927" s="35" t="s">
        <v>2234</v>
      </c>
      <c r="H927" s="12">
        <v>1995</v>
      </c>
      <c r="I927" s="12">
        <v>6</v>
      </c>
      <c r="J927" s="12" t="s">
        <v>1588</v>
      </c>
      <c r="K927" s="12" t="s">
        <v>1583</v>
      </c>
      <c r="L927" s="12" t="s">
        <v>2245</v>
      </c>
      <c r="M927" s="12" t="s">
        <v>1578</v>
      </c>
      <c r="N927" s="12" t="s">
        <v>1135</v>
      </c>
      <c r="O927" s="34" t="str">
        <f>VLOOKUP(B927,'Lot Listing - Concise'!$3:$1002,6,FALSE)</f>
        <v>https://www.sothebys.com/en/buy/auction/2020/vine-the-park-b-smith-cellar-celebrating-california/philip-togni-vineyard-cabernet-sauvignon-1995-6</v>
      </c>
    </row>
    <row r="928" spans="1:15" ht="12.5" x14ac:dyDescent="0.25">
      <c r="A928" s="33"/>
      <c r="B928" s="9">
        <v>663</v>
      </c>
      <c r="C928" s="10" t="str">
        <f t="shared" si="0"/>
        <v>Philip Togni Vineyard, Cabernet Sauvignon 1996 (5 MAG)</v>
      </c>
      <c r="D928" s="41">
        <v>750</v>
      </c>
      <c r="E928" s="41">
        <v>1000</v>
      </c>
      <c r="F928" s="12" t="s">
        <v>2233</v>
      </c>
      <c r="G928" s="35" t="s">
        <v>2234</v>
      </c>
      <c r="H928" s="12">
        <v>1996</v>
      </c>
      <c r="I928" s="12">
        <v>5</v>
      </c>
      <c r="J928" s="12" t="s">
        <v>1588</v>
      </c>
      <c r="K928" s="12" t="s">
        <v>1583</v>
      </c>
      <c r="L928" s="12" t="s">
        <v>2246</v>
      </c>
      <c r="M928" s="12" t="s">
        <v>1578</v>
      </c>
      <c r="N928" s="12" t="s">
        <v>1137</v>
      </c>
      <c r="O928" s="34" t="str">
        <f>VLOOKUP(B928,'Lot Listing - Concise'!$3:$1002,6,FALSE)</f>
        <v>https://www.sothebys.com/en/buy/auction/2020/vine-the-park-b-smith-cellar-celebrating-california/philip-togni-vineyard-cabernet-sauvignon-1996-5</v>
      </c>
    </row>
    <row r="929" spans="1:15" ht="12.5" x14ac:dyDescent="0.25">
      <c r="A929" s="33"/>
      <c r="B929" s="9">
        <v>664</v>
      </c>
      <c r="C929" s="10" t="str">
        <f t="shared" si="0"/>
        <v>Philip Togni Vineyard, Cabernet Sauvignon 1998 (4 MAG)</v>
      </c>
      <c r="D929" s="41">
        <v>600</v>
      </c>
      <c r="E929" s="41">
        <v>800</v>
      </c>
      <c r="F929" s="12" t="s">
        <v>2233</v>
      </c>
      <c r="G929" s="35" t="s">
        <v>2234</v>
      </c>
      <c r="H929" s="12">
        <v>1998</v>
      </c>
      <c r="I929" s="12">
        <v>4</v>
      </c>
      <c r="J929" s="12" t="s">
        <v>1588</v>
      </c>
      <c r="K929" s="12" t="s">
        <v>1583</v>
      </c>
      <c r="L929" s="12" t="s">
        <v>2247</v>
      </c>
      <c r="M929" s="12" t="s">
        <v>1578</v>
      </c>
      <c r="N929" s="12" t="s">
        <v>1139</v>
      </c>
      <c r="O929" s="34" t="str">
        <f>VLOOKUP(B929,'Lot Listing - Concise'!$3:$1002,6,FALSE)</f>
        <v>https://www.sothebys.com/en/buy/auction/2020/vine-the-park-b-smith-cellar-celebrating-california/philip-togni-vineyard-cabernet-sauvignon-1998-4</v>
      </c>
    </row>
    <row r="930" spans="1:15" ht="12.5" x14ac:dyDescent="0.25">
      <c r="A930" s="33"/>
      <c r="B930" s="9">
        <v>665</v>
      </c>
      <c r="C930" s="10" t="str">
        <f t="shared" si="0"/>
        <v>Philip Togni Vineyard, Cabernet Sauvignon 1998 (6 MAG)</v>
      </c>
      <c r="D930" s="41">
        <v>900</v>
      </c>
      <c r="E930" s="41">
        <v>1200</v>
      </c>
      <c r="F930" s="12" t="s">
        <v>2233</v>
      </c>
      <c r="G930" s="35" t="s">
        <v>2234</v>
      </c>
      <c r="H930" s="12">
        <v>1998</v>
      </c>
      <c r="I930" s="12">
        <v>6</v>
      </c>
      <c r="J930" s="12" t="s">
        <v>1588</v>
      </c>
      <c r="K930" s="12" t="s">
        <v>1583</v>
      </c>
      <c r="L930" s="12" t="s">
        <v>2248</v>
      </c>
      <c r="M930" s="12" t="s">
        <v>1578</v>
      </c>
      <c r="N930" s="12" t="s">
        <v>1141</v>
      </c>
      <c r="O930" s="34" t="str">
        <f>VLOOKUP(B930,'Lot Listing - Concise'!$3:$1002,6,FALSE)</f>
        <v>https://www.sothebys.com/en/buy/auction/2020/vine-the-park-b-smith-cellar-celebrating-california/philip-togni-vineyard-cabernet-sauvignon-1998-6</v>
      </c>
    </row>
    <row r="931" spans="1:15" ht="12.5" x14ac:dyDescent="0.25">
      <c r="A931" s="33"/>
      <c r="B931" s="9">
        <v>666</v>
      </c>
      <c r="C931" s="10" t="str">
        <f t="shared" si="0"/>
        <v>Philip Togni Vineyard, Cabernet Sauvignon 1998 (6 MAG)</v>
      </c>
      <c r="D931" s="41">
        <v>900</v>
      </c>
      <c r="E931" s="41">
        <v>1200</v>
      </c>
      <c r="F931" s="12" t="s">
        <v>2233</v>
      </c>
      <c r="G931" s="35" t="s">
        <v>2234</v>
      </c>
      <c r="H931" s="12">
        <v>1998</v>
      </c>
      <c r="I931" s="12">
        <v>6</v>
      </c>
      <c r="J931" s="12" t="s">
        <v>1588</v>
      </c>
      <c r="K931" s="12" t="s">
        <v>1583</v>
      </c>
      <c r="L931" s="12" t="s">
        <v>2249</v>
      </c>
      <c r="M931" s="12" t="s">
        <v>1578</v>
      </c>
      <c r="N931" s="12" t="s">
        <v>1141</v>
      </c>
      <c r="O931" s="34" t="str">
        <f>VLOOKUP(B931,'Lot Listing - Concise'!$3:$1002,6,FALSE)</f>
        <v>https://www.sothebys.com/en/buy/auction/2020/vine-the-park-b-smith-cellar-celebrating-california/philip-togni-vineyard-cabernet-sauvignon-1998-6-2</v>
      </c>
    </row>
    <row r="932" spans="1:15" ht="12.5" x14ac:dyDescent="0.25">
      <c r="A932" s="33"/>
      <c r="B932" s="9">
        <v>667</v>
      </c>
      <c r="C932" s="10" t="str">
        <f t="shared" si="0"/>
        <v>Philip Togni Vineyard, Cabernet Sauvignon 1998 (6 MAG)</v>
      </c>
      <c r="D932" s="41">
        <v>900</v>
      </c>
      <c r="E932" s="41">
        <v>1200</v>
      </c>
      <c r="F932" s="12" t="s">
        <v>2233</v>
      </c>
      <c r="G932" s="35" t="s">
        <v>2234</v>
      </c>
      <c r="H932" s="12">
        <v>1998</v>
      </c>
      <c r="I932" s="12">
        <v>6</v>
      </c>
      <c r="J932" s="12" t="s">
        <v>1588</v>
      </c>
      <c r="K932" s="12" t="s">
        <v>1583</v>
      </c>
      <c r="L932" s="12" t="s">
        <v>2250</v>
      </c>
      <c r="M932" s="12" t="s">
        <v>1578</v>
      </c>
      <c r="N932" s="12" t="s">
        <v>1141</v>
      </c>
      <c r="O932" s="34" t="str">
        <f>VLOOKUP(B932,'Lot Listing - Concise'!$3:$1002,6,FALSE)</f>
        <v>https://www.sothebys.com/en/buy/auction/2020/vine-the-park-b-smith-cellar-celebrating-california/philip-togni-vineyard-cabernet-sauvignon-1998-6-3</v>
      </c>
    </row>
    <row r="933" spans="1:15" ht="12.5" x14ac:dyDescent="0.25">
      <c r="A933" s="33"/>
      <c r="B933" s="9">
        <v>668</v>
      </c>
      <c r="C933" s="10" t="str">
        <f t="shared" si="0"/>
        <v>Philip Togni Vineyard, Cabernet Sauvignon 1998 (6 MAG)</v>
      </c>
      <c r="D933" s="41">
        <v>900</v>
      </c>
      <c r="E933" s="41">
        <v>1200</v>
      </c>
      <c r="F933" s="12" t="s">
        <v>2233</v>
      </c>
      <c r="G933" s="35" t="s">
        <v>2234</v>
      </c>
      <c r="H933" s="12">
        <v>1998</v>
      </c>
      <c r="I933" s="12">
        <v>6</v>
      </c>
      <c r="J933" s="12" t="s">
        <v>1588</v>
      </c>
      <c r="K933" s="12" t="s">
        <v>1583</v>
      </c>
      <c r="L933" s="12" t="s">
        <v>2251</v>
      </c>
      <c r="M933" s="12" t="s">
        <v>1578</v>
      </c>
      <c r="N933" s="12" t="s">
        <v>1141</v>
      </c>
      <c r="O933" s="34" t="str">
        <f>VLOOKUP(B933,'Lot Listing - Concise'!$3:$1002,6,FALSE)</f>
        <v>https://www.sothebys.com/en/buy/auction/2020/vine-the-park-b-smith-cellar-celebrating-california/philip-togni-vineyard-cabernet-sauvignon-1998-6-4</v>
      </c>
    </row>
    <row r="934" spans="1:15" ht="12.5" x14ac:dyDescent="0.25">
      <c r="A934" s="33"/>
      <c r="B934" s="9">
        <v>669</v>
      </c>
      <c r="C934" s="10" t="str">
        <f t="shared" si="0"/>
        <v>Philip Togni Vineyard, Cabernet Sauvignon 1999 (1 DM)</v>
      </c>
      <c r="D934" s="41">
        <v>300</v>
      </c>
      <c r="E934" s="41">
        <v>450</v>
      </c>
      <c r="F934" s="12" t="s">
        <v>2233</v>
      </c>
      <c r="G934" s="35" t="s">
        <v>2234</v>
      </c>
      <c r="H934" s="12">
        <v>1999</v>
      </c>
      <c r="I934" s="12">
        <v>1</v>
      </c>
      <c r="J934" s="12" t="s">
        <v>1582</v>
      </c>
      <c r="K934" s="12" t="s">
        <v>1589</v>
      </c>
      <c r="L934" s="12" t="s">
        <v>2252</v>
      </c>
      <c r="M934" s="12" t="s">
        <v>1578</v>
      </c>
      <c r="N934" s="12" t="s">
        <v>1146</v>
      </c>
      <c r="O934" s="34" t="str">
        <f>VLOOKUP(B934,'Lot Listing - Concise'!$3:$1002,6,FALSE)</f>
        <v>https://www.sothebys.com/en/buy/auction/2020/vine-the-park-b-smith-cellar-celebrating-california/philip-togni-vineyard-cabernet-sauvignon-1999-1-dm</v>
      </c>
    </row>
    <row r="935" spans="1:15" ht="12.5" x14ac:dyDescent="0.25">
      <c r="A935" s="33"/>
      <c r="B935" s="9">
        <v>670</v>
      </c>
      <c r="C935" s="10" t="str">
        <f t="shared" si="0"/>
        <v>Philip Togni Vineyard, Cabernet Sauvignon 2003 (4 MAG)</v>
      </c>
      <c r="D935" s="41">
        <v>600</v>
      </c>
      <c r="E935" s="41">
        <v>800</v>
      </c>
      <c r="F935" s="12" t="s">
        <v>2233</v>
      </c>
      <c r="G935" s="35" t="s">
        <v>2234</v>
      </c>
      <c r="H935" s="12">
        <v>2003</v>
      </c>
      <c r="I935" s="12">
        <v>4</v>
      </c>
      <c r="J935" s="12" t="s">
        <v>1588</v>
      </c>
      <c r="K935" s="12" t="s">
        <v>1583</v>
      </c>
      <c r="L935" s="12" t="s">
        <v>2253</v>
      </c>
      <c r="M935" s="12" t="s">
        <v>1578</v>
      </c>
      <c r="N935" s="12" t="s">
        <v>1148</v>
      </c>
      <c r="O935" s="34" t="str">
        <f>VLOOKUP(B935,'Lot Listing - Concise'!$3:$1002,6,FALSE)</f>
        <v>https://www.sothebys.com/en/buy/auction/2020/vine-the-park-b-smith-cellar-celebrating-california/philip-togni-vineyard-cabernet-sauvignon-2003-4</v>
      </c>
    </row>
    <row r="936" spans="1:15" ht="12.5" x14ac:dyDescent="0.25">
      <c r="A936" s="33"/>
      <c r="B936" s="9">
        <v>671</v>
      </c>
      <c r="C936" s="10" t="str">
        <f t="shared" si="0"/>
        <v>Pride Mountain Reserve Claret 1999 (1 DM)</v>
      </c>
      <c r="D936" s="41">
        <v>300</v>
      </c>
      <c r="E936" s="41">
        <v>400</v>
      </c>
      <c r="F936" s="12" t="s">
        <v>2254</v>
      </c>
      <c r="G936" s="12" t="s">
        <v>2255</v>
      </c>
      <c r="H936" s="12">
        <v>1999</v>
      </c>
      <c r="I936" s="12">
        <v>1</v>
      </c>
      <c r="J936" s="12" t="s">
        <v>1582</v>
      </c>
      <c r="K936" s="12" t="s">
        <v>1583</v>
      </c>
      <c r="L936" s="12" t="s">
        <v>2256</v>
      </c>
      <c r="M936" s="12" t="s">
        <v>1578</v>
      </c>
      <c r="N936" s="12" t="s">
        <v>1150</v>
      </c>
      <c r="O936" s="34" t="str">
        <f>VLOOKUP(B936,'Lot Listing - Concise'!$3:$1002,6,FALSE)</f>
        <v>https://www.sothebys.com/en/buy/auction/2020/vine-the-park-b-smith-cellar-celebrating-california/pride-mountain-reserve-claret-1999-1-dm</v>
      </c>
    </row>
    <row r="937" spans="1:15" ht="12.5" x14ac:dyDescent="0.25">
      <c r="A937" s="33"/>
      <c r="B937" s="9">
        <v>672</v>
      </c>
      <c r="C937" s="10" t="str">
        <f t="shared" si="0"/>
        <v>Pride Mountain Reserve Claret 2003 (9 BT)</v>
      </c>
      <c r="D937" s="41">
        <v>600</v>
      </c>
      <c r="E937" s="41">
        <v>900</v>
      </c>
      <c r="F937" s="12" t="s">
        <v>2254</v>
      </c>
      <c r="G937" s="12" t="s">
        <v>2255</v>
      </c>
      <c r="H937" s="12">
        <v>2003</v>
      </c>
      <c r="I937" s="12">
        <v>9</v>
      </c>
      <c r="J937" s="12" t="s">
        <v>1575</v>
      </c>
      <c r="K937" s="12" t="s">
        <v>1576</v>
      </c>
      <c r="L937" s="12" t="s">
        <v>2257</v>
      </c>
      <c r="M937" s="12" t="s">
        <v>1578</v>
      </c>
      <c r="N937" s="12" t="s">
        <v>1152</v>
      </c>
      <c r="O937" s="34" t="str">
        <f>VLOOKUP(B937,'Lot Listing - Concise'!$3:$1002,6,FALSE)</f>
        <v>https://www.sothebys.com/en/buy/auction/2020/vine-the-park-b-smith-cellar-celebrating-california/pride-mountain-reserve-claret-2003-9-bt</v>
      </c>
    </row>
    <row r="938" spans="1:15" ht="12.5" x14ac:dyDescent="0.25">
      <c r="A938" s="33"/>
      <c r="B938" s="9">
        <v>673</v>
      </c>
      <c r="C938" s="10" t="str">
        <f t="shared" si="0"/>
        <v>Pride Mountain Reserve Claret 2004 (8 BT)</v>
      </c>
      <c r="D938" s="41">
        <v>400</v>
      </c>
      <c r="E938" s="41">
        <v>550</v>
      </c>
      <c r="F938" s="12" t="s">
        <v>2254</v>
      </c>
      <c r="G938" s="12" t="s">
        <v>2255</v>
      </c>
      <c r="H938" s="12">
        <v>2004</v>
      </c>
      <c r="I938" s="12">
        <v>8</v>
      </c>
      <c r="J938" s="12" t="s">
        <v>1575</v>
      </c>
      <c r="K938" s="12" t="s">
        <v>1576</v>
      </c>
      <c r="L938" s="12" t="s">
        <v>1576</v>
      </c>
      <c r="M938" s="12" t="s">
        <v>1578</v>
      </c>
      <c r="N938" s="12" t="s">
        <v>1154</v>
      </c>
      <c r="O938" s="34" t="str">
        <f>VLOOKUP(B938,'Lot Listing - Concise'!$3:$1002,6,FALSE)</f>
        <v>https://www.sothebys.com/en/buy/auction/2020/vine-the-park-b-smith-cellar-celebrating-california/pride-mountain-reserve-claret-2004-8-bt</v>
      </c>
    </row>
    <row r="939" spans="1:15" ht="12.5" x14ac:dyDescent="0.25">
      <c r="A939" s="33"/>
      <c r="B939" s="9">
        <v>674</v>
      </c>
      <c r="C939" s="10" t="str">
        <f t="shared" si="0"/>
        <v>Pride Mountain Reserve Claret 2004 (5 MAG)</v>
      </c>
      <c r="D939" s="41">
        <v>750</v>
      </c>
      <c r="E939" s="41">
        <v>1000</v>
      </c>
      <c r="F939" s="12" t="s">
        <v>2254</v>
      </c>
      <c r="G939" s="12" t="s">
        <v>2255</v>
      </c>
      <c r="H939" s="12">
        <v>2004</v>
      </c>
      <c r="I939" s="12">
        <v>5</v>
      </c>
      <c r="J939" s="12" t="s">
        <v>1588</v>
      </c>
      <c r="K939" s="12" t="s">
        <v>1583</v>
      </c>
      <c r="L939" s="12" t="s">
        <v>2258</v>
      </c>
      <c r="M939" s="12" t="s">
        <v>1578</v>
      </c>
      <c r="N939" s="12" t="s">
        <v>1156</v>
      </c>
      <c r="O939" s="34" t="str">
        <f>VLOOKUP(B939,'Lot Listing - Concise'!$3:$1002,6,FALSE)</f>
        <v>https://www.sothebys.com/en/buy/auction/2020/vine-the-park-b-smith-cellar-celebrating-california/pride-mountain-reserve-claret-2004-5-mag</v>
      </c>
    </row>
    <row r="940" spans="1:15" ht="12.5" x14ac:dyDescent="0.25">
      <c r="A940" s="33"/>
      <c r="B940" s="9">
        <v>675</v>
      </c>
      <c r="C940" s="10" t="str">
        <f t="shared" si="0"/>
        <v>Pride Mountain Reserve Claret 2005 (10 BT)</v>
      </c>
      <c r="D940" s="41">
        <v>700</v>
      </c>
      <c r="E940" s="41">
        <v>1000</v>
      </c>
      <c r="F940" s="12" t="s">
        <v>2254</v>
      </c>
      <c r="G940" s="12" t="s">
        <v>2255</v>
      </c>
      <c r="H940" s="12">
        <v>2005</v>
      </c>
      <c r="I940" s="12">
        <v>10</v>
      </c>
      <c r="J940" s="12" t="s">
        <v>1575</v>
      </c>
      <c r="K940" s="12" t="s">
        <v>1576</v>
      </c>
      <c r="L940" s="12" t="s">
        <v>1576</v>
      </c>
      <c r="M940" s="12" t="s">
        <v>1578</v>
      </c>
      <c r="N940" s="12" t="s">
        <v>1158</v>
      </c>
      <c r="O940" s="34" t="str">
        <f>VLOOKUP(B940,'Lot Listing - Concise'!$3:$1002,6,FALSE)</f>
        <v>https://www.sothebys.com/en/buy/auction/2020/vine-the-park-b-smith-cellar-celebrating-california/pride-mountain-reserve-claret-2005-10-bt</v>
      </c>
    </row>
    <row r="941" spans="1:15" ht="12.5" x14ac:dyDescent="0.25">
      <c r="A941" s="33"/>
      <c r="B941" s="9">
        <v>676</v>
      </c>
      <c r="C941" s="10" t="str">
        <f t="shared" si="0"/>
        <v>Pride Mountain Reserve Claret 2006 (10 BT)</v>
      </c>
      <c r="D941" s="41">
        <v>700</v>
      </c>
      <c r="E941" s="41">
        <v>1000</v>
      </c>
      <c r="F941" s="12" t="s">
        <v>2254</v>
      </c>
      <c r="G941" s="12" t="s">
        <v>2255</v>
      </c>
      <c r="H941" s="12">
        <v>2006</v>
      </c>
      <c r="I941" s="12">
        <v>10</v>
      </c>
      <c r="J941" s="12" t="s">
        <v>1575</v>
      </c>
      <c r="K941" s="12" t="s">
        <v>1576</v>
      </c>
      <c r="L941" s="12" t="s">
        <v>1576</v>
      </c>
      <c r="M941" s="12" t="s">
        <v>1578</v>
      </c>
      <c r="N941" s="12" t="s">
        <v>1160</v>
      </c>
      <c r="O941" s="34" t="str">
        <f>VLOOKUP(B941,'Lot Listing - Concise'!$3:$1002,6,FALSE)</f>
        <v>https://www.sothebys.com/en/buy/auction/2020/vine-the-park-b-smith-cellar-celebrating-california/pride-mountain-reserve-claret-2006-10-bt</v>
      </c>
    </row>
    <row r="942" spans="1:15" ht="12.5" x14ac:dyDescent="0.25">
      <c r="A942" s="33"/>
      <c r="B942" s="9">
        <v>677</v>
      </c>
      <c r="C942" s="10" t="str">
        <f t="shared" si="0"/>
        <v>Pride Mountain Reserve Claret 2007 (10 BT)</v>
      </c>
      <c r="D942" s="41">
        <v>800</v>
      </c>
      <c r="E942" s="41">
        <v>1200</v>
      </c>
      <c r="F942" s="12" t="s">
        <v>2254</v>
      </c>
      <c r="G942" s="12" t="s">
        <v>2255</v>
      </c>
      <c r="H942" s="12">
        <v>2007</v>
      </c>
      <c r="I942" s="12">
        <v>10</v>
      </c>
      <c r="J942" s="12" t="s">
        <v>1575</v>
      </c>
      <c r="K942" s="12" t="s">
        <v>1576</v>
      </c>
      <c r="L942" s="12" t="s">
        <v>1576</v>
      </c>
      <c r="M942" s="12" t="s">
        <v>1578</v>
      </c>
      <c r="N942" s="12" t="s">
        <v>1162</v>
      </c>
      <c r="O942" s="34" t="str">
        <f>VLOOKUP(B942,'Lot Listing - Concise'!$3:$1002,6,FALSE)</f>
        <v>https://www.sothebys.com/en/buy/auction/2020/vine-the-park-b-smith-cellar-celebrating-california/pride-mountain-reserve-claret-2007-10-bt</v>
      </c>
    </row>
    <row r="943" spans="1:15" ht="12.5" x14ac:dyDescent="0.25">
      <c r="A943" s="33"/>
      <c r="B943" s="9">
        <v>678</v>
      </c>
      <c r="C943" s="10" t="str">
        <f t="shared" si="0"/>
        <v>Pride Mountain Reserve Claret 2009 (4 BT)</v>
      </c>
      <c r="D943" s="41">
        <v>200</v>
      </c>
      <c r="E943" s="41">
        <v>300</v>
      </c>
      <c r="F943" s="12" t="s">
        <v>2254</v>
      </c>
      <c r="G943" s="12" t="s">
        <v>2255</v>
      </c>
      <c r="H943" s="12">
        <v>2009</v>
      </c>
      <c r="I943" s="12">
        <v>4</v>
      </c>
      <c r="J943" s="12" t="s">
        <v>1575</v>
      </c>
      <c r="K943" s="12" t="s">
        <v>1576</v>
      </c>
      <c r="L943" s="12" t="s">
        <v>1576</v>
      </c>
      <c r="M943" s="12" t="s">
        <v>1578</v>
      </c>
      <c r="N943" s="12" t="s">
        <v>1164</v>
      </c>
      <c r="O943" s="34" t="str">
        <f>VLOOKUP(B943,'Lot Listing - Concise'!$3:$1002,6,FALSE)</f>
        <v>https://www.sothebys.com/en/buy/auction/2020/vine-the-park-b-smith-cellar-celebrating-california/pride-mountain-reserve-claret-2009-4-bt</v>
      </c>
    </row>
    <row r="944" spans="1:15" ht="12.5" x14ac:dyDescent="0.25">
      <c r="A944" s="33"/>
      <c r="B944" s="9">
        <v>679</v>
      </c>
      <c r="C944" s="10" t="str">
        <f t="shared" si="0"/>
        <v>Pride Mountain Reserve Claret 2010 (10 BT)</v>
      </c>
      <c r="D944" s="41">
        <v>400</v>
      </c>
      <c r="E944" s="41">
        <v>600</v>
      </c>
      <c r="F944" s="12" t="s">
        <v>2254</v>
      </c>
      <c r="G944" s="12" t="s">
        <v>2255</v>
      </c>
      <c r="H944" s="12">
        <v>2010</v>
      </c>
      <c r="I944" s="12">
        <v>10</v>
      </c>
      <c r="J944" s="12" t="s">
        <v>1575</v>
      </c>
      <c r="K944" s="12" t="s">
        <v>1576</v>
      </c>
      <c r="L944" s="12" t="s">
        <v>2259</v>
      </c>
      <c r="M944" s="12" t="s">
        <v>1578</v>
      </c>
      <c r="N944" s="12" t="s">
        <v>1166</v>
      </c>
      <c r="O944" s="34" t="str">
        <f>VLOOKUP(B944,'Lot Listing - Concise'!$3:$1002,6,FALSE)</f>
        <v>https://www.sothebys.com/en/buy/auction/2020/vine-the-park-b-smith-cellar-celebrating-california/pride-mountain-reserve-claret-2010-10-bt</v>
      </c>
    </row>
    <row r="945" spans="1:15" ht="12.5" x14ac:dyDescent="0.25">
      <c r="A945" s="33"/>
      <c r="B945" s="9">
        <v>680</v>
      </c>
      <c r="C945" s="10" t="str">
        <f t="shared" si="0"/>
        <v>Pride Mountain Reserve Claret 2010 (12 BT)</v>
      </c>
      <c r="D945" s="41">
        <v>450</v>
      </c>
      <c r="E945" s="41">
        <v>700</v>
      </c>
      <c r="F945" s="12" t="s">
        <v>2254</v>
      </c>
      <c r="G945" s="12" t="s">
        <v>2255</v>
      </c>
      <c r="H945" s="12">
        <v>2010</v>
      </c>
      <c r="I945" s="12">
        <v>12</v>
      </c>
      <c r="J945" s="12" t="s">
        <v>1575</v>
      </c>
      <c r="K945" s="12" t="s">
        <v>1576</v>
      </c>
      <c r="L945" s="12" t="s">
        <v>2259</v>
      </c>
      <c r="M945" s="12" t="s">
        <v>1578</v>
      </c>
      <c r="N945" s="12" t="s">
        <v>1168</v>
      </c>
      <c r="O945" s="34" t="str">
        <f>VLOOKUP(B945,'Lot Listing - Concise'!$3:$1002,6,FALSE)</f>
        <v>https://www.sothebys.com/en/buy/auction/2020/vine-the-park-b-smith-cellar-celebrating-california/pride-mountain-reserve-claret-2010-12-bt</v>
      </c>
    </row>
    <row r="946" spans="1:15" ht="12.5" x14ac:dyDescent="0.25">
      <c r="A946" s="9" t="s">
        <v>1587</v>
      </c>
      <c r="B946" s="9">
        <v>681</v>
      </c>
      <c r="C946" s="10" t="str">
        <f t="shared" si="0"/>
        <v>Pride Mountain Reserve Claret 2003 (2 MAG)</v>
      </c>
      <c r="D946" s="41">
        <v>750</v>
      </c>
      <c r="E946" s="41">
        <v>1000</v>
      </c>
      <c r="F946" s="12" t="s">
        <v>2254</v>
      </c>
      <c r="G946" s="12" t="s">
        <v>2255</v>
      </c>
      <c r="H946" s="12">
        <v>2003</v>
      </c>
      <c r="I946" s="12">
        <v>2</v>
      </c>
      <c r="J946" s="12" t="s">
        <v>1588</v>
      </c>
      <c r="K946" s="12" t="s">
        <v>1583</v>
      </c>
      <c r="L946" s="12" t="s">
        <v>1583</v>
      </c>
      <c r="M946" s="12" t="s">
        <v>1578</v>
      </c>
      <c r="N946" s="12" t="s">
        <v>2260</v>
      </c>
      <c r="O946" s="34" t="str">
        <f>VLOOKUP(B946,'Lot Listing - Concise'!$3:$1002,6,FALSE)</f>
        <v>https://www.sothebys.com/en/buy/auction/2020/vine-the-park-b-smith-cellar-celebrating-california/pride-mountain-reserve-claret-vertical-5-mag</v>
      </c>
    </row>
    <row r="947" spans="1:15" ht="12.5" x14ac:dyDescent="0.25">
      <c r="A947" s="9" t="s">
        <v>1587</v>
      </c>
      <c r="B947" s="9">
        <v>681</v>
      </c>
      <c r="C947" s="10" t="str">
        <f t="shared" si="0"/>
        <v>Pride Mountain Reserve Claret 2002 (1 MAG)</v>
      </c>
      <c r="D947" s="41">
        <v>750</v>
      </c>
      <c r="E947" s="41">
        <v>1000</v>
      </c>
      <c r="F947" s="12" t="s">
        <v>2254</v>
      </c>
      <c r="G947" s="12" t="s">
        <v>2255</v>
      </c>
      <c r="H947" s="12">
        <v>2002</v>
      </c>
      <c r="I947" s="12">
        <v>1</v>
      </c>
      <c r="J947" s="12" t="s">
        <v>1588</v>
      </c>
      <c r="K947" s="12" t="s">
        <v>1583</v>
      </c>
      <c r="L947" s="12" t="s">
        <v>1583</v>
      </c>
      <c r="M947" s="12" t="s">
        <v>1578</v>
      </c>
      <c r="N947" s="12" t="s">
        <v>2261</v>
      </c>
      <c r="O947" s="34" t="str">
        <f>VLOOKUP(B947,'Lot Listing - Concise'!$3:$1002,6,FALSE)</f>
        <v>https://www.sothebys.com/en/buy/auction/2020/vine-the-park-b-smith-cellar-celebrating-california/pride-mountain-reserve-claret-vertical-5-mag</v>
      </c>
    </row>
    <row r="948" spans="1:15" ht="12.5" x14ac:dyDescent="0.25">
      <c r="A948" s="9" t="s">
        <v>1587</v>
      </c>
      <c r="B948" s="9">
        <v>681</v>
      </c>
      <c r="C948" s="10" t="str">
        <f t="shared" si="0"/>
        <v>Pride Mountain Reserve Claret 1999 (1 MAG)</v>
      </c>
      <c r="D948" s="41">
        <v>750</v>
      </c>
      <c r="E948" s="41">
        <v>1000</v>
      </c>
      <c r="F948" s="12" t="s">
        <v>2254</v>
      </c>
      <c r="G948" s="12" t="s">
        <v>2255</v>
      </c>
      <c r="H948" s="12">
        <v>1999</v>
      </c>
      <c r="I948" s="12">
        <v>1</v>
      </c>
      <c r="J948" s="12" t="s">
        <v>1588</v>
      </c>
      <c r="K948" s="12" t="s">
        <v>1583</v>
      </c>
      <c r="L948" s="12" t="s">
        <v>2262</v>
      </c>
      <c r="M948" s="12" t="s">
        <v>1578</v>
      </c>
      <c r="N948" s="12" t="s">
        <v>2263</v>
      </c>
      <c r="O948" s="34" t="str">
        <f>VLOOKUP(B948,'Lot Listing - Concise'!$3:$1002,6,FALSE)</f>
        <v>https://www.sothebys.com/en/buy/auction/2020/vine-the-park-b-smith-cellar-celebrating-california/pride-mountain-reserve-claret-vertical-5-mag</v>
      </c>
    </row>
    <row r="949" spans="1:15" ht="12.5" x14ac:dyDescent="0.25">
      <c r="A949" s="9" t="s">
        <v>1587</v>
      </c>
      <c r="B949" s="9">
        <v>681</v>
      </c>
      <c r="C949" s="10" t="str">
        <f t="shared" si="0"/>
        <v>Pride Mountain Reserve Claret 2001 (1 MAG)</v>
      </c>
      <c r="D949" s="41">
        <v>750</v>
      </c>
      <c r="E949" s="41">
        <v>1000</v>
      </c>
      <c r="F949" s="12" t="s">
        <v>2254</v>
      </c>
      <c r="G949" s="12" t="s">
        <v>2255</v>
      </c>
      <c r="H949" s="12">
        <v>2001</v>
      </c>
      <c r="I949" s="12">
        <v>1</v>
      </c>
      <c r="J949" s="12" t="s">
        <v>1588</v>
      </c>
      <c r="K949" s="12" t="s">
        <v>1583</v>
      </c>
      <c r="L949" s="12" t="s">
        <v>2264</v>
      </c>
      <c r="M949" s="12" t="s">
        <v>1578</v>
      </c>
      <c r="N949" s="12" t="s">
        <v>2265</v>
      </c>
      <c r="O949" s="34" t="str">
        <f>VLOOKUP(B949,'Lot Listing - Concise'!$3:$1002,6,FALSE)</f>
        <v>https://www.sothebys.com/en/buy/auction/2020/vine-the-park-b-smith-cellar-celebrating-california/pride-mountain-reserve-claret-vertical-5-mag</v>
      </c>
    </row>
    <row r="950" spans="1:15" ht="12.5" x14ac:dyDescent="0.25">
      <c r="A950" s="9" t="s">
        <v>1587</v>
      </c>
      <c r="B950" s="9">
        <v>682</v>
      </c>
      <c r="C950" s="10" t="str">
        <f t="shared" si="0"/>
        <v>Pride Mountain Reserve Claret 1995 (2 MAG)</v>
      </c>
      <c r="D950" s="41">
        <v>700</v>
      </c>
      <c r="E950" s="41">
        <v>1000</v>
      </c>
      <c r="F950" s="12" t="s">
        <v>2254</v>
      </c>
      <c r="G950" s="12" t="s">
        <v>2255</v>
      </c>
      <c r="H950" s="12">
        <v>1995</v>
      </c>
      <c r="I950" s="12">
        <v>2</v>
      </c>
      <c r="J950" s="12" t="s">
        <v>1588</v>
      </c>
      <c r="K950" s="12" t="s">
        <v>1583</v>
      </c>
      <c r="L950" s="12" t="s">
        <v>2266</v>
      </c>
      <c r="M950" s="12" t="s">
        <v>1578</v>
      </c>
      <c r="N950" s="12" t="s">
        <v>2267</v>
      </c>
      <c r="O950" s="34" t="str">
        <f>VLOOKUP(B950,'Lot Listing - Concise'!$3:$1002,6,FALSE)</f>
        <v>https://www.sothebys.com/en/buy/auction/2020/vine-the-park-b-smith-cellar-celebrating-california/pride-mountain-reserve-claret-vertical-6-mag</v>
      </c>
    </row>
    <row r="951" spans="1:15" ht="12.5" x14ac:dyDescent="0.25">
      <c r="A951" s="9" t="s">
        <v>1587</v>
      </c>
      <c r="B951" s="9">
        <v>682</v>
      </c>
      <c r="C951" s="10" t="str">
        <f t="shared" si="0"/>
        <v>Pride Mountain Reserve Claret 1998 (2 MAG)</v>
      </c>
      <c r="D951" s="41">
        <v>700</v>
      </c>
      <c r="E951" s="41">
        <v>1000</v>
      </c>
      <c r="F951" s="12" t="s">
        <v>2254</v>
      </c>
      <c r="G951" s="12" t="s">
        <v>2255</v>
      </c>
      <c r="H951" s="12">
        <v>1998</v>
      </c>
      <c r="I951" s="12">
        <v>2</v>
      </c>
      <c r="J951" s="12" t="s">
        <v>1588</v>
      </c>
      <c r="K951" s="12" t="s">
        <v>1583</v>
      </c>
      <c r="L951" s="12" t="s">
        <v>1583</v>
      </c>
      <c r="M951" s="12" t="s">
        <v>1578</v>
      </c>
      <c r="N951" s="12" t="s">
        <v>2268</v>
      </c>
      <c r="O951" s="34" t="str">
        <f>VLOOKUP(B951,'Lot Listing - Concise'!$3:$1002,6,FALSE)</f>
        <v>https://www.sothebys.com/en/buy/auction/2020/vine-the-park-b-smith-cellar-celebrating-california/pride-mountain-reserve-claret-vertical-6-mag</v>
      </c>
    </row>
    <row r="952" spans="1:15" ht="12.5" x14ac:dyDescent="0.25">
      <c r="A952" s="9" t="s">
        <v>1587</v>
      </c>
      <c r="B952" s="9">
        <v>682</v>
      </c>
      <c r="C952" s="10" t="str">
        <f t="shared" si="0"/>
        <v>Pride Mountain Reserve Claret 2000 (2 MAG)</v>
      </c>
      <c r="D952" s="41">
        <v>700</v>
      </c>
      <c r="E952" s="41">
        <v>1000</v>
      </c>
      <c r="F952" s="12" t="s">
        <v>2254</v>
      </c>
      <c r="G952" s="12" t="s">
        <v>2255</v>
      </c>
      <c r="H952" s="12">
        <v>2000</v>
      </c>
      <c r="I952" s="12">
        <v>2</v>
      </c>
      <c r="J952" s="12" t="s">
        <v>1588</v>
      </c>
      <c r="K952" s="12" t="s">
        <v>1583</v>
      </c>
      <c r="L952" s="12" t="s">
        <v>1583</v>
      </c>
      <c r="M952" s="12" t="s">
        <v>1578</v>
      </c>
      <c r="N952" s="12" t="s">
        <v>2269</v>
      </c>
      <c r="O952" s="34" t="str">
        <f>VLOOKUP(B952,'Lot Listing - Concise'!$3:$1002,6,FALSE)</f>
        <v>https://www.sothebys.com/en/buy/auction/2020/vine-the-park-b-smith-cellar-celebrating-california/pride-mountain-reserve-claret-vertical-6-mag</v>
      </c>
    </row>
    <row r="953" spans="1:15" ht="12.5" x14ac:dyDescent="0.25">
      <c r="A953" s="9" t="s">
        <v>1587</v>
      </c>
      <c r="B953" s="9">
        <v>683</v>
      </c>
      <c r="C953" s="10" t="str">
        <f t="shared" si="0"/>
        <v>Pride Mountain Reserve Claret 2006 (3 MAG)</v>
      </c>
      <c r="D953" s="41">
        <v>900</v>
      </c>
      <c r="E953" s="41">
        <v>1200</v>
      </c>
      <c r="F953" s="12" t="s">
        <v>2254</v>
      </c>
      <c r="G953" s="12" t="s">
        <v>2255</v>
      </c>
      <c r="H953" s="12">
        <v>2006</v>
      </c>
      <c r="I953" s="12">
        <v>3</v>
      </c>
      <c r="J953" s="12" t="s">
        <v>1588</v>
      </c>
      <c r="K953" s="12" t="s">
        <v>1583</v>
      </c>
      <c r="L953" s="12" t="s">
        <v>1583</v>
      </c>
      <c r="M953" s="12" t="s">
        <v>1578</v>
      </c>
      <c r="N953" s="12" t="s">
        <v>2270</v>
      </c>
      <c r="O953" s="34" t="str">
        <f>VLOOKUP(B953,'Lot Listing - Concise'!$3:$1002,6,FALSE)</f>
        <v>https://www.sothebys.com/en/buy/auction/2020/vine-the-park-b-smith-cellar-celebrating-california/pride-mountain-reserve-claret-vertical-6-mag-2</v>
      </c>
    </row>
    <row r="954" spans="1:15" ht="12.5" x14ac:dyDescent="0.25">
      <c r="A954" s="9" t="s">
        <v>1587</v>
      </c>
      <c r="B954" s="9">
        <v>683</v>
      </c>
      <c r="C954" s="10" t="str">
        <f t="shared" si="0"/>
        <v>Pride Mountain Reserve Claret 2005 (3 MAG)</v>
      </c>
      <c r="D954" s="41">
        <v>900</v>
      </c>
      <c r="E954" s="41">
        <v>1200</v>
      </c>
      <c r="F954" s="12" t="s">
        <v>2254</v>
      </c>
      <c r="G954" s="12" t="s">
        <v>2255</v>
      </c>
      <c r="H954" s="12">
        <v>2005</v>
      </c>
      <c r="I954" s="12">
        <v>3</v>
      </c>
      <c r="J954" s="12" t="s">
        <v>1588</v>
      </c>
      <c r="K954" s="12" t="s">
        <v>1583</v>
      </c>
      <c r="L954" s="12" t="s">
        <v>1583</v>
      </c>
      <c r="M954" s="12" t="s">
        <v>1578</v>
      </c>
      <c r="N954" s="12" t="s">
        <v>2271</v>
      </c>
      <c r="O954" s="34" t="str">
        <f>VLOOKUP(B954,'Lot Listing - Concise'!$3:$1002,6,FALSE)</f>
        <v>https://www.sothebys.com/en/buy/auction/2020/vine-the-park-b-smith-cellar-celebrating-california/pride-mountain-reserve-claret-vertical-6-mag-2</v>
      </c>
    </row>
    <row r="955" spans="1:15" ht="12.5" x14ac:dyDescent="0.25">
      <c r="A955" s="9" t="s">
        <v>1587</v>
      </c>
      <c r="B955" s="9">
        <v>684</v>
      </c>
      <c r="C955" s="10" t="str">
        <f t="shared" si="0"/>
        <v>Pride Mountain Vineyards Reserve Cabernet Sauvignon 1995 (2 MAG)</v>
      </c>
      <c r="D955" s="41">
        <v>950</v>
      </c>
      <c r="E955" s="41">
        <v>1400</v>
      </c>
      <c r="F955" s="12" t="s">
        <v>2272</v>
      </c>
      <c r="G955" s="12" t="s">
        <v>2255</v>
      </c>
      <c r="H955" s="12">
        <v>1995</v>
      </c>
      <c r="I955" s="12">
        <v>2</v>
      </c>
      <c r="J955" s="12" t="s">
        <v>1588</v>
      </c>
      <c r="K955" s="12" t="s">
        <v>1583</v>
      </c>
      <c r="L955" s="12" t="s">
        <v>2273</v>
      </c>
      <c r="M955" s="12" t="s">
        <v>1578</v>
      </c>
      <c r="N955" s="12" t="s">
        <v>2274</v>
      </c>
      <c r="O955" s="34" t="str">
        <f>VLOOKUP(B955,'Lot Listing - Concise'!$3:$1002,6,FALSE)</f>
        <v>https://www.sothebys.com/en/buy/auction/2020/vine-the-park-b-smith-cellar-celebrating-california/pride-mountain-vineyards-reserve-cabernet</v>
      </c>
    </row>
    <row r="956" spans="1:15" ht="12.5" x14ac:dyDescent="0.25">
      <c r="A956" s="9" t="s">
        <v>1587</v>
      </c>
      <c r="B956" s="9">
        <v>684</v>
      </c>
      <c r="C956" s="10" t="str">
        <f t="shared" si="0"/>
        <v>Pride Mountain Vineyards Reserve Cabernet Sauvignon 1996 (1 MAG)</v>
      </c>
      <c r="D956" s="41">
        <v>950</v>
      </c>
      <c r="E956" s="41">
        <v>1400</v>
      </c>
      <c r="F956" s="12" t="s">
        <v>2272</v>
      </c>
      <c r="G956" s="12" t="s">
        <v>2255</v>
      </c>
      <c r="H956" s="12">
        <v>1996</v>
      </c>
      <c r="I956" s="12">
        <v>1</v>
      </c>
      <c r="J956" s="12" t="s">
        <v>1588</v>
      </c>
      <c r="K956" s="12" t="s">
        <v>1583</v>
      </c>
      <c r="L956" s="12" t="s">
        <v>2273</v>
      </c>
      <c r="M956" s="12" t="s">
        <v>1578</v>
      </c>
      <c r="N956" s="12" t="s">
        <v>2275</v>
      </c>
      <c r="O956" s="34" t="str">
        <f>VLOOKUP(B956,'Lot Listing - Concise'!$3:$1002,6,FALSE)</f>
        <v>https://www.sothebys.com/en/buy/auction/2020/vine-the-park-b-smith-cellar-celebrating-california/pride-mountain-vineyards-reserve-cabernet</v>
      </c>
    </row>
    <row r="957" spans="1:15" ht="12.5" x14ac:dyDescent="0.25">
      <c r="A957" s="9" t="s">
        <v>1587</v>
      </c>
      <c r="B957" s="9">
        <v>684</v>
      </c>
      <c r="C957" s="10" t="str">
        <f t="shared" si="0"/>
        <v>Pride Mountain Vineyards Reserve Cabernet Sauvignon 1998 (2 MAG)</v>
      </c>
      <c r="D957" s="41">
        <v>950</v>
      </c>
      <c r="E957" s="41">
        <v>1400</v>
      </c>
      <c r="F957" s="12" t="s">
        <v>2272</v>
      </c>
      <c r="G957" s="12" t="s">
        <v>2255</v>
      </c>
      <c r="H957" s="12">
        <v>1998</v>
      </c>
      <c r="I957" s="12">
        <v>2</v>
      </c>
      <c r="J957" s="12" t="s">
        <v>1588</v>
      </c>
      <c r="K957" s="12" t="s">
        <v>1583</v>
      </c>
      <c r="L957" s="12" t="s">
        <v>2273</v>
      </c>
      <c r="M957" s="12" t="s">
        <v>1578</v>
      </c>
      <c r="N957" s="12" t="s">
        <v>2276</v>
      </c>
      <c r="O957" s="34" t="str">
        <f>VLOOKUP(B957,'Lot Listing - Concise'!$3:$1002,6,FALSE)</f>
        <v>https://www.sothebys.com/en/buy/auction/2020/vine-the-park-b-smith-cellar-celebrating-california/pride-mountain-vineyards-reserve-cabernet</v>
      </c>
    </row>
    <row r="958" spans="1:15" ht="12.5" x14ac:dyDescent="0.25">
      <c r="A958" s="9" t="s">
        <v>1587</v>
      </c>
      <c r="B958" s="9">
        <v>684</v>
      </c>
      <c r="C958" s="10" t="str">
        <f t="shared" si="0"/>
        <v>Pride Mountain Vineyards Reserve Cabernet Sauvignon 1999 (1 MAG)</v>
      </c>
      <c r="D958" s="41">
        <v>950</v>
      </c>
      <c r="E958" s="41">
        <v>1400</v>
      </c>
      <c r="F958" s="12" t="s">
        <v>2272</v>
      </c>
      <c r="G958" s="12" t="s">
        <v>2255</v>
      </c>
      <c r="H958" s="12">
        <v>1999</v>
      </c>
      <c r="I958" s="12">
        <v>1</v>
      </c>
      <c r="J958" s="12" t="s">
        <v>1588</v>
      </c>
      <c r="K958" s="12" t="s">
        <v>1583</v>
      </c>
      <c r="L958" s="12" t="s">
        <v>2277</v>
      </c>
      <c r="M958" s="12" t="s">
        <v>1578</v>
      </c>
      <c r="N958" s="12" t="s">
        <v>2278</v>
      </c>
      <c r="O958" s="34" t="str">
        <f>VLOOKUP(B958,'Lot Listing - Concise'!$3:$1002,6,FALSE)</f>
        <v>https://www.sothebys.com/en/buy/auction/2020/vine-the-park-b-smith-cellar-celebrating-california/pride-mountain-vineyards-reserve-cabernet</v>
      </c>
    </row>
    <row r="959" spans="1:15" ht="12.5" x14ac:dyDescent="0.25">
      <c r="A959" s="33"/>
      <c r="B959" s="9">
        <v>685</v>
      </c>
      <c r="C959" s="10" t="str">
        <f t="shared" si="0"/>
        <v>Pride Mountain Vineyards Reserve Cabernet Sauvignon 1999 (1 DM)</v>
      </c>
      <c r="D959" s="41">
        <v>250</v>
      </c>
      <c r="E959" s="41">
        <v>350</v>
      </c>
      <c r="F959" s="12" t="s">
        <v>2272</v>
      </c>
      <c r="G959" s="12" t="s">
        <v>2255</v>
      </c>
      <c r="H959" s="12">
        <v>1999</v>
      </c>
      <c r="I959" s="12">
        <v>1</v>
      </c>
      <c r="J959" s="12" t="s">
        <v>1582</v>
      </c>
      <c r="K959" s="12" t="s">
        <v>1583</v>
      </c>
      <c r="L959" s="12" t="s">
        <v>2256</v>
      </c>
      <c r="M959" s="12" t="s">
        <v>1578</v>
      </c>
      <c r="N959" s="12" t="s">
        <v>1177</v>
      </c>
      <c r="O959" s="34" t="str">
        <f>VLOOKUP(B959,'Lot Listing - Concise'!$3:$1002,6,FALSE)</f>
        <v>https://www.sothebys.com/en/buy/auction/2020/vine-the-park-b-smith-cellar-celebrating-california/pride-mountain-vineyards-reserve-cabernet-2</v>
      </c>
    </row>
    <row r="960" spans="1:15" ht="12.5" x14ac:dyDescent="0.25">
      <c r="A960" s="33"/>
      <c r="B960" s="9">
        <v>686</v>
      </c>
      <c r="C960" s="10" t="str">
        <f t="shared" si="0"/>
        <v>Pride Mountain Vineyards Reserve Cabernet Sauvignon 2000 (3 BT)</v>
      </c>
      <c r="D960" s="41">
        <v>150</v>
      </c>
      <c r="E960" s="41">
        <v>200</v>
      </c>
      <c r="F960" s="12" t="s">
        <v>2272</v>
      </c>
      <c r="G960" s="12" t="s">
        <v>2255</v>
      </c>
      <c r="H960" s="12">
        <v>2000</v>
      </c>
      <c r="I960" s="12">
        <v>3</v>
      </c>
      <c r="J960" s="12" t="s">
        <v>1575</v>
      </c>
      <c r="K960" s="12" t="s">
        <v>1576</v>
      </c>
      <c r="L960" s="12" t="s">
        <v>2279</v>
      </c>
      <c r="M960" s="12" t="s">
        <v>1578</v>
      </c>
      <c r="N960" s="12" t="s">
        <v>1179</v>
      </c>
      <c r="O960" s="34" t="str">
        <f>VLOOKUP(B960,'Lot Listing - Concise'!$3:$1002,6,FALSE)</f>
        <v>https://www.sothebys.com/en/buy/auction/2020/vine-the-park-b-smith-cellar-celebrating-california/pride-mountain-vineyards-reserve-cabernet-3</v>
      </c>
    </row>
    <row r="961" spans="1:15" ht="12.5" x14ac:dyDescent="0.25">
      <c r="A961" s="33"/>
      <c r="B961" s="9">
        <v>687</v>
      </c>
      <c r="C961" s="10" t="str">
        <f t="shared" si="0"/>
        <v>Pride Mountain Vineyards Reserve Cabernet Sauvignon 2003 (5 BT)</v>
      </c>
      <c r="D961" s="41">
        <v>400</v>
      </c>
      <c r="E961" s="41">
        <v>600</v>
      </c>
      <c r="F961" s="12" t="s">
        <v>2272</v>
      </c>
      <c r="G961" s="12" t="s">
        <v>2255</v>
      </c>
      <c r="H961" s="12">
        <v>2003</v>
      </c>
      <c r="I961" s="12">
        <v>5</v>
      </c>
      <c r="J961" s="12" t="s">
        <v>1575</v>
      </c>
      <c r="K961" s="12" t="s">
        <v>1576</v>
      </c>
      <c r="L961" s="12" t="s">
        <v>1576</v>
      </c>
      <c r="M961" s="12" t="s">
        <v>1578</v>
      </c>
      <c r="N961" s="12" t="s">
        <v>1181</v>
      </c>
      <c r="O961" s="34" t="str">
        <f>VLOOKUP(B961,'Lot Listing - Concise'!$3:$1002,6,FALSE)</f>
        <v>https://www.sothebys.com/en/buy/auction/2020/vine-the-park-b-smith-cellar-celebrating-california/pride-mountain-vineyards-reserve-cabernet-4</v>
      </c>
    </row>
    <row r="962" spans="1:15" ht="12.5" x14ac:dyDescent="0.25">
      <c r="A962" s="33"/>
      <c r="B962" s="9">
        <v>688</v>
      </c>
      <c r="C962" s="10" t="str">
        <f t="shared" si="0"/>
        <v>Pride Mountain Vineyards Reserve Cabernet Sauvignon 2003 (4 MAG)</v>
      </c>
      <c r="D962" s="41">
        <v>700</v>
      </c>
      <c r="E962" s="41">
        <v>1000</v>
      </c>
      <c r="F962" s="12" t="s">
        <v>2272</v>
      </c>
      <c r="G962" s="12" t="s">
        <v>2255</v>
      </c>
      <c r="H962" s="12">
        <v>2003</v>
      </c>
      <c r="I962" s="12">
        <v>4</v>
      </c>
      <c r="J962" s="12" t="s">
        <v>1588</v>
      </c>
      <c r="K962" s="12" t="s">
        <v>1583</v>
      </c>
      <c r="L962" s="12" t="s">
        <v>1583</v>
      </c>
      <c r="M962" s="12" t="s">
        <v>1578</v>
      </c>
      <c r="N962" s="12" t="s">
        <v>1183</v>
      </c>
      <c r="O962" s="34" t="str">
        <f>VLOOKUP(B962,'Lot Listing - Concise'!$3:$1002,6,FALSE)</f>
        <v>https://www.sothebys.com/en/buy/auction/2020/vine-the-park-b-smith-cellar-celebrating-california/pride-mountain-vineyards-reserve-cabernet-5</v>
      </c>
    </row>
    <row r="963" spans="1:15" ht="12.5" x14ac:dyDescent="0.25">
      <c r="A963" s="33"/>
      <c r="B963" s="9">
        <v>689</v>
      </c>
      <c r="C963" s="10" t="str">
        <f t="shared" si="0"/>
        <v>Pride Mountain Vineyards Reserve Cabernet Sauvignon 2004 (6 BT)</v>
      </c>
      <c r="D963" s="41">
        <v>450</v>
      </c>
      <c r="E963" s="41">
        <v>750</v>
      </c>
      <c r="F963" s="12" t="s">
        <v>2272</v>
      </c>
      <c r="G963" s="12" t="s">
        <v>2255</v>
      </c>
      <c r="H963" s="12">
        <v>2004</v>
      </c>
      <c r="I963" s="12">
        <v>6</v>
      </c>
      <c r="J963" s="12" t="s">
        <v>1575</v>
      </c>
      <c r="K963" s="12" t="s">
        <v>1576</v>
      </c>
      <c r="L963" s="12" t="s">
        <v>1576</v>
      </c>
      <c r="M963" s="12" t="s">
        <v>1578</v>
      </c>
      <c r="N963" s="12" t="s">
        <v>1185</v>
      </c>
      <c r="O963" s="34" t="str">
        <f>VLOOKUP(B963,'Lot Listing - Concise'!$3:$1002,6,FALSE)</f>
        <v>https://www.sothebys.com/en/buy/auction/2020/vine-the-park-b-smith-cellar-celebrating-california/pride-mountain-vineyards-reserve-cabernet-6</v>
      </c>
    </row>
    <row r="964" spans="1:15" ht="12.5" x14ac:dyDescent="0.25">
      <c r="A964" s="33"/>
      <c r="B964" s="9">
        <v>690</v>
      </c>
      <c r="C964" s="10" t="str">
        <f t="shared" si="0"/>
        <v>Pride Mountain Vineyards Reserve Cabernet Sauvignon 2004 (4 MAG)</v>
      </c>
      <c r="D964" s="41">
        <v>700</v>
      </c>
      <c r="E964" s="41">
        <v>1000</v>
      </c>
      <c r="F964" s="12" t="s">
        <v>2272</v>
      </c>
      <c r="G964" s="12" t="s">
        <v>2255</v>
      </c>
      <c r="H964" s="12">
        <v>2004</v>
      </c>
      <c r="I964" s="12">
        <v>4</v>
      </c>
      <c r="J964" s="12" t="s">
        <v>1588</v>
      </c>
      <c r="K964" s="12" t="s">
        <v>1583</v>
      </c>
      <c r="L964" s="12" t="s">
        <v>1583</v>
      </c>
      <c r="M964" s="12" t="s">
        <v>1578</v>
      </c>
      <c r="N964" s="12" t="s">
        <v>1187</v>
      </c>
      <c r="O964" s="34" t="str">
        <f>VLOOKUP(B964,'Lot Listing - Concise'!$3:$1002,6,FALSE)</f>
        <v>https://www.sothebys.com/en/buy/auction/2020/vine-the-park-b-smith-cellar-celebrating-california/pride-mountain-vineyards-reserve-cabernet-7</v>
      </c>
    </row>
    <row r="965" spans="1:15" ht="12.5" x14ac:dyDescent="0.25">
      <c r="A965" s="33"/>
      <c r="B965" s="9">
        <v>691</v>
      </c>
      <c r="C965" s="10" t="str">
        <f t="shared" si="0"/>
        <v>Pride Mountain Vineyards Reserve Cabernet Sauvignon 2005 (6 BT)</v>
      </c>
      <c r="D965" s="41">
        <v>600</v>
      </c>
      <c r="E965" s="41">
        <v>900</v>
      </c>
      <c r="F965" s="12" t="s">
        <v>2272</v>
      </c>
      <c r="G965" s="12" t="s">
        <v>2255</v>
      </c>
      <c r="H965" s="12">
        <v>2005</v>
      </c>
      <c r="I965" s="12">
        <v>6</v>
      </c>
      <c r="J965" s="12" t="s">
        <v>1575</v>
      </c>
      <c r="K965" s="12" t="s">
        <v>1576</v>
      </c>
      <c r="L965" s="12" t="s">
        <v>1576</v>
      </c>
      <c r="M965" s="12" t="s">
        <v>1578</v>
      </c>
      <c r="N965" s="12" t="s">
        <v>1189</v>
      </c>
      <c r="O965" s="34" t="str">
        <f>VLOOKUP(B965,'Lot Listing - Concise'!$3:$1002,6,FALSE)</f>
        <v>https://www.sothebys.com/en/buy/auction/2020/vine-the-park-b-smith-cellar-celebrating-california/pride-mountain-vineyards-reserve-cabernet-8</v>
      </c>
    </row>
    <row r="966" spans="1:15" ht="12.5" x14ac:dyDescent="0.25">
      <c r="A966" s="33"/>
      <c r="B966" s="9">
        <v>692</v>
      </c>
      <c r="C966" s="10" t="str">
        <f t="shared" si="0"/>
        <v>Pride Mountain Vineyards Reserve Cabernet Sauvignon 2005 (4 MAG)</v>
      </c>
      <c r="D966" s="41">
        <v>800</v>
      </c>
      <c r="E966" s="41">
        <v>1200</v>
      </c>
      <c r="F966" s="12" t="s">
        <v>2272</v>
      </c>
      <c r="G966" s="12" t="s">
        <v>2255</v>
      </c>
      <c r="H966" s="12">
        <v>2005</v>
      </c>
      <c r="I966" s="12">
        <v>4</v>
      </c>
      <c r="J966" s="12" t="s">
        <v>1588</v>
      </c>
      <c r="K966" s="12" t="s">
        <v>1583</v>
      </c>
      <c r="L966" s="12" t="s">
        <v>2186</v>
      </c>
      <c r="M966" s="12" t="s">
        <v>1578</v>
      </c>
      <c r="N966" s="12" t="s">
        <v>1191</v>
      </c>
      <c r="O966" s="34" t="str">
        <f>VLOOKUP(B966,'Lot Listing - Concise'!$3:$1002,6,FALSE)</f>
        <v>https://www.sothebys.com/en/buy/auction/2020/vine-the-park-b-smith-cellar-celebrating-california/pride-mountain-vineyards-reserve-cabernet-9</v>
      </c>
    </row>
    <row r="967" spans="1:15" ht="12.5" x14ac:dyDescent="0.25">
      <c r="A967" s="33"/>
      <c r="B967" s="9">
        <v>693</v>
      </c>
      <c r="C967" s="10" t="str">
        <f t="shared" si="0"/>
        <v>Pride Mountain Vineyards Reserve Cabernet Sauvignon 2006 (8 BT)</v>
      </c>
      <c r="D967" s="41">
        <v>1200</v>
      </c>
      <c r="E967" s="41">
        <v>1600</v>
      </c>
      <c r="F967" s="12" t="s">
        <v>2272</v>
      </c>
      <c r="G967" s="12" t="s">
        <v>2255</v>
      </c>
      <c r="H967" s="12">
        <v>2006</v>
      </c>
      <c r="I967" s="12">
        <v>8</v>
      </c>
      <c r="J967" s="12" t="s">
        <v>1575</v>
      </c>
      <c r="K967" s="12" t="s">
        <v>1576</v>
      </c>
      <c r="L967" s="12" t="s">
        <v>1576</v>
      </c>
      <c r="M967" s="12" t="s">
        <v>1578</v>
      </c>
      <c r="N967" s="12" t="s">
        <v>1193</v>
      </c>
      <c r="O967" s="34" t="str">
        <f>VLOOKUP(B967,'Lot Listing - Concise'!$3:$1002,6,FALSE)</f>
        <v>https://www.sothebys.com/en/buy/auction/2020/vine-the-park-b-smith-cellar-celebrating-california/pride-mountain-vineyards-reserve-cabernet-10</v>
      </c>
    </row>
    <row r="968" spans="1:15" ht="12.5" x14ac:dyDescent="0.25">
      <c r="A968" s="33"/>
      <c r="B968" s="9">
        <v>694</v>
      </c>
      <c r="C968" s="10" t="str">
        <f t="shared" si="0"/>
        <v>Pride Mountain Vineyards Reserve Cabernet Sauvignon 2006 (3 MAG)</v>
      </c>
      <c r="D968" s="41">
        <v>900</v>
      </c>
      <c r="E968" s="41">
        <v>1200</v>
      </c>
      <c r="F968" s="12" t="s">
        <v>2272</v>
      </c>
      <c r="G968" s="12" t="s">
        <v>2255</v>
      </c>
      <c r="H968" s="12">
        <v>2006</v>
      </c>
      <c r="I968" s="12">
        <v>3</v>
      </c>
      <c r="J968" s="12" t="s">
        <v>1588</v>
      </c>
      <c r="K968" s="12" t="s">
        <v>1583</v>
      </c>
      <c r="L968" s="12" t="s">
        <v>2186</v>
      </c>
      <c r="M968" s="12" t="s">
        <v>1578</v>
      </c>
      <c r="N968" s="12" t="s">
        <v>1195</v>
      </c>
      <c r="O968" s="34" t="str">
        <f>VLOOKUP(B968,'Lot Listing - Concise'!$3:$1002,6,FALSE)</f>
        <v>https://www.sothebys.com/en/buy/auction/2020/vine-the-park-b-smith-cellar-celebrating-california/pride-mountain-vineyards-reserve-cabernet-11</v>
      </c>
    </row>
    <row r="969" spans="1:15" ht="12.5" x14ac:dyDescent="0.25">
      <c r="A969" s="33"/>
      <c r="B969" s="9">
        <v>695</v>
      </c>
      <c r="C969" s="10" t="str">
        <f t="shared" si="0"/>
        <v>Pride Mountain Vineyards Reserve Cabernet Sauvignon 2007 (6 BT)</v>
      </c>
      <c r="D969" s="41">
        <v>750</v>
      </c>
      <c r="E969" s="41">
        <v>1100</v>
      </c>
      <c r="F969" s="12" t="s">
        <v>2272</v>
      </c>
      <c r="G969" s="12" t="s">
        <v>2255</v>
      </c>
      <c r="H969" s="12">
        <v>2007</v>
      </c>
      <c r="I969" s="12">
        <v>6</v>
      </c>
      <c r="J969" s="12" t="s">
        <v>1575</v>
      </c>
      <c r="K969" s="12" t="s">
        <v>1576</v>
      </c>
      <c r="L969" s="12" t="s">
        <v>1576</v>
      </c>
      <c r="M969" s="12" t="s">
        <v>1578</v>
      </c>
      <c r="N969" s="12" t="s">
        <v>1197</v>
      </c>
      <c r="O969" s="34" t="str">
        <f>VLOOKUP(B969,'Lot Listing - Concise'!$3:$1002,6,FALSE)</f>
        <v>https://www.sothebys.com/en/buy/auction/2020/vine-the-park-b-smith-cellar-celebrating-california/pride-mountain-vineyards-reserve-cabernet-12</v>
      </c>
    </row>
    <row r="970" spans="1:15" ht="12.5" x14ac:dyDescent="0.25">
      <c r="A970" s="33"/>
      <c r="B970" s="9">
        <v>696</v>
      </c>
      <c r="C970" s="10" t="str">
        <f t="shared" si="0"/>
        <v>Pride Mountain Vineyards Reserve Cabernet Sauvignon 2009 (10 BT)</v>
      </c>
      <c r="D970" s="41">
        <v>800</v>
      </c>
      <c r="E970" s="41">
        <v>1200</v>
      </c>
      <c r="F970" s="12" t="s">
        <v>2272</v>
      </c>
      <c r="G970" s="12" t="s">
        <v>2255</v>
      </c>
      <c r="H970" s="12">
        <v>2009</v>
      </c>
      <c r="I970" s="12">
        <v>10</v>
      </c>
      <c r="J970" s="12" t="s">
        <v>1575</v>
      </c>
      <c r="K970" s="12" t="s">
        <v>1576</v>
      </c>
      <c r="L970" s="12" t="s">
        <v>1576</v>
      </c>
      <c r="M970" s="12" t="s">
        <v>1578</v>
      </c>
      <c r="N970" s="12" t="s">
        <v>1199</v>
      </c>
      <c r="O970" s="34" t="str">
        <f>VLOOKUP(B970,'Lot Listing - Concise'!$3:$1002,6,FALSE)</f>
        <v>https://www.sothebys.com/en/buy/auction/2020/vine-the-park-b-smith-cellar-celebrating-california/pride-mountain-vineyards-reserve-cabernet-13</v>
      </c>
    </row>
    <row r="971" spans="1:15" ht="12.5" x14ac:dyDescent="0.25">
      <c r="A971" s="9" t="s">
        <v>1587</v>
      </c>
      <c r="B971" s="9">
        <v>697</v>
      </c>
      <c r="C971" s="10" t="str">
        <f t="shared" si="0"/>
        <v>Pride Mountain Vineyards Reserve Cabernet Sauvignon 2000 (1 MAG)</v>
      </c>
      <c r="D971" s="41">
        <v>450</v>
      </c>
      <c r="E971" s="41">
        <v>600</v>
      </c>
      <c r="F971" s="12" t="s">
        <v>2272</v>
      </c>
      <c r="G971" s="12" t="s">
        <v>2255</v>
      </c>
      <c r="H971" s="12">
        <v>2000</v>
      </c>
      <c r="I971" s="12">
        <v>1</v>
      </c>
      <c r="J971" s="12" t="s">
        <v>1588</v>
      </c>
      <c r="K971" s="12" t="s">
        <v>1583</v>
      </c>
      <c r="L971" s="12" t="s">
        <v>1583</v>
      </c>
      <c r="M971" s="12" t="s">
        <v>1578</v>
      </c>
      <c r="N971" s="12" t="s">
        <v>2280</v>
      </c>
      <c r="O971" s="34" t="str">
        <f>VLOOKUP(B971,'Lot Listing - Concise'!$3:$1002,6,FALSE)</f>
        <v>https://www.sothebys.com/en/buy/auction/2020/vine-the-park-b-smith-cellar-celebrating-california/mixed-case-4-mag</v>
      </c>
    </row>
    <row r="972" spans="1:15" ht="12.5" x14ac:dyDescent="0.25">
      <c r="A972" s="9" t="s">
        <v>1587</v>
      </c>
      <c r="B972" s="9">
        <v>697</v>
      </c>
      <c r="C972" s="10" t="str">
        <f t="shared" si="0"/>
        <v>Pride Mountain Vineyards Reserve Cabernet Sauvignon 2002 (2 MAG)</v>
      </c>
      <c r="D972" s="41">
        <v>450</v>
      </c>
      <c r="E972" s="41">
        <v>600</v>
      </c>
      <c r="F972" s="12" t="s">
        <v>2272</v>
      </c>
      <c r="G972" s="12" t="s">
        <v>2255</v>
      </c>
      <c r="H972" s="12">
        <v>2002</v>
      </c>
      <c r="I972" s="12">
        <v>2</v>
      </c>
      <c r="J972" s="12" t="s">
        <v>1588</v>
      </c>
      <c r="K972" s="12" t="s">
        <v>1583</v>
      </c>
      <c r="L972" s="12" t="s">
        <v>1620</v>
      </c>
      <c r="M972" s="12" t="s">
        <v>1578</v>
      </c>
      <c r="N972" s="12" t="s">
        <v>2281</v>
      </c>
      <c r="O972" s="34" t="str">
        <f>VLOOKUP(B972,'Lot Listing - Concise'!$3:$1002,6,FALSE)</f>
        <v>https://www.sothebys.com/en/buy/auction/2020/vine-the-park-b-smith-cellar-celebrating-california/mixed-case-4-mag</v>
      </c>
    </row>
    <row r="973" spans="1:15" ht="12.5" x14ac:dyDescent="0.25">
      <c r="A973" s="9" t="s">
        <v>1587</v>
      </c>
      <c r="B973" s="9">
        <v>697</v>
      </c>
      <c r="C973" s="10" t="str">
        <f t="shared" si="0"/>
        <v>Pride Mountain Vineyards Cabernet Sauvignon 1995 (1 MAG)</v>
      </c>
      <c r="D973" s="41">
        <v>450</v>
      </c>
      <c r="E973" s="41">
        <v>600</v>
      </c>
      <c r="F973" s="12" t="s">
        <v>2282</v>
      </c>
      <c r="G973" s="12" t="s">
        <v>2255</v>
      </c>
      <c r="H973" s="12">
        <v>1995</v>
      </c>
      <c r="I973" s="12">
        <v>1</v>
      </c>
      <c r="J973" s="12" t="s">
        <v>1588</v>
      </c>
      <c r="K973" s="12" t="s">
        <v>1583</v>
      </c>
      <c r="L973" s="12" t="s">
        <v>1583</v>
      </c>
      <c r="M973" s="12" t="s">
        <v>1578</v>
      </c>
      <c r="N973" s="12" t="s">
        <v>2283</v>
      </c>
      <c r="O973" s="34" t="str">
        <f>VLOOKUP(B973,'Lot Listing - Concise'!$3:$1002,6,FALSE)</f>
        <v>https://www.sothebys.com/en/buy/auction/2020/vine-the-park-b-smith-cellar-celebrating-california/mixed-case-4-mag</v>
      </c>
    </row>
    <row r="974" spans="1:15" ht="12.5" x14ac:dyDescent="0.25">
      <c r="A974" s="33"/>
      <c r="B974" s="9">
        <v>698</v>
      </c>
      <c r="C974" s="10" t="str">
        <f t="shared" si="0"/>
        <v>Fisher, Cabernet Sauvignon, Lamb Vineyard 1993 (4 MAG)</v>
      </c>
      <c r="D974" s="41">
        <v>300</v>
      </c>
      <c r="E974" s="41">
        <v>500</v>
      </c>
      <c r="F974" s="12" t="s">
        <v>2284</v>
      </c>
      <c r="G974" s="12" t="s">
        <v>2285</v>
      </c>
      <c r="H974" s="12">
        <v>1993</v>
      </c>
      <c r="I974" s="12">
        <v>4</v>
      </c>
      <c r="J974" s="12" t="s">
        <v>1588</v>
      </c>
      <c r="K974" s="12" t="s">
        <v>1583</v>
      </c>
      <c r="L974" s="12" t="s">
        <v>2286</v>
      </c>
      <c r="M974" s="12" t="s">
        <v>1578</v>
      </c>
      <c r="N974" s="12" t="s">
        <v>1203</v>
      </c>
      <c r="O974" s="34" t="str">
        <f>VLOOKUP(B974,'Lot Listing - Concise'!$3:$1002,6,FALSE)</f>
        <v>https://www.sothebys.com/en/buy/auction/2020/vine-the-park-b-smith-cellar-celebrating-california/fisher-cabernet-sauvignon-lamb-vineyard-1993-4-mag</v>
      </c>
    </row>
    <row r="975" spans="1:15" ht="12.5" x14ac:dyDescent="0.25">
      <c r="A975" s="33"/>
      <c r="B975" s="9">
        <v>699</v>
      </c>
      <c r="C975" s="10" t="str">
        <f t="shared" si="0"/>
        <v>Fisher, Cabernet Sauvignon, Wedding Vineyard 1996 (6 MAG)</v>
      </c>
      <c r="D975" s="41">
        <v>600</v>
      </c>
      <c r="E975" s="41">
        <v>900</v>
      </c>
      <c r="F975" s="12" t="s">
        <v>2287</v>
      </c>
      <c r="G975" s="12" t="s">
        <v>2285</v>
      </c>
      <c r="H975" s="12">
        <v>1996</v>
      </c>
      <c r="I975" s="12">
        <v>6</v>
      </c>
      <c r="J975" s="12" t="s">
        <v>1588</v>
      </c>
      <c r="K975" s="12" t="s">
        <v>1583</v>
      </c>
      <c r="L975" s="12" t="s">
        <v>2288</v>
      </c>
      <c r="M975" s="12" t="s">
        <v>1578</v>
      </c>
      <c r="N975" s="12" t="s">
        <v>1205</v>
      </c>
      <c r="O975" s="34" t="str">
        <f>VLOOKUP(B975,'Lot Listing - Concise'!$3:$1002,6,FALSE)</f>
        <v>https://www.sothebys.com/en/buy/auction/2020/vine-the-park-b-smith-cellar-celebrating-california/fisher-cabernet-sauvignon-wedding-vineyard-1996-6</v>
      </c>
    </row>
    <row r="976" spans="1:15" ht="12.5" x14ac:dyDescent="0.25">
      <c r="A976" s="9" t="s">
        <v>1587</v>
      </c>
      <c r="B976" s="9">
        <v>700</v>
      </c>
      <c r="C976" s="10" t="str">
        <f t="shared" si="0"/>
        <v>Lail Vineyards, J. Daniel Cuvée 2002 (2 BT)</v>
      </c>
      <c r="D976" s="41">
        <v>200</v>
      </c>
      <c r="E976" s="41">
        <v>300</v>
      </c>
      <c r="F976" s="12" t="s">
        <v>2289</v>
      </c>
      <c r="G976" s="35" t="s">
        <v>2290</v>
      </c>
      <c r="H976" s="12">
        <v>2002</v>
      </c>
      <c r="I976" s="12">
        <v>2</v>
      </c>
      <c r="J976" s="12" t="s">
        <v>1575</v>
      </c>
      <c r="K976" s="12" t="s">
        <v>1576</v>
      </c>
      <c r="L976" s="12" t="s">
        <v>1576</v>
      </c>
      <c r="M976" s="12" t="s">
        <v>1578</v>
      </c>
      <c r="N976" s="12" t="s">
        <v>2291</v>
      </c>
      <c r="O976" s="34" t="str">
        <f>VLOOKUP(B976,'Lot Listing - Concise'!$3:$1002,6,FALSE)</f>
        <v>https://www.sothebys.com/en/buy/auction/2020/vine-the-park-b-smith-cellar-celebrating-california/mixed-case-3-bt</v>
      </c>
    </row>
    <row r="977" spans="1:15" ht="12.5" x14ac:dyDescent="0.25">
      <c r="A977" s="9" t="s">
        <v>1587</v>
      </c>
      <c r="B977" s="9">
        <v>700</v>
      </c>
      <c r="C977" s="10" t="str">
        <f t="shared" si="0"/>
        <v>Merus Cabernet Sauvignon 2001 (1 BT)</v>
      </c>
      <c r="D977" s="41">
        <v>200</v>
      </c>
      <c r="E977" s="41">
        <v>300</v>
      </c>
      <c r="F977" s="12" t="s">
        <v>2292</v>
      </c>
      <c r="G977" s="12" t="s">
        <v>2293</v>
      </c>
      <c r="H977" s="12">
        <v>2001</v>
      </c>
      <c r="I977" s="12">
        <v>1</v>
      </c>
      <c r="J977" s="12" t="s">
        <v>1575</v>
      </c>
      <c r="K977" s="12" t="s">
        <v>1576</v>
      </c>
      <c r="L977" s="12" t="s">
        <v>1576</v>
      </c>
      <c r="M977" s="12" t="s">
        <v>1578</v>
      </c>
      <c r="N977" s="12" t="s">
        <v>2294</v>
      </c>
      <c r="O977" s="34" t="str">
        <f>VLOOKUP(B977,'Lot Listing - Concise'!$3:$1002,6,FALSE)</f>
        <v>https://www.sothebys.com/en/buy/auction/2020/vine-the-park-b-smith-cellar-celebrating-california/mixed-case-3-bt</v>
      </c>
    </row>
    <row r="978" spans="1:15" ht="12.5" x14ac:dyDescent="0.25">
      <c r="A978" s="33"/>
      <c r="B978" s="9">
        <v>701</v>
      </c>
      <c r="C978" s="10" t="str">
        <f t="shared" si="0"/>
        <v>Etude, Cabernet Sauvignon 1994 (6 MAG)</v>
      </c>
      <c r="D978" s="41">
        <v>600</v>
      </c>
      <c r="E978" s="41">
        <v>900</v>
      </c>
      <c r="F978" s="12" t="s">
        <v>2295</v>
      </c>
      <c r="G978" s="12" t="s">
        <v>2296</v>
      </c>
      <c r="H978" s="12">
        <v>1994</v>
      </c>
      <c r="I978" s="12">
        <v>6</v>
      </c>
      <c r="J978" s="12" t="s">
        <v>1588</v>
      </c>
      <c r="K978" s="12" t="s">
        <v>1583</v>
      </c>
      <c r="L978" s="12" t="s">
        <v>2297</v>
      </c>
      <c r="M978" s="12" t="s">
        <v>1578</v>
      </c>
      <c r="N978" s="12" t="s">
        <v>1208</v>
      </c>
      <c r="O978" s="34" t="str">
        <f>VLOOKUP(B978,'Lot Listing - Concise'!$3:$1002,6,FALSE)</f>
        <v>https://www.sothebys.com/en/buy/auction/2020/vine-the-park-b-smith-cellar-celebrating-california/etude-cabernet-sauvignon-1994-6-mag</v>
      </c>
    </row>
    <row r="979" spans="1:15" ht="12.5" x14ac:dyDescent="0.25">
      <c r="A979" s="33"/>
      <c r="B979" s="9">
        <v>702</v>
      </c>
      <c r="C979" s="10" t="str">
        <f t="shared" si="0"/>
        <v>Etude, Cabernet Sauvignon 1995 (6 MAG)</v>
      </c>
      <c r="D979" s="41">
        <v>600</v>
      </c>
      <c r="E979" s="41">
        <v>900</v>
      </c>
      <c r="F979" s="12" t="s">
        <v>2295</v>
      </c>
      <c r="G979" s="12" t="s">
        <v>2296</v>
      </c>
      <c r="H979" s="12">
        <v>1995</v>
      </c>
      <c r="I979" s="12">
        <v>6</v>
      </c>
      <c r="J979" s="12" t="s">
        <v>1588</v>
      </c>
      <c r="K979" s="12" t="s">
        <v>1583</v>
      </c>
      <c r="L979" s="12" t="s">
        <v>2298</v>
      </c>
      <c r="M979" s="12" t="s">
        <v>1578</v>
      </c>
      <c r="N979" s="12" t="s">
        <v>1210</v>
      </c>
      <c r="O979" s="34" t="str">
        <f>VLOOKUP(B979,'Lot Listing - Concise'!$3:$1002,6,FALSE)</f>
        <v>https://www.sothebys.com/en/buy/auction/2020/vine-the-park-b-smith-cellar-celebrating-california/etude-cabernet-sauvignon-1995-6-mag</v>
      </c>
    </row>
    <row r="980" spans="1:15" ht="12.5" x14ac:dyDescent="0.25">
      <c r="A980" s="33"/>
      <c r="B980" s="9">
        <v>703</v>
      </c>
      <c r="C980" s="10" t="str">
        <f t="shared" si="0"/>
        <v>Etude, Cabernet Sauvignon 1996 (6 MAG)</v>
      </c>
      <c r="D980" s="41">
        <v>600</v>
      </c>
      <c r="E980" s="41">
        <v>900</v>
      </c>
      <c r="F980" s="12" t="s">
        <v>2295</v>
      </c>
      <c r="G980" s="12" t="s">
        <v>2296</v>
      </c>
      <c r="H980" s="12">
        <v>1996</v>
      </c>
      <c r="I980" s="12">
        <v>6</v>
      </c>
      <c r="J980" s="12" t="s">
        <v>1588</v>
      </c>
      <c r="K980" s="12" t="s">
        <v>1583</v>
      </c>
      <c r="L980" s="12" t="s">
        <v>2299</v>
      </c>
      <c r="M980" s="12" t="s">
        <v>1578</v>
      </c>
      <c r="N980" s="12" t="s">
        <v>1212</v>
      </c>
      <c r="O980" s="34" t="str">
        <f>VLOOKUP(B980,'Lot Listing - Concise'!$3:$1002,6,FALSE)</f>
        <v>https://www.sothebys.com/en/buy/auction/2020/vine-the-park-b-smith-cellar-celebrating-california/etude-cabernet-sauvignon-1996-6-mag</v>
      </c>
    </row>
    <row r="981" spans="1:15" ht="12.5" x14ac:dyDescent="0.25">
      <c r="A981" s="9" t="s">
        <v>1587</v>
      </c>
      <c r="B981" s="9">
        <v>704</v>
      </c>
      <c r="C981" s="10" t="str">
        <f t="shared" si="0"/>
        <v>Etude, Cabernet Sauvignon 1994 (2 MAG)</v>
      </c>
      <c r="D981" s="41">
        <v>500</v>
      </c>
      <c r="E981" s="41">
        <v>750</v>
      </c>
      <c r="F981" s="12" t="s">
        <v>2295</v>
      </c>
      <c r="G981" s="12" t="s">
        <v>2296</v>
      </c>
      <c r="H981" s="12">
        <v>1994</v>
      </c>
      <c r="I981" s="12">
        <v>2</v>
      </c>
      <c r="J981" s="12" t="s">
        <v>1588</v>
      </c>
      <c r="K981" s="12" t="s">
        <v>1583</v>
      </c>
      <c r="L981" s="12" t="s">
        <v>2300</v>
      </c>
      <c r="M981" s="12" t="s">
        <v>1578</v>
      </c>
      <c r="N981" s="12" t="s">
        <v>2301</v>
      </c>
      <c r="O981" s="34" t="str">
        <f>VLOOKUP(B981,'Lot Listing - Concise'!$3:$1002,6,FALSE)</f>
        <v>https://www.sothebys.com/en/buy/auction/2020/vine-the-park-b-smith-cellar-celebrating-california/etude-cabernet-sauvignon-vertical-5-mag</v>
      </c>
    </row>
    <row r="982" spans="1:15" ht="12.5" x14ac:dyDescent="0.25">
      <c r="A982" s="9" t="s">
        <v>1587</v>
      </c>
      <c r="B982" s="9">
        <v>704</v>
      </c>
      <c r="C982" s="10" t="str">
        <f t="shared" si="0"/>
        <v>Etude, Cabernet Sauvignon 1995 (1 MAG)</v>
      </c>
      <c r="D982" s="41">
        <v>500</v>
      </c>
      <c r="E982" s="41">
        <v>750</v>
      </c>
      <c r="F982" s="12" t="s">
        <v>2295</v>
      </c>
      <c r="G982" s="12" t="s">
        <v>2296</v>
      </c>
      <c r="H982" s="12">
        <v>1995</v>
      </c>
      <c r="I982" s="12">
        <v>1</v>
      </c>
      <c r="J982" s="12" t="s">
        <v>1588</v>
      </c>
      <c r="K982" s="12" t="s">
        <v>1583</v>
      </c>
      <c r="L982" s="12" t="s">
        <v>2302</v>
      </c>
      <c r="M982" s="12" t="s">
        <v>1578</v>
      </c>
      <c r="N982" s="12" t="s">
        <v>2303</v>
      </c>
      <c r="O982" s="34" t="str">
        <f>VLOOKUP(B982,'Lot Listing - Concise'!$3:$1002,6,FALSE)</f>
        <v>https://www.sothebys.com/en/buy/auction/2020/vine-the-park-b-smith-cellar-celebrating-california/etude-cabernet-sauvignon-vertical-5-mag</v>
      </c>
    </row>
    <row r="983" spans="1:15" ht="12.5" x14ac:dyDescent="0.25">
      <c r="A983" s="9" t="s">
        <v>1587</v>
      </c>
      <c r="B983" s="9">
        <v>704</v>
      </c>
      <c r="C983" s="10" t="str">
        <f t="shared" si="0"/>
        <v>Etude, Cabernet Sauvignon 1998 (2 MAG)</v>
      </c>
      <c r="D983" s="41">
        <v>500</v>
      </c>
      <c r="E983" s="41">
        <v>750</v>
      </c>
      <c r="F983" s="12" t="s">
        <v>2295</v>
      </c>
      <c r="G983" s="12" t="s">
        <v>2296</v>
      </c>
      <c r="H983" s="12">
        <v>1998</v>
      </c>
      <c r="I983" s="12">
        <v>2</v>
      </c>
      <c r="J983" s="12" t="s">
        <v>1588</v>
      </c>
      <c r="K983" s="12" t="s">
        <v>1583</v>
      </c>
      <c r="L983" s="12" t="s">
        <v>2304</v>
      </c>
      <c r="M983" s="12" t="s">
        <v>1578</v>
      </c>
      <c r="N983" s="12" t="s">
        <v>2305</v>
      </c>
      <c r="O983" s="34" t="str">
        <f>VLOOKUP(B983,'Lot Listing - Concise'!$3:$1002,6,FALSE)</f>
        <v>https://www.sothebys.com/en/buy/auction/2020/vine-the-park-b-smith-cellar-celebrating-california/etude-cabernet-sauvignon-vertical-5-mag</v>
      </c>
    </row>
    <row r="984" spans="1:15" ht="12.5" x14ac:dyDescent="0.25">
      <c r="A984" s="33"/>
      <c r="B984" s="9">
        <v>705</v>
      </c>
      <c r="C984" s="10" t="str">
        <f t="shared" si="0"/>
        <v>Metisse Napa Red 1998 (11 BT)</v>
      </c>
      <c r="D984" s="41">
        <v>550</v>
      </c>
      <c r="E984" s="41">
        <v>700</v>
      </c>
      <c r="F984" s="12" t="s">
        <v>2306</v>
      </c>
      <c r="G984" s="12" t="s">
        <v>2307</v>
      </c>
      <c r="H984" s="12">
        <v>1998</v>
      </c>
      <c r="I984" s="12">
        <v>11</v>
      </c>
      <c r="J984" s="12" t="s">
        <v>1575</v>
      </c>
      <c r="K984" s="12" t="s">
        <v>1576</v>
      </c>
      <c r="L984" s="12" t="s">
        <v>1576</v>
      </c>
      <c r="M984" s="12" t="s">
        <v>1578</v>
      </c>
      <c r="N984" s="12" t="s">
        <v>1216</v>
      </c>
      <c r="O984" s="34" t="str">
        <f>VLOOKUP(B984,'Lot Listing - Concise'!$3:$1002,6,FALSE)</f>
        <v>https://www.sothebys.com/en/buy/auction/2020/vine-the-park-b-smith-cellar-celebrating-california/metisse-napa-red-1998-11-bt</v>
      </c>
    </row>
    <row r="985" spans="1:15" ht="12.5" x14ac:dyDescent="0.25">
      <c r="A985" s="9" t="s">
        <v>1587</v>
      </c>
      <c r="B985" s="9">
        <v>706</v>
      </c>
      <c r="C985" s="10" t="str">
        <f t="shared" si="0"/>
        <v>Rudd, Oakville Estate 2001 (7 BT)</v>
      </c>
      <c r="D985" s="41">
        <v>500</v>
      </c>
      <c r="E985" s="41">
        <v>750</v>
      </c>
      <c r="F985" s="12" t="s">
        <v>2308</v>
      </c>
      <c r="G985" s="12" t="s">
        <v>2309</v>
      </c>
      <c r="H985" s="12">
        <v>2001</v>
      </c>
      <c r="I985" s="12">
        <v>7</v>
      </c>
      <c r="J985" s="12" t="s">
        <v>1575</v>
      </c>
      <c r="K985" s="12" t="s">
        <v>1576</v>
      </c>
      <c r="L985" s="12" t="s">
        <v>1576</v>
      </c>
      <c r="M985" s="12" t="s">
        <v>1578</v>
      </c>
      <c r="N985" s="12" t="s">
        <v>2310</v>
      </c>
      <c r="O985" s="34" t="str">
        <f>VLOOKUP(B985,'Lot Listing - Concise'!$3:$1002,6,FALSE)</f>
        <v>https://www.sothebys.com/en/buy/auction/2020/vine-the-park-b-smith-cellar-celebrating-california/mixed-lot-9-bt-3-mag</v>
      </c>
    </row>
    <row r="986" spans="1:15" ht="12.5" x14ac:dyDescent="0.25">
      <c r="A986" s="9" t="s">
        <v>1587</v>
      </c>
      <c r="B986" s="9">
        <v>706</v>
      </c>
      <c r="C986" s="10" t="str">
        <f t="shared" si="0"/>
        <v>Ramey Diamond Mountain District 2002 (2 BT)</v>
      </c>
      <c r="D986" s="41">
        <v>500</v>
      </c>
      <c r="E986" s="41">
        <v>750</v>
      </c>
      <c r="F986" s="12" t="s">
        <v>2311</v>
      </c>
      <c r="G986" s="12" t="s">
        <v>2312</v>
      </c>
      <c r="H986" s="12">
        <v>2002</v>
      </c>
      <c r="I986" s="12">
        <v>2</v>
      </c>
      <c r="J986" s="12" t="s">
        <v>1575</v>
      </c>
      <c r="K986" s="12" t="s">
        <v>1576</v>
      </c>
      <c r="L986" s="12" t="s">
        <v>1576</v>
      </c>
      <c r="M986" s="12" t="s">
        <v>1578</v>
      </c>
      <c r="N986" s="12" t="s">
        <v>2313</v>
      </c>
      <c r="O986" s="34" t="str">
        <f>VLOOKUP(B986,'Lot Listing - Concise'!$3:$1002,6,FALSE)</f>
        <v>https://www.sothebys.com/en/buy/auction/2020/vine-the-park-b-smith-cellar-celebrating-california/mixed-lot-9-bt-3-mag</v>
      </c>
    </row>
    <row r="987" spans="1:15" ht="12.5" x14ac:dyDescent="0.25">
      <c r="A987" s="9" t="s">
        <v>1587</v>
      </c>
      <c r="B987" s="9">
        <v>706</v>
      </c>
      <c r="C987" s="10" t="str">
        <f t="shared" si="0"/>
        <v>Ramey Chardonnay, Ritchie Vineyard 2003 (3 MAG)</v>
      </c>
      <c r="D987" s="41">
        <v>500</v>
      </c>
      <c r="E987" s="41">
        <v>750</v>
      </c>
      <c r="F987" s="12" t="s">
        <v>2314</v>
      </c>
      <c r="G987" s="12" t="s">
        <v>2312</v>
      </c>
      <c r="H987" s="12">
        <v>2003</v>
      </c>
      <c r="I987" s="12">
        <v>3</v>
      </c>
      <c r="J987" s="12" t="s">
        <v>1588</v>
      </c>
      <c r="K987" s="12" t="s">
        <v>1583</v>
      </c>
      <c r="L987" s="12" t="s">
        <v>2315</v>
      </c>
      <c r="M987" s="12" t="s">
        <v>1658</v>
      </c>
      <c r="N987" s="12" t="s">
        <v>2316</v>
      </c>
      <c r="O987" s="34" t="str">
        <f>VLOOKUP(B987,'Lot Listing - Concise'!$3:$1002,6,FALSE)</f>
        <v>https://www.sothebys.com/en/buy/auction/2020/vine-the-park-b-smith-cellar-celebrating-california/mixed-lot-9-bt-3-mag</v>
      </c>
    </row>
    <row r="988" spans="1:15" ht="12.5" x14ac:dyDescent="0.25">
      <c r="A988" s="9" t="s">
        <v>1587</v>
      </c>
      <c r="B988" s="9">
        <v>707</v>
      </c>
      <c r="C988" s="10" t="str">
        <f t="shared" si="0"/>
        <v>Seavey, Cabernet Sauvignon 1995 (3 BT)</v>
      </c>
      <c r="D988" s="41">
        <v>500</v>
      </c>
      <c r="E988" s="41">
        <v>800</v>
      </c>
      <c r="F988" s="12" t="s">
        <v>2317</v>
      </c>
      <c r="G988" s="12" t="s">
        <v>2318</v>
      </c>
      <c r="H988" s="12">
        <v>1995</v>
      </c>
      <c r="I988" s="12">
        <v>3</v>
      </c>
      <c r="J988" s="12" t="s">
        <v>1575</v>
      </c>
      <c r="K988" s="12" t="s">
        <v>1576</v>
      </c>
      <c r="L988" s="12" t="s">
        <v>1576</v>
      </c>
      <c r="M988" s="12" t="s">
        <v>1578</v>
      </c>
      <c r="N988" s="12" t="s">
        <v>2319</v>
      </c>
      <c r="O988" s="34" t="str">
        <f>VLOOKUP(B988,'Lot Listing - Concise'!$3:$1002,6,FALSE)</f>
        <v>https://www.sothebys.com/en/buy/auction/2020/vine-the-park-b-smith-cellar-celebrating-california/seavey-cabernet-sauvignon-vertical-5-mag-3-bt</v>
      </c>
    </row>
    <row r="989" spans="1:15" ht="12.5" x14ac:dyDescent="0.25">
      <c r="A989" s="9" t="s">
        <v>1587</v>
      </c>
      <c r="B989" s="9">
        <v>707</v>
      </c>
      <c r="C989" s="10" t="str">
        <f t="shared" si="0"/>
        <v>Seavey, Cabernet Sauvignon 1991 (5 MAG)</v>
      </c>
      <c r="D989" s="41">
        <v>500</v>
      </c>
      <c r="E989" s="41">
        <v>800</v>
      </c>
      <c r="F989" s="12" t="s">
        <v>2317</v>
      </c>
      <c r="G989" s="12" t="s">
        <v>2318</v>
      </c>
      <c r="H989" s="12">
        <v>1991</v>
      </c>
      <c r="I989" s="12">
        <v>5</v>
      </c>
      <c r="J989" s="12" t="s">
        <v>1588</v>
      </c>
      <c r="K989" s="12" t="s">
        <v>1583</v>
      </c>
      <c r="L989" s="12" t="s">
        <v>2320</v>
      </c>
      <c r="M989" s="12" t="s">
        <v>1578</v>
      </c>
      <c r="N989" s="12" t="s">
        <v>2321</v>
      </c>
      <c r="O989" s="34" t="str">
        <f>VLOOKUP(B989,'Lot Listing - Concise'!$3:$1002,6,FALSE)</f>
        <v>https://www.sothebys.com/en/buy/auction/2020/vine-the-park-b-smith-cellar-celebrating-california/seavey-cabernet-sauvignon-vertical-5-mag-3-bt</v>
      </c>
    </row>
    <row r="990" spans="1:15" ht="12.5" x14ac:dyDescent="0.25">
      <c r="A990" s="33"/>
      <c r="B990" s="9">
        <v>708</v>
      </c>
      <c r="C990" s="10" t="str">
        <f t="shared" si="0"/>
        <v>Mayacamas, Cabernet Sauvignon 1976 (10 BT)</v>
      </c>
      <c r="D990" s="41">
        <v>1500</v>
      </c>
      <c r="E990" s="41">
        <v>2000</v>
      </c>
      <c r="F990" s="12" t="s">
        <v>2322</v>
      </c>
      <c r="G990" s="12" t="s">
        <v>2323</v>
      </c>
      <c r="H990" s="12">
        <v>1976</v>
      </c>
      <c r="I990" s="12">
        <v>10</v>
      </c>
      <c r="J990" s="12" t="s">
        <v>1575</v>
      </c>
      <c r="K990" s="12" t="s">
        <v>1576</v>
      </c>
      <c r="L990" s="12" t="s">
        <v>2324</v>
      </c>
      <c r="M990" s="12" t="s">
        <v>1578</v>
      </c>
      <c r="N990" s="12" t="s">
        <v>1222</v>
      </c>
      <c r="O990" s="34" t="str">
        <f>VLOOKUP(B990,'Lot Listing - Concise'!$3:$1002,6,FALSE)</f>
        <v>https://www.sothebys.com/en/buy/auction/2020/vine-the-park-b-smith-cellar-celebrating-california/mayacamas-cabernet-sauvignon-1976-10-bt</v>
      </c>
    </row>
    <row r="991" spans="1:15" ht="12.5" x14ac:dyDescent="0.25">
      <c r="A991" s="33"/>
      <c r="B991" s="9">
        <v>709</v>
      </c>
      <c r="C991" s="10" t="str">
        <f t="shared" si="0"/>
        <v>Dunn Vineyards, Cabernet Sauvignon, Howell Mountain 1998 (8 BT)</v>
      </c>
      <c r="D991" s="41">
        <v>350</v>
      </c>
      <c r="E991" s="41">
        <v>550</v>
      </c>
      <c r="F991" s="12" t="s">
        <v>2325</v>
      </c>
      <c r="G991" s="12" t="s">
        <v>2326</v>
      </c>
      <c r="H991" s="12">
        <v>1998</v>
      </c>
      <c r="I991" s="12">
        <v>8</v>
      </c>
      <c r="J991" s="12" t="s">
        <v>1575</v>
      </c>
      <c r="K991" s="12" t="s">
        <v>1583</v>
      </c>
      <c r="L991" s="12" t="s">
        <v>1583</v>
      </c>
      <c r="M991" s="12" t="s">
        <v>1578</v>
      </c>
      <c r="N991" s="12" t="s">
        <v>1224</v>
      </c>
      <c r="O991" s="34" t="str">
        <f>VLOOKUP(B991,'Lot Listing - Concise'!$3:$1002,6,FALSE)</f>
        <v>https://www.sothebys.com/en/buy/auction/2020/vine-the-park-b-smith-cellar-celebrating-california/dunn-vineyards-cabernet-sauvignon-howell-mountain</v>
      </c>
    </row>
    <row r="992" spans="1:15" ht="12.5" x14ac:dyDescent="0.25">
      <c r="A992" s="9" t="s">
        <v>1587</v>
      </c>
      <c r="B992" s="9">
        <v>710</v>
      </c>
      <c r="C992" s="10" t="str">
        <f t="shared" si="0"/>
        <v>Dunn Vineyards, Cabernet Sauvignon, Howell Mountain 1995 (4 MAG)</v>
      </c>
      <c r="D992" s="41">
        <v>750</v>
      </c>
      <c r="E992" s="41">
        <v>1100</v>
      </c>
      <c r="F992" s="12" t="s">
        <v>2325</v>
      </c>
      <c r="G992" s="12" t="s">
        <v>2326</v>
      </c>
      <c r="H992" s="12">
        <v>1995</v>
      </c>
      <c r="I992" s="12">
        <v>4</v>
      </c>
      <c r="J992" s="12" t="s">
        <v>1588</v>
      </c>
      <c r="K992" s="12" t="s">
        <v>1583</v>
      </c>
      <c r="L992" s="12" t="s">
        <v>2327</v>
      </c>
      <c r="M992" s="12" t="s">
        <v>1578</v>
      </c>
      <c r="N992" s="12" t="s">
        <v>2328</v>
      </c>
      <c r="O992" s="34" t="str">
        <f>VLOOKUP(B992,'Lot Listing - Concise'!$3:$1002,6,FALSE)</f>
        <v>https://www.sothebys.com/en/buy/auction/2020/vine-the-park-b-smith-cellar-celebrating-california/dunn-vineyards-cabernet-sauvignon-howell-mountain-2</v>
      </c>
    </row>
    <row r="993" spans="1:15" ht="12.5" x14ac:dyDescent="0.25">
      <c r="A993" s="9" t="s">
        <v>1587</v>
      </c>
      <c r="B993" s="9">
        <v>710</v>
      </c>
      <c r="C993" s="10" t="str">
        <f t="shared" si="0"/>
        <v>Dunn Vineyards, Cabernet Sauvignon, Howell Mountain 1992 (2 MAG)</v>
      </c>
      <c r="D993" s="41">
        <v>750</v>
      </c>
      <c r="E993" s="41">
        <v>1100</v>
      </c>
      <c r="F993" s="12" t="s">
        <v>2325</v>
      </c>
      <c r="G993" s="12" t="s">
        <v>2326</v>
      </c>
      <c r="H993" s="12">
        <v>1992</v>
      </c>
      <c r="I993" s="12">
        <v>2</v>
      </c>
      <c r="J993" s="12" t="s">
        <v>1588</v>
      </c>
      <c r="K993" s="12" t="s">
        <v>1583</v>
      </c>
      <c r="L993" s="12" t="s">
        <v>2327</v>
      </c>
      <c r="M993" s="12" t="s">
        <v>1578</v>
      </c>
      <c r="N993" s="12" t="s">
        <v>2329</v>
      </c>
      <c r="O993" s="34" t="str">
        <f>VLOOKUP(B993,'Lot Listing - Concise'!$3:$1002,6,FALSE)</f>
        <v>https://www.sothebys.com/en/buy/auction/2020/vine-the-park-b-smith-cellar-celebrating-california/dunn-vineyards-cabernet-sauvignon-howell-mountain-2</v>
      </c>
    </row>
    <row r="994" spans="1:15" ht="12.5" x14ac:dyDescent="0.25">
      <c r="A994" s="9" t="s">
        <v>1587</v>
      </c>
      <c r="B994" s="9">
        <v>711</v>
      </c>
      <c r="C994" s="10" t="str">
        <f t="shared" si="0"/>
        <v>Sebastiani, Proprietor’s Reserve, Cabernet Sauvignon 1969 (2 BT)</v>
      </c>
      <c r="D994" s="41">
        <v>350</v>
      </c>
      <c r="E994" s="41">
        <v>550</v>
      </c>
      <c r="F994" s="12" t="s">
        <v>2330</v>
      </c>
      <c r="G994" s="12" t="s">
        <v>2331</v>
      </c>
      <c r="H994" s="12">
        <v>1969</v>
      </c>
      <c r="I994" s="12">
        <v>2</v>
      </c>
      <c r="J994" s="12" t="s">
        <v>1575</v>
      </c>
      <c r="K994" s="12" t="s">
        <v>1576</v>
      </c>
      <c r="L994" s="12" t="s">
        <v>2332</v>
      </c>
      <c r="M994" s="12" t="s">
        <v>1578</v>
      </c>
      <c r="N994" s="12" t="s">
        <v>2333</v>
      </c>
      <c r="O994" s="34" t="str">
        <f>VLOOKUP(B994,'Lot Listing - Concise'!$3:$1002,6,FALSE)</f>
        <v>https://www.sothebys.com/en/buy/auction/2020/vine-the-park-b-smith-cellar-celebrating-california/mixed-case-6-bt</v>
      </c>
    </row>
    <row r="995" spans="1:15" ht="12.5" x14ac:dyDescent="0.25">
      <c r="A995" s="9" t="s">
        <v>1587</v>
      </c>
      <c r="B995" s="9">
        <v>711</v>
      </c>
      <c r="C995" s="10" t="str">
        <f t="shared" si="0"/>
        <v>Freemark Abbey, Cabernet Sauvignon, Bosché 1974 (4 BT)</v>
      </c>
      <c r="D995" s="41">
        <v>350</v>
      </c>
      <c r="E995" s="41">
        <v>550</v>
      </c>
      <c r="F995" s="12" t="s">
        <v>2334</v>
      </c>
      <c r="G995" s="12" t="s">
        <v>2335</v>
      </c>
      <c r="H995" s="12">
        <v>1974</v>
      </c>
      <c r="I995" s="12">
        <v>4</v>
      </c>
      <c r="J995" s="12" t="s">
        <v>1575</v>
      </c>
      <c r="K995" s="12" t="s">
        <v>1576</v>
      </c>
      <c r="L995" s="12" t="s">
        <v>2336</v>
      </c>
      <c r="M995" s="12" t="s">
        <v>1578</v>
      </c>
      <c r="N995" s="12" t="s">
        <v>2337</v>
      </c>
      <c r="O995" s="34" t="str">
        <f>VLOOKUP(B995,'Lot Listing - Concise'!$3:$1002,6,FALSE)</f>
        <v>https://www.sothebys.com/en/buy/auction/2020/vine-the-park-b-smith-cellar-celebrating-california/mixed-case-6-bt</v>
      </c>
    </row>
    <row r="996" spans="1:15" ht="12.5" x14ac:dyDescent="0.25">
      <c r="A996" s="9" t="s">
        <v>1587</v>
      </c>
      <c r="B996" s="9">
        <v>712</v>
      </c>
      <c r="C996" s="10" t="str">
        <f t="shared" si="0"/>
        <v>Conn Creek, Cabernet Sauvignon 1978 (8 BT)</v>
      </c>
      <c r="D996" s="41">
        <v>200</v>
      </c>
      <c r="E996" s="41">
        <v>300</v>
      </c>
      <c r="F996" s="12" t="s">
        <v>2338</v>
      </c>
      <c r="G996" s="12" t="s">
        <v>2339</v>
      </c>
      <c r="H996" s="12">
        <v>1978</v>
      </c>
      <c r="I996" s="12">
        <v>8</v>
      </c>
      <c r="J996" s="12" t="s">
        <v>1575</v>
      </c>
      <c r="K996" s="12" t="s">
        <v>1576</v>
      </c>
      <c r="L996" s="12" t="s">
        <v>2340</v>
      </c>
      <c r="M996" s="12" t="s">
        <v>1578</v>
      </c>
      <c r="N996" s="12" t="s">
        <v>2341</v>
      </c>
      <c r="O996" s="34" t="str">
        <f>VLOOKUP(B996,'Lot Listing - Concise'!$3:$1002,6,FALSE)</f>
        <v>https://www.sothebys.com/en/buy/auction/2020/vine-the-park-b-smith-cellar-celebrating-california/mixed-lot-9-bt-1-mag</v>
      </c>
    </row>
    <row r="997" spans="1:15" ht="12.5" x14ac:dyDescent="0.25">
      <c r="A997" s="9" t="s">
        <v>1587</v>
      </c>
      <c r="B997" s="9">
        <v>712</v>
      </c>
      <c r="C997" s="10" t="str">
        <f t="shared" si="0"/>
        <v>Conn Creek, Cabernet Sauvignon 1976 (1 BT)</v>
      </c>
      <c r="D997" s="41">
        <v>200</v>
      </c>
      <c r="E997" s="41">
        <v>300</v>
      </c>
      <c r="F997" s="12" t="s">
        <v>2338</v>
      </c>
      <c r="G997" s="12" t="s">
        <v>2339</v>
      </c>
      <c r="H997" s="12">
        <v>1976</v>
      </c>
      <c r="I997" s="12">
        <v>1</v>
      </c>
      <c r="J997" s="12" t="s">
        <v>1575</v>
      </c>
      <c r="K997" s="12" t="s">
        <v>1576</v>
      </c>
      <c r="L997" s="12" t="s">
        <v>2342</v>
      </c>
      <c r="M997" s="12" t="s">
        <v>1578</v>
      </c>
      <c r="N997" s="12" t="s">
        <v>2343</v>
      </c>
      <c r="O997" s="34" t="str">
        <f>VLOOKUP(B997,'Lot Listing - Concise'!$3:$1002,6,FALSE)</f>
        <v>https://www.sothebys.com/en/buy/auction/2020/vine-the-park-b-smith-cellar-celebrating-california/mixed-lot-9-bt-1-mag</v>
      </c>
    </row>
    <row r="998" spans="1:15" ht="12.5" x14ac:dyDescent="0.25">
      <c r="A998" s="9" t="s">
        <v>1587</v>
      </c>
      <c r="B998" s="9">
        <v>712</v>
      </c>
      <c r="C998" s="10" t="str">
        <f t="shared" si="0"/>
        <v>Metisse Napa Red 1997 (1 MAG)</v>
      </c>
      <c r="D998" s="41">
        <v>200</v>
      </c>
      <c r="E998" s="41">
        <v>300</v>
      </c>
      <c r="F998" s="12" t="s">
        <v>2306</v>
      </c>
      <c r="G998" s="12" t="s">
        <v>2307</v>
      </c>
      <c r="H998" s="12">
        <v>1997</v>
      </c>
      <c r="I998" s="12">
        <v>1</v>
      </c>
      <c r="J998" s="12" t="s">
        <v>1588</v>
      </c>
      <c r="K998" s="12" t="s">
        <v>1583</v>
      </c>
      <c r="L998" s="12" t="s">
        <v>1583</v>
      </c>
      <c r="M998" s="12" t="s">
        <v>1578</v>
      </c>
      <c r="N998" s="12" t="s">
        <v>2344</v>
      </c>
      <c r="O998" s="34" t="str">
        <f>VLOOKUP(B998,'Lot Listing - Concise'!$3:$1002,6,FALSE)</f>
        <v>https://www.sothebys.com/en/buy/auction/2020/vine-the-park-b-smith-cellar-celebrating-california/mixed-lot-9-bt-1-mag</v>
      </c>
    </row>
    <row r="999" spans="1:15" ht="12.5" x14ac:dyDescent="0.25">
      <c r="A999" s="9" t="s">
        <v>1587</v>
      </c>
      <c r="B999" s="9">
        <v>713</v>
      </c>
      <c r="C999" s="10" t="str">
        <f t="shared" si="0"/>
        <v>Sterling Vineyards, Cabernet Sauvignon, Sterling Reserve 1974 (2 BT)</v>
      </c>
      <c r="D999" s="41">
        <v>200</v>
      </c>
      <c r="E999" s="41">
        <v>300</v>
      </c>
      <c r="F999" s="12" t="s">
        <v>2345</v>
      </c>
      <c r="G999" s="12" t="s">
        <v>2346</v>
      </c>
      <c r="H999" s="12">
        <v>1974</v>
      </c>
      <c r="I999" s="12">
        <v>2</v>
      </c>
      <c r="J999" s="12" t="s">
        <v>1575</v>
      </c>
      <c r="K999" s="12" t="s">
        <v>1576</v>
      </c>
      <c r="L999" s="12" t="s">
        <v>2340</v>
      </c>
      <c r="M999" s="12" t="s">
        <v>1578</v>
      </c>
      <c r="N999" s="12" t="s">
        <v>2347</v>
      </c>
      <c r="O999" s="34" t="str">
        <f>VLOOKUP(B999,'Lot Listing - Concise'!$3:$1002,6,FALSE)</f>
        <v>https://www.sothebys.com/en/buy/auction/2020/vine-the-park-b-smith-cellar-celebrating-california/sterling-vineyards-cabernet-sauvignon-sterling</v>
      </c>
    </row>
    <row r="1000" spans="1:15" ht="12.5" x14ac:dyDescent="0.25">
      <c r="A1000" s="9" t="s">
        <v>1587</v>
      </c>
      <c r="B1000" s="9">
        <v>713</v>
      </c>
      <c r="C1000" s="10" t="str">
        <f t="shared" si="0"/>
        <v>Sterling Vineyards, Cabernet Sauvignon, Sterling Reserve 1973 (5 BT)</v>
      </c>
      <c r="D1000" s="41">
        <v>200</v>
      </c>
      <c r="E1000" s="41">
        <v>300</v>
      </c>
      <c r="F1000" s="12" t="s">
        <v>2345</v>
      </c>
      <c r="G1000" s="12" t="s">
        <v>2346</v>
      </c>
      <c r="H1000" s="12">
        <v>1973</v>
      </c>
      <c r="I1000" s="12">
        <v>5</v>
      </c>
      <c r="J1000" s="12" t="s">
        <v>1575</v>
      </c>
      <c r="K1000" s="12" t="s">
        <v>1576</v>
      </c>
      <c r="L1000" s="12" t="s">
        <v>2340</v>
      </c>
      <c r="M1000" s="12" t="s">
        <v>1578</v>
      </c>
      <c r="N1000" s="12" t="s">
        <v>2348</v>
      </c>
      <c r="O1000" s="34" t="str">
        <f>VLOOKUP(B1000,'Lot Listing - Concise'!$3:$1002,6,FALSE)</f>
        <v>https://www.sothebys.com/en/buy/auction/2020/vine-the-park-b-smith-cellar-celebrating-california/sterling-vineyards-cabernet-sauvignon-sterling</v>
      </c>
    </row>
    <row r="1001" spans="1:15" ht="12.5" x14ac:dyDescent="0.25">
      <c r="A1001" s="9" t="s">
        <v>1587</v>
      </c>
      <c r="B1001" s="9">
        <v>713</v>
      </c>
      <c r="C1001" s="10" t="str">
        <f t="shared" si="0"/>
        <v>Sterling Vineyards, Cabernet Sauvignon, Sterling Reserve 1975 (6 BT)</v>
      </c>
      <c r="D1001" s="41">
        <v>200</v>
      </c>
      <c r="E1001" s="41">
        <v>300</v>
      </c>
      <c r="F1001" s="12" t="s">
        <v>2345</v>
      </c>
      <c r="G1001" s="12" t="s">
        <v>2346</v>
      </c>
      <c r="H1001" s="12">
        <v>1975</v>
      </c>
      <c r="I1001" s="12">
        <v>6</v>
      </c>
      <c r="J1001" s="12" t="s">
        <v>1575</v>
      </c>
      <c r="K1001" s="12" t="s">
        <v>1576</v>
      </c>
      <c r="L1001" s="12" t="s">
        <v>2340</v>
      </c>
      <c r="M1001" s="12" t="s">
        <v>1578</v>
      </c>
      <c r="N1001" s="12" t="s">
        <v>2349</v>
      </c>
      <c r="O1001" s="34" t="str">
        <f>VLOOKUP(B1001,'Lot Listing - Concise'!$3:$1002,6,FALSE)</f>
        <v>https://www.sothebys.com/en/buy/auction/2020/vine-the-park-b-smith-cellar-celebrating-california/sterling-vineyards-cabernet-sauvignon-sterling</v>
      </c>
    </row>
    <row r="1002" spans="1:15" ht="12.5" x14ac:dyDescent="0.25">
      <c r="A1002" s="9" t="s">
        <v>1587</v>
      </c>
      <c r="B1002" s="9">
        <v>714</v>
      </c>
      <c r="C1002" s="10" t="str">
        <f t="shared" si="0"/>
        <v>Chappellet Vineyard, Cabernet Sauvignon 1974 (1 BT)</v>
      </c>
      <c r="D1002" s="41">
        <v>50</v>
      </c>
      <c r="E1002" s="41">
        <v>100</v>
      </c>
      <c r="F1002" s="12" t="s">
        <v>2350</v>
      </c>
      <c r="G1002" s="12" t="s">
        <v>2351</v>
      </c>
      <c r="H1002" s="12">
        <v>1974</v>
      </c>
      <c r="I1002" s="12">
        <v>1</v>
      </c>
      <c r="J1002" s="12" t="s">
        <v>1575</v>
      </c>
      <c r="K1002" s="12" t="s">
        <v>1576</v>
      </c>
      <c r="L1002" s="12" t="s">
        <v>2352</v>
      </c>
      <c r="M1002" s="12" t="s">
        <v>1578</v>
      </c>
      <c r="N1002" s="12" t="s">
        <v>2353</v>
      </c>
      <c r="O1002" s="34" t="str">
        <f>VLOOKUP(B1002,'Lot Listing - Concise'!$3:$1002,6,FALSE)</f>
        <v>https://www.sothebys.com/en/buy/auction/2020/vine-the-park-b-smith-cellar-celebrating-california/chappellet-vineyard-cabernet-sauvignon-vertical-5</v>
      </c>
    </row>
    <row r="1003" spans="1:15" ht="12.5" x14ac:dyDescent="0.25">
      <c r="A1003" s="9" t="s">
        <v>1587</v>
      </c>
      <c r="B1003" s="9">
        <v>714</v>
      </c>
      <c r="C1003" s="10" t="str">
        <f t="shared" si="0"/>
        <v>Chappellet Vineyard, Cabernet Sauvignon 1973 (4 BT)</v>
      </c>
      <c r="D1003" s="41">
        <v>50</v>
      </c>
      <c r="E1003" s="41">
        <v>100</v>
      </c>
      <c r="F1003" s="12" t="s">
        <v>2350</v>
      </c>
      <c r="G1003" s="12" t="s">
        <v>2351</v>
      </c>
      <c r="H1003" s="12">
        <v>1973</v>
      </c>
      <c r="I1003" s="12">
        <v>4</v>
      </c>
      <c r="J1003" s="12" t="s">
        <v>1575</v>
      </c>
      <c r="K1003" s="12" t="s">
        <v>1576</v>
      </c>
      <c r="L1003" s="12" t="s">
        <v>2354</v>
      </c>
      <c r="M1003" s="12" t="s">
        <v>1578</v>
      </c>
      <c r="N1003" s="12" t="s">
        <v>2355</v>
      </c>
      <c r="O1003" s="34" t="str">
        <f>VLOOKUP(B1003,'Lot Listing - Concise'!$3:$1002,6,FALSE)</f>
        <v>https://www.sothebys.com/en/buy/auction/2020/vine-the-park-b-smith-cellar-celebrating-california/chappellet-vineyard-cabernet-sauvignon-vertical-5</v>
      </c>
    </row>
    <row r="1004" spans="1:15" ht="12.5" x14ac:dyDescent="0.25">
      <c r="A1004" s="33"/>
      <c r="B1004" s="9">
        <v>715</v>
      </c>
      <c r="C1004" s="10" t="str">
        <f t="shared" si="0"/>
        <v>Inglenook, Cabernet Sauvignon, Cask D6 1974 (6 BT)</v>
      </c>
      <c r="D1004" s="41">
        <v>400</v>
      </c>
      <c r="E1004" s="41">
        <v>600</v>
      </c>
      <c r="F1004" s="12" t="s">
        <v>2356</v>
      </c>
      <c r="G1004" s="12" t="s">
        <v>2357</v>
      </c>
      <c r="H1004" s="12">
        <v>1974</v>
      </c>
      <c r="I1004" s="12">
        <v>6</v>
      </c>
      <c r="J1004" s="12" t="s">
        <v>1575</v>
      </c>
      <c r="K1004" s="12" t="s">
        <v>1576</v>
      </c>
      <c r="L1004" s="12" t="s">
        <v>2358</v>
      </c>
      <c r="M1004" s="12" t="s">
        <v>1578</v>
      </c>
      <c r="N1004" s="12" t="s">
        <v>1235</v>
      </c>
      <c r="O1004" s="34" t="str">
        <f>VLOOKUP(B1004,'Lot Listing - Concise'!$3:$1002,6,FALSE)</f>
        <v>https://www.sothebys.com/en/buy/auction/2020/vine-the-park-b-smith-cellar-celebrating-california/inglenook-cabernet-sauvignon-cask-d6-1974-6-bt</v>
      </c>
    </row>
    <row r="1005" spans="1:15" ht="12.5" x14ac:dyDescent="0.25">
      <c r="A1005" s="9" t="s">
        <v>1587</v>
      </c>
      <c r="B1005" s="9">
        <v>716</v>
      </c>
      <c r="C1005" s="10" t="str">
        <f t="shared" si="0"/>
        <v>Diamond Creek, Cabernet Sauvignon, Lake 1984 (4 BT)</v>
      </c>
      <c r="D1005" s="41">
        <v>350</v>
      </c>
      <c r="E1005" s="41">
        <v>550</v>
      </c>
      <c r="F1005" s="12" t="s">
        <v>2359</v>
      </c>
      <c r="G1005" s="12" t="s">
        <v>2360</v>
      </c>
      <c r="H1005" s="12">
        <v>1984</v>
      </c>
      <c r="I1005" s="12">
        <v>4</v>
      </c>
      <c r="J1005" s="12" t="s">
        <v>1575</v>
      </c>
      <c r="K1005" s="12" t="s">
        <v>1576</v>
      </c>
      <c r="L1005" s="12" t="s">
        <v>2361</v>
      </c>
      <c r="M1005" s="12" t="s">
        <v>1578</v>
      </c>
      <c r="N1005" s="12" t="s">
        <v>2362</v>
      </c>
      <c r="O1005" s="34" t="str">
        <f>VLOOKUP(B1005,'Lot Listing - Concise'!$3:$1002,6,FALSE)</f>
        <v>https://www.sothebys.com/en/buy/auction/2020/vine-the-park-b-smith-cellar-celebrating-california/diamond-creek-cabernet-sauvignon-lake-vertical-6</v>
      </c>
    </row>
    <row r="1006" spans="1:15" ht="12.5" x14ac:dyDescent="0.25">
      <c r="A1006" s="9" t="s">
        <v>1587</v>
      </c>
      <c r="B1006" s="9">
        <v>716</v>
      </c>
      <c r="C1006" s="10" t="str">
        <f t="shared" si="0"/>
        <v>Diamond Creek, Cabernet Sauvignon, Lake 1987 (2 BT)</v>
      </c>
      <c r="D1006" s="41">
        <v>350</v>
      </c>
      <c r="E1006" s="41">
        <v>550</v>
      </c>
      <c r="F1006" s="12" t="s">
        <v>2359</v>
      </c>
      <c r="G1006" s="12" t="s">
        <v>2360</v>
      </c>
      <c r="H1006" s="12">
        <v>1987</v>
      </c>
      <c r="I1006" s="12">
        <v>2</v>
      </c>
      <c r="J1006" s="12" t="s">
        <v>1575</v>
      </c>
      <c r="K1006" s="12" t="s">
        <v>1576</v>
      </c>
      <c r="L1006" s="12" t="s">
        <v>2363</v>
      </c>
      <c r="M1006" s="12" t="s">
        <v>1578</v>
      </c>
      <c r="N1006" s="12" t="s">
        <v>2364</v>
      </c>
      <c r="O1006" s="34" t="str">
        <f>VLOOKUP(B1006,'Lot Listing - Concise'!$3:$1002,6,FALSE)</f>
        <v>https://www.sothebys.com/en/buy/auction/2020/vine-the-park-b-smith-cellar-celebrating-california/diamond-creek-cabernet-sauvignon-lake-vertical-6</v>
      </c>
    </row>
    <row r="1007" spans="1:15" ht="12.5" x14ac:dyDescent="0.25">
      <c r="A1007" s="33"/>
      <c r="B1007" s="9">
        <v>717</v>
      </c>
      <c r="C1007" s="10" t="str">
        <f t="shared" si="0"/>
        <v>Groth Cabernet Sauvignon, Reserve 1985 (3 BT)</v>
      </c>
      <c r="D1007" s="41">
        <v>1500</v>
      </c>
      <c r="E1007" s="41">
        <v>3000</v>
      </c>
      <c r="F1007" s="12" t="s">
        <v>2365</v>
      </c>
      <c r="G1007" s="12" t="s">
        <v>2366</v>
      </c>
      <c r="H1007" s="12">
        <v>1985</v>
      </c>
      <c r="I1007" s="12">
        <v>3</v>
      </c>
      <c r="J1007" s="12" t="s">
        <v>1575</v>
      </c>
      <c r="K1007" s="12" t="s">
        <v>1576</v>
      </c>
      <c r="L1007" s="12" t="s">
        <v>2367</v>
      </c>
      <c r="M1007" s="12" t="s">
        <v>1578</v>
      </c>
      <c r="N1007" s="12" t="s">
        <v>1239</v>
      </c>
      <c r="O1007" s="34" t="str">
        <f>VLOOKUP(B1007,'Lot Listing - Concise'!$3:$1002,6,FALSE)</f>
        <v>https://www.sothebys.com/en/buy/auction/2020/vine-the-park-b-smith-cellar-celebrating-california/groth-cabernet-sauvignon-reserve-1985-3-bt</v>
      </c>
    </row>
    <row r="1008" spans="1:15" ht="12.5" x14ac:dyDescent="0.25">
      <c r="A1008" s="33"/>
      <c r="B1008" s="9">
        <v>718</v>
      </c>
      <c r="C1008" s="10" t="str">
        <f t="shared" si="0"/>
        <v>Grace Family Vineyards, Cabernet Sauvignon 1988 (2 BT)</v>
      </c>
      <c r="D1008" s="41">
        <v>300</v>
      </c>
      <c r="E1008" s="41">
        <v>400</v>
      </c>
      <c r="F1008" s="12" t="s">
        <v>2368</v>
      </c>
      <c r="G1008" s="12" t="s">
        <v>2369</v>
      </c>
      <c r="H1008" s="12">
        <v>1988</v>
      </c>
      <c r="I1008" s="12">
        <v>2</v>
      </c>
      <c r="J1008" s="12" t="s">
        <v>1575</v>
      </c>
      <c r="K1008" s="12" t="s">
        <v>1576</v>
      </c>
      <c r="L1008" s="12" t="s">
        <v>2370</v>
      </c>
      <c r="M1008" s="12" t="s">
        <v>1578</v>
      </c>
      <c r="N1008" s="12" t="s">
        <v>1241</v>
      </c>
      <c r="O1008" s="34" t="str">
        <f>VLOOKUP(B1008,'Lot Listing - Concise'!$3:$1002,6,FALSE)</f>
        <v>https://www.sothebys.com/en/buy/auction/2020/vine-the-park-b-smith-cellar-celebrating-california/grace-family-vineyards-cabernet-sauvignon-1988-2</v>
      </c>
    </row>
    <row r="1009" spans="1:15" ht="12.5" x14ac:dyDescent="0.25">
      <c r="A1009" s="33"/>
      <c r="B1009" s="9">
        <v>719</v>
      </c>
      <c r="C1009" s="10" t="str">
        <f t="shared" si="0"/>
        <v>Caymus Vineyards, Cabernet Sauvignon, Grace Family Vineyards 1982 (1 DM)</v>
      </c>
      <c r="D1009" s="41">
        <v>350</v>
      </c>
      <c r="E1009" s="41">
        <v>500</v>
      </c>
      <c r="F1009" s="12" t="s">
        <v>2371</v>
      </c>
      <c r="G1009" s="12" t="s">
        <v>2372</v>
      </c>
      <c r="H1009" s="12">
        <v>1982</v>
      </c>
      <c r="I1009" s="12">
        <v>1</v>
      </c>
      <c r="J1009" s="12" t="s">
        <v>1582</v>
      </c>
      <c r="K1009" s="12" t="s">
        <v>1583</v>
      </c>
      <c r="L1009" s="12" t="s">
        <v>2373</v>
      </c>
      <c r="M1009" s="12" t="s">
        <v>1578</v>
      </c>
      <c r="N1009" s="12" t="s">
        <v>1243</v>
      </c>
      <c r="O1009" s="34" t="str">
        <f>VLOOKUP(B1009,'Lot Listing - Concise'!$3:$1002,6,FALSE)</f>
        <v>https://www.sothebys.com/en/buy/auction/2020/vine-the-park-b-smith-cellar-celebrating-california/caymus-vineyards-cabernet-sauvignon-grace-family</v>
      </c>
    </row>
    <row r="1010" spans="1:15" ht="12.5" x14ac:dyDescent="0.25">
      <c r="A1010" s="9" t="s">
        <v>1587</v>
      </c>
      <c r="B1010" s="9">
        <v>720</v>
      </c>
      <c r="C1010" s="10" t="str">
        <f t="shared" si="0"/>
        <v>Caymus Vineyards, Cabernet Sauvignon, Grace Family Vineyards 1981 (2 BT)</v>
      </c>
      <c r="D1010" s="41">
        <v>300</v>
      </c>
      <c r="E1010" s="41">
        <v>450</v>
      </c>
      <c r="F1010" s="12" t="s">
        <v>2371</v>
      </c>
      <c r="G1010" s="12" t="s">
        <v>2372</v>
      </c>
      <c r="H1010" s="12">
        <v>1981</v>
      </c>
      <c r="I1010" s="12">
        <v>2</v>
      </c>
      <c r="J1010" s="12" t="s">
        <v>1575</v>
      </c>
      <c r="K1010" s="12" t="s">
        <v>1576</v>
      </c>
      <c r="L1010" s="12" t="s">
        <v>2374</v>
      </c>
      <c r="M1010" s="12" t="s">
        <v>1578</v>
      </c>
      <c r="N1010" s="12" t="s">
        <v>2375</v>
      </c>
      <c r="O1010" s="34" t="str">
        <f>VLOOKUP(B1010,'Lot Listing - Concise'!$3:$1002,6,FALSE)</f>
        <v>https://www.sothebys.com/en/buy/auction/2020/vine-the-park-b-smith-cellar-celebrating-california/caymus-vineyards-cabernet-sauvignon-grace-family-2</v>
      </c>
    </row>
    <row r="1011" spans="1:15" ht="12.5" x14ac:dyDescent="0.25">
      <c r="A1011" s="9" t="s">
        <v>1587</v>
      </c>
      <c r="B1011" s="9">
        <v>720</v>
      </c>
      <c r="C1011" s="10" t="str">
        <f t="shared" si="0"/>
        <v>Caymus Vineyards, Cabernet Sauvignon, Grace Family Vineyards 1979 (1 BT)</v>
      </c>
      <c r="D1011" s="41">
        <v>300</v>
      </c>
      <c r="E1011" s="41">
        <v>450</v>
      </c>
      <c r="F1011" s="12" t="s">
        <v>2371</v>
      </c>
      <c r="G1011" s="12" t="s">
        <v>2372</v>
      </c>
      <c r="H1011" s="12">
        <v>1979</v>
      </c>
      <c r="I1011" s="12">
        <v>1</v>
      </c>
      <c r="J1011" s="12" t="s">
        <v>1575</v>
      </c>
      <c r="K1011" s="12" t="s">
        <v>1576</v>
      </c>
      <c r="L1011" s="12" t="s">
        <v>2376</v>
      </c>
      <c r="M1011" s="12" t="s">
        <v>1578</v>
      </c>
      <c r="N1011" s="12" t="s">
        <v>2377</v>
      </c>
      <c r="O1011" s="34" t="str">
        <f>VLOOKUP(B1011,'Lot Listing - Concise'!$3:$1002,6,FALSE)</f>
        <v>https://www.sothebys.com/en/buy/auction/2020/vine-the-park-b-smith-cellar-celebrating-california/caymus-vineyards-cabernet-sauvignon-grace-family-2</v>
      </c>
    </row>
    <row r="1012" spans="1:15" ht="12.5" x14ac:dyDescent="0.25">
      <c r="A1012" s="9" t="s">
        <v>1587</v>
      </c>
      <c r="B1012" s="9">
        <v>721</v>
      </c>
      <c r="C1012" s="10" t="str">
        <f t="shared" si="0"/>
        <v>Caymus Vineyards, Special Selection, Cabernet Sauvignon 1986 (5 MAG)</v>
      </c>
      <c r="D1012" s="41">
        <v>1800</v>
      </c>
      <c r="E1012" s="41">
        <v>2600</v>
      </c>
      <c r="F1012" s="12" t="s">
        <v>2378</v>
      </c>
      <c r="G1012" s="12" t="s">
        <v>2372</v>
      </c>
      <c r="H1012" s="12">
        <v>1986</v>
      </c>
      <c r="I1012" s="12">
        <v>5</v>
      </c>
      <c r="J1012" s="12" t="s">
        <v>1588</v>
      </c>
      <c r="K1012" s="12" t="s">
        <v>1583</v>
      </c>
      <c r="L1012" s="12" t="s">
        <v>2379</v>
      </c>
      <c r="M1012" s="12" t="s">
        <v>1578</v>
      </c>
      <c r="N1012" s="12" t="s">
        <v>2380</v>
      </c>
      <c r="O1012" s="34" t="str">
        <f>VLOOKUP(B1012,'Lot Listing - Concise'!$3:$1002,6,FALSE)</f>
        <v>https://www.sothebys.com/en/buy/auction/2020/vine-the-park-b-smith-cellar-celebrating-california/caymus-vineyards-special-selection-cabernet</v>
      </c>
    </row>
    <row r="1013" spans="1:15" ht="12.5" x14ac:dyDescent="0.25">
      <c r="A1013" s="9" t="s">
        <v>1587</v>
      </c>
      <c r="B1013" s="9">
        <v>721</v>
      </c>
      <c r="C1013" s="10" t="str">
        <f t="shared" si="0"/>
        <v>Caymus Vineyards, Special Selection, Cabernet Sauvignon 1992 (1 MAG)</v>
      </c>
      <c r="D1013" s="41">
        <v>1800</v>
      </c>
      <c r="E1013" s="41">
        <v>2600</v>
      </c>
      <c r="F1013" s="12" t="s">
        <v>2378</v>
      </c>
      <c r="G1013" s="12" t="s">
        <v>2372</v>
      </c>
      <c r="H1013" s="12">
        <v>1992</v>
      </c>
      <c r="I1013" s="12">
        <v>1</v>
      </c>
      <c r="J1013" s="12" t="s">
        <v>1588</v>
      </c>
      <c r="K1013" s="12" t="s">
        <v>1583</v>
      </c>
      <c r="L1013" s="12" t="s">
        <v>2381</v>
      </c>
      <c r="M1013" s="12" t="s">
        <v>1578</v>
      </c>
      <c r="N1013" s="12" t="s">
        <v>2382</v>
      </c>
      <c r="O1013" s="34" t="str">
        <f>VLOOKUP(B1013,'Lot Listing - Concise'!$3:$1002,6,FALSE)</f>
        <v>https://www.sothebys.com/en/buy/auction/2020/vine-the-park-b-smith-cellar-celebrating-california/caymus-vineyards-special-selection-cabernet</v>
      </c>
    </row>
    <row r="1014" spans="1:15" ht="12.5" x14ac:dyDescent="0.25">
      <c r="A1014" s="9" t="s">
        <v>1587</v>
      </c>
      <c r="B1014" s="9">
        <v>722</v>
      </c>
      <c r="C1014" s="10" t="str">
        <f t="shared" si="0"/>
        <v>Caymus Vineyards, Special Selection, Cabernet Sauvignon 2005 (4 MAG)</v>
      </c>
      <c r="D1014" s="41">
        <v>1200</v>
      </c>
      <c r="E1014" s="41">
        <v>1600</v>
      </c>
      <c r="F1014" s="12" t="s">
        <v>2378</v>
      </c>
      <c r="G1014" s="12" t="s">
        <v>2372</v>
      </c>
      <c r="H1014" s="12">
        <v>2005</v>
      </c>
      <c r="I1014" s="12">
        <v>4</v>
      </c>
      <c r="J1014" s="12" t="s">
        <v>1588</v>
      </c>
      <c r="K1014" s="12" t="s">
        <v>1583</v>
      </c>
      <c r="L1014" s="12" t="s">
        <v>1583</v>
      </c>
      <c r="M1014" s="12" t="s">
        <v>1578</v>
      </c>
      <c r="N1014" s="12" t="s">
        <v>2383</v>
      </c>
      <c r="O1014" s="34" t="str">
        <f>VLOOKUP(B1014,'Lot Listing - Concise'!$3:$1002,6,FALSE)</f>
        <v>https://www.sothebys.com/en/buy/auction/2020/vine-the-park-b-smith-cellar-celebrating-california/caymus-vineyards-special-selection-cabernet-2</v>
      </c>
    </row>
    <row r="1015" spans="1:15" ht="12.5" x14ac:dyDescent="0.25">
      <c r="A1015" s="9" t="s">
        <v>1587</v>
      </c>
      <c r="B1015" s="9">
        <v>722</v>
      </c>
      <c r="C1015" s="10" t="str">
        <f t="shared" si="0"/>
        <v>Caymus Vineyards, Special Selection, Cabernet Sauvignon 2001 (2 MAG)</v>
      </c>
      <c r="D1015" s="41">
        <v>1200</v>
      </c>
      <c r="E1015" s="41">
        <v>1600</v>
      </c>
      <c r="F1015" s="12" t="s">
        <v>2378</v>
      </c>
      <c r="G1015" s="12" t="s">
        <v>2372</v>
      </c>
      <c r="H1015" s="12">
        <v>2001</v>
      </c>
      <c r="I1015" s="12">
        <v>2</v>
      </c>
      <c r="J1015" s="12" t="s">
        <v>1588</v>
      </c>
      <c r="K1015" s="12" t="s">
        <v>1583</v>
      </c>
      <c r="L1015" s="12" t="s">
        <v>1583</v>
      </c>
      <c r="M1015" s="12" t="s">
        <v>1578</v>
      </c>
      <c r="N1015" s="12" t="s">
        <v>2384</v>
      </c>
      <c r="O1015" s="34" t="str">
        <f>VLOOKUP(B1015,'Lot Listing - Concise'!$3:$1002,6,FALSE)</f>
        <v>https://www.sothebys.com/en/buy/auction/2020/vine-the-park-b-smith-cellar-celebrating-california/caymus-vineyards-special-selection-cabernet-2</v>
      </c>
    </row>
    <row r="1016" spans="1:15" ht="12.5" x14ac:dyDescent="0.25">
      <c r="A1016" s="9" t="s">
        <v>1587</v>
      </c>
      <c r="B1016" s="9">
        <v>723</v>
      </c>
      <c r="C1016" s="10" t="str">
        <f t="shared" si="0"/>
        <v>Silver Oak, Cabernet Sauvignon, Napa Valley 1991 (1 MAG)</v>
      </c>
      <c r="D1016" s="41">
        <v>450</v>
      </c>
      <c r="E1016" s="41">
        <v>600</v>
      </c>
      <c r="F1016" s="12" t="s">
        <v>2385</v>
      </c>
      <c r="G1016" s="12" t="s">
        <v>2386</v>
      </c>
      <c r="H1016" s="12">
        <v>1991</v>
      </c>
      <c r="I1016" s="12">
        <v>1</v>
      </c>
      <c r="J1016" s="12" t="s">
        <v>1588</v>
      </c>
      <c r="K1016" s="12" t="s">
        <v>1583</v>
      </c>
      <c r="L1016" s="12" t="s">
        <v>2387</v>
      </c>
      <c r="M1016" s="12" t="s">
        <v>1578</v>
      </c>
      <c r="N1016" s="12" t="s">
        <v>2388</v>
      </c>
      <c r="O1016" s="34" t="str">
        <f>VLOOKUP(B1016,'Lot Listing - Concise'!$3:$1002,6,FALSE)</f>
        <v>https://www.sothebys.com/en/buy/auction/2020/vine-the-park-b-smith-cellar-celebrating-california/mixed-case-3-mag-2</v>
      </c>
    </row>
    <row r="1017" spans="1:15" ht="12.5" x14ac:dyDescent="0.25">
      <c r="A1017" s="9" t="s">
        <v>1587</v>
      </c>
      <c r="B1017" s="9">
        <v>723</v>
      </c>
      <c r="C1017" s="10" t="str">
        <f t="shared" si="0"/>
        <v>Silver Oak, Cabernet Sauvignon, Bonny's Vineyard 1991 (2 MAG)</v>
      </c>
      <c r="D1017" s="41">
        <v>450</v>
      </c>
      <c r="E1017" s="41">
        <v>600</v>
      </c>
      <c r="F1017" s="12" t="s">
        <v>2389</v>
      </c>
      <c r="G1017" s="12" t="s">
        <v>2386</v>
      </c>
      <c r="H1017" s="12">
        <v>1991</v>
      </c>
      <c r="I1017" s="12">
        <v>2</v>
      </c>
      <c r="J1017" s="12" t="s">
        <v>1588</v>
      </c>
      <c r="K1017" s="12" t="s">
        <v>1583</v>
      </c>
      <c r="L1017" s="12" t="s">
        <v>2390</v>
      </c>
      <c r="M1017" s="12" t="s">
        <v>1578</v>
      </c>
      <c r="N1017" s="12" t="s">
        <v>2391</v>
      </c>
      <c r="O1017" s="34" t="str">
        <f>VLOOKUP(B1017,'Lot Listing - Concise'!$3:$1002,6,FALSE)</f>
        <v>https://www.sothebys.com/en/buy/auction/2020/vine-the-park-b-smith-cellar-celebrating-california/mixed-case-3-mag-2</v>
      </c>
    </row>
    <row r="1018" spans="1:15" ht="12.5" x14ac:dyDescent="0.25">
      <c r="A1018" s="9" t="s">
        <v>1587</v>
      </c>
      <c r="B1018" s="9">
        <v>724</v>
      </c>
      <c r="C1018" s="10" t="str">
        <f t="shared" si="0"/>
        <v>Silver Oak, Cabernet Sauvignon, Bonny's Vineyard 1986 (2 MAG)</v>
      </c>
      <c r="D1018" s="41">
        <v>900</v>
      </c>
      <c r="E1018" s="41">
        <v>1200</v>
      </c>
      <c r="F1018" s="12" t="s">
        <v>2389</v>
      </c>
      <c r="G1018" s="12" t="s">
        <v>2386</v>
      </c>
      <c r="H1018" s="12">
        <v>1986</v>
      </c>
      <c r="I1018" s="12">
        <v>2</v>
      </c>
      <c r="J1018" s="12" t="s">
        <v>1588</v>
      </c>
      <c r="K1018" s="12" t="s">
        <v>1583</v>
      </c>
      <c r="L1018" s="12" t="s">
        <v>2392</v>
      </c>
      <c r="M1018" s="12" t="s">
        <v>1578</v>
      </c>
      <c r="N1018" s="12" t="s">
        <v>2393</v>
      </c>
      <c r="O1018" s="34" t="str">
        <f>VLOOKUP(B1018,'Lot Listing - Concise'!$3:$1002,6,FALSE)</f>
        <v>https://www.sothebys.com/en/buy/auction/2020/vine-the-park-b-smith-cellar-celebrating-california/silver-oak-cabernet-sauvignon-bonnys-vineyard</v>
      </c>
    </row>
    <row r="1019" spans="1:15" ht="12.5" x14ac:dyDescent="0.25">
      <c r="A1019" s="9" t="s">
        <v>1587</v>
      </c>
      <c r="B1019" s="9">
        <v>724</v>
      </c>
      <c r="C1019" s="10" t="str">
        <f t="shared" si="0"/>
        <v>Silver Oak, Cabernet Sauvignon, Bonny's Vineyard 1990 (4 MAG)</v>
      </c>
      <c r="D1019" s="41">
        <v>900</v>
      </c>
      <c r="E1019" s="41">
        <v>1200</v>
      </c>
      <c r="F1019" s="12" t="s">
        <v>2389</v>
      </c>
      <c r="G1019" s="12" t="s">
        <v>2386</v>
      </c>
      <c r="H1019" s="12">
        <v>1990</v>
      </c>
      <c r="I1019" s="12">
        <v>4</v>
      </c>
      <c r="J1019" s="12" t="s">
        <v>1588</v>
      </c>
      <c r="K1019" s="12" t="s">
        <v>1583</v>
      </c>
      <c r="L1019" s="12" t="s">
        <v>2394</v>
      </c>
      <c r="M1019" s="12" t="s">
        <v>1578</v>
      </c>
      <c r="N1019" s="12" t="s">
        <v>2395</v>
      </c>
      <c r="O1019" s="34" t="str">
        <f>VLOOKUP(B1019,'Lot Listing - Concise'!$3:$1002,6,FALSE)</f>
        <v>https://www.sothebys.com/en/buy/auction/2020/vine-the-park-b-smith-cellar-celebrating-california/silver-oak-cabernet-sauvignon-bonnys-vineyard</v>
      </c>
    </row>
    <row r="1020" spans="1:15" ht="12.5" x14ac:dyDescent="0.25">
      <c r="A1020" s="33"/>
      <c r="B1020" s="9">
        <v>725</v>
      </c>
      <c r="C1020" s="10" t="str">
        <f t="shared" si="0"/>
        <v>Jordan Cabernet Sauvignon, Alexander Valley 1976 (9 BT)</v>
      </c>
      <c r="D1020" s="41">
        <v>450</v>
      </c>
      <c r="E1020" s="41">
        <v>600</v>
      </c>
      <c r="F1020" s="12" t="s">
        <v>2396</v>
      </c>
      <c r="G1020" s="12" t="s">
        <v>2397</v>
      </c>
      <c r="H1020" s="12">
        <v>1976</v>
      </c>
      <c r="I1020" s="12">
        <v>9</v>
      </c>
      <c r="J1020" s="12" t="s">
        <v>1575</v>
      </c>
      <c r="K1020" s="12" t="s">
        <v>1576</v>
      </c>
      <c r="L1020" s="12" t="s">
        <v>2398</v>
      </c>
      <c r="M1020" s="12" t="s">
        <v>1578</v>
      </c>
      <c r="N1020" s="12" t="s">
        <v>1253</v>
      </c>
      <c r="O1020" s="34" t="str">
        <f>VLOOKUP(B1020,'Lot Listing - Concise'!$3:$1002,6,FALSE)</f>
        <v>https://www.sothebys.com/en/buy/auction/2020/vine-the-park-b-smith-cellar-celebrating-california/jordan-cabernet-sauvignon-alexander-valley-1976</v>
      </c>
    </row>
    <row r="1021" spans="1:15" ht="12.5" x14ac:dyDescent="0.25">
      <c r="A1021" s="33"/>
      <c r="B1021" s="9">
        <v>726</v>
      </c>
      <c r="C1021" s="10" t="str">
        <f t="shared" si="0"/>
        <v>Jordan Cabernet Sauvignon, Alexander Valley 1978 (11 BT)</v>
      </c>
      <c r="D1021" s="41">
        <v>550</v>
      </c>
      <c r="E1021" s="41">
        <v>750</v>
      </c>
      <c r="F1021" s="12" t="s">
        <v>2396</v>
      </c>
      <c r="G1021" s="12" t="s">
        <v>2397</v>
      </c>
      <c r="H1021" s="12">
        <v>1978</v>
      </c>
      <c r="I1021" s="12">
        <v>11</v>
      </c>
      <c r="J1021" s="12" t="s">
        <v>1575</v>
      </c>
      <c r="K1021" s="12" t="s">
        <v>1576</v>
      </c>
      <c r="L1021" s="12" t="s">
        <v>2399</v>
      </c>
      <c r="M1021" s="12" t="s">
        <v>1578</v>
      </c>
      <c r="N1021" s="12" t="s">
        <v>1255</v>
      </c>
      <c r="O1021" s="34" t="str">
        <f>VLOOKUP(B1021,'Lot Listing - Concise'!$3:$1002,6,FALSE)</f>
        <v>https://www.sothebys.com/en/buy/auction/2020/vine-the-park-b-smith-cellar-celebrating-california/jordan-cabernet-sauvignon-alexander-valley-1978-11</v>
      </c>
    </row>
    <row r="1022" spans="1:15" ht="12.5" x14ac:dyDescent="0.25">
      <c r="A1022" s="33"/>
      <c r="B1022" s="9">
        <v>727</v>
      </c>
      <c r="C1022" s="10" t="str">
        <f t="shared" si="0"/>
        <v>Marcassin Pinot Noir, Marcassin Vineyard 2000 (4 BT)</v>
      </c>
      <c r="D1022" s="41">
        <v>650</v>
      </c>
      <c r="E1022" s="41">
        <v>950</v>
      </c>
      <c r="F1022" s="12" t="s">
        <v>2400</v>
      </c>
      <c r="G1022" s="12" t="s">
        <v>2401</v>
      </c>
      <c r="H1022" s="12">
        <v>2000</v>
      </c>
      <c r="I1022" s="12">
        <v>4</v>
      </c>
      <c r="J1022" s="12" t="s">
        <v>1575</v>
      </c>
      <c r="K1022" s="12" t="s">
        <v>1576</v>
      </c>
      <c r="L1022" s="12" t="s">
        <v>1576</v>
      </c>
      <c r="M1022" s="12" t="s">
        <v>1578</v>
      </c>
      <c r="N1022" s="12" t="s">
        <v>1257</v>
      </c>
      <c r="O1022" s="34" t="str">
        <f>VLOOKUP(B1022,'Lot Listing - Concise'!$3:$1002,6,FALSE)</f>
        <v>https://www.sothebys.com/en/buy/auction/2020/vine-the-park-b-smith-cellar-celebrating-california/marcassin-pinot-noir-marcassin-vineyard-2000-4-bt</v>
      </c>
    </row>
    <row r="1023" spans="1:15" ht="12.5" x14ac:dyDescent="0.25">
      <c r="A1023" s="33"/>
      <c r="B1023" s="9">
        <v>728</v>
      </c>
      <c r="C1023" s="10" t="str">
        <f t="shared" si="0"/>
        <v>Marcassin Pinot Noir, Marcassin Vineyard 2001 (5 BT)</v>
      </c>
      <c r="D1023" s="41">
        <v>1100</v>
      </c>
      <c r="E1023" s="41">
        <v>1500</v>
      </c>
      <c r="F1023" s="12" t="s">
        <v>2400</v>
      </c>
      <c r="G1023" s="12" t="s">
        <v>2401</v>
      </c>
      <c r="H1023" s="12">
        <v>2001</v>
      </c>
      <c r="I1023" s="12">
        <v>5</v>
      </c>
      <c r="J1023" s="12" t="s">
        <v>1575</v>
      </c>
      <c r="K1023" s="12" t="s">
        <v>1576</v>
      </c>
      <c r="L1023" s="12" t="s">
        <v>1576</v>
      </c>
      <c r="M1023" s="12" t="s">
        <v>1578</v>
      </c>
      <c r="N1023" s="12" t="s">
        <v>1259</v>
      </c>
      <c r="O1023" s="34" t="str">
        <f>VLOOKUP(B1023,'Lot Listing - Concise'!$3:$1002,6,FALSE)</f>
        <v>https://www.sothebys.com/en/buy/auction/2020/vine-the-park-b-smith-cellar-celebrating-california/marcassin-pinot-noir-marcassin-vineyard-2001-5-bt</v>
      </c>
    </row>
    <row r="1024" spans="1:15" ht="12.5" x14ac:dyDescent="0.25">
      <c r="A1024" s="33"/>
      <c r="B1024" s="9">
        <v>729</v>
      </c>
      <c r="C1024" s="10" t="str">
        <f t="shared" si="0"/>
        <v>Marcassin Pinot Noir, Marcassin Vineyard 2002 (9 BT)</v>
      </c>
      <c r="D1024" s="41">
        <v>2400</v>
      </c>
      <c r="E1024" s="41">
        <v>3200</v>
      </c>
      <c r="F1024" s="12" t="s">
        <v>2400</v>
      </c>
      <c r="G1024" s="12" t="s">
        <v>2401</v>
      </c>
      <c r="H1024" s="12">
        <v>2002</v>
      </c>
      <c r="I1024" s="12">
        <v>9</v>
      </c>
      <c r="J1024" s="12" t="s">
        <v>1575</v>
      </c>
      <c r="K1024" s="12" t="s">
        <v>1576</v>
      </c>
      <c r="L1024" s="12" t="s">
        <v>1576</v>
      </c>
      <c r="M1024" s="12" t="s">
        <v>1578</v>
      </c>
      <c r="N1024" s="12" t="s">
        <v>1261</v>
      </c>
      <c r="O1024" s="34" t="str">
        <f>VLOOKUP(B1024,'Lot Listing - Concise'!$3:$1002,6,FALSE)</f>
        <v>https://www.sothebys.com/en/buy/auction/2020/vine-the-park-b-smith-cellar-celebrating-california/marcassin-pinot-noir-marcassin-vineyard-2002-9-bt</v>
      </c>
    </row>
    <row r="1025" spans="1:15" ht="12.5" x14ac:dyDescent="0.25">
      <c r="A1025" s="33"/>
      <c r="B1025" s="9">
        <v>730</v>
      </c>
      <c r="C1025" s="10" t="str">
        <f t="shared" si="0"/>
        <v>Marcassin Pinot Noir, Marcassin Vineyard 2003 (7 BT)</v>
      </c>
      <c r="D1025" s="41">
        <v>1500</v>
      </c>
      <c r="E1025" s="41">
        <v>2000</v>
      </c>
      <c r="F1025" s="12" t="s">
        <v>2400</v>
      </c>
      <c r="G1025" s="12" t="s">
        <v>2401</v>
      </c>
      <c r="H1025" s="12">
        <v>2003</v>
      </c>
      <c r="I1025" s="12">
        <v>7</v>
      </c>
      <c r="J1025" s="12" t="s">
        <v>1575</v>
      </c>
      <c r="K1025" s="12" t="s">
        <v>1576</v>
      </c>
      <c r="L1025" s="12" t="s">
        <v>1576</v>
      </c>
      <c r="M1025" s="12" t="s">
        <v>1578</v>
      </c>
      <c r="N1025" s="12" t="s">
        <v>1263</v>
      </c>
      <c r="O1025" s="34" t="str">
        <f>VLOOKUP(B1025,'Lot Listing - Concise'!$3:$1002,6,FALSE)</f>
        <v>https://www.sothebys.com/en/buy/auction/2020/vine-the-park-b-smith-cellar-celebrating-california/marcassin-pinot-noir-marcassin-vineyard-2003-7-bt</v>
      </c>
    </row>
    <row r="1026" spans="1:15" ht="12.5" x14ac:dyDescent="0.25">
      <c r="A1026" s="33"/>
      <c r="B1026" s="9">
        <v>731</v>
      </c>
      <c r="C1026" s="10" t="str">
        <f t="shared" si="0"/>
        <v>Marcassin Pinot Noir, Marcassin Vineyard 2004 (7 BT)</v>
      </c>
      <c r="D1026" s="41">
        <v>1500</v>
      </c>
      <c r="E1026" s="41">
        <v>2000</v>
      </c>
      <c r="F1026" s="12" t="s">
        <v>2400</v>
      </c>
      <c r="G1026" s="12" t="s">
        <v>2401</v>
      </c>
      <c r="H1026" s="12">
        <v>2004</v>
      </c>
      <c r="I1026" s="12">
        <v>7</v>
      </c>
      <c r="J1026" s="12" t="s">
        <v>1575</v>
      </c>
      <c r="K1026" s="12" t="s">
        <v>1576</v>
      </c>
      <c r="L1026" s="12" t="s">
        <v>1576</v>
      </c>
      <c r="M1026" s="12" t="s">
        <v>1578</v>
      </c>
      <c r="N1026" s="12" t="s">
        <v>1265</v>
      </c>
      <c r="O1026" s="34" t="str">
        <f>VLOOKUP(B1026,'Lot Listing - Concise'!$3:$1002,6,FALSE)</f>
        <v>https://www.sothebys.com/en/buy/auction/2020/vine-the-park-b-smith-cellar-celebrating-california/marcassin-pinot-noir-marcassin-vineyard-2004-7-bt</v>
      </c>
    </row>
    <row r="1027" spans="1:15" ht="12.5" x14ac:dyDescent="0.25">
      <c r="A1027" s="33"/>
      <c r="B1027" s="9">
        <v>732</v>
      </c>
      <c r="C1027" s="10" t="str">
        <f t="shared" si="0"/>
        <v>Marcassin Pinot Noir, Marcassin Vineyard 2004 (12 BT)</v>
      </c>
      <c r="D1027" s="41">
        <v>2600</v>
      </c>
      <c r="E1027" s="41">
        <v>3500</v>
      </c>
      <c r="F1027" s="12" t="s">
        <v>2400</v>
      </c>
      <c r="G1027" s="12" t="s">
        <v>2401</v>
      </c>
      <c r="H1027" s="12">
        <v>2004</v>
      </c>
      <c r="I1027" s="12">
        <v>12</v>
      </c>
      <c r="J1027" s="12" t="s">
        <v>1575</v>
      </c>
      <c r="K1027" s="12" t="s">
        <v>1576</v>
      </c>
      <c r="L1027" s="12" t="s">
        <v>1576</v>
      </c>
      <c r="M1027" s="12" t="s">
        <v>1578</v>
      </c>
      <c r="N1027" s="12" t="s">
        <v>1267</v>
      </c>
      <c r="O1027" s="34" t="str">
        <f>VLOOKUP(B1027,'Lot Listing - Concise'!$3:$1002,6,FALSE)</f>
        <v>https://www.sothebys.com/en/buy/auction/2020/vine-the-park-b-smith-cellar-celebrating-california/marcassin-pinot-noir-marcassin-vineyard-2004-12-bt</v>
      </c>
    </row>
    <row r="1028" spans="1:15" ht="12.5" x14ac:dyDescent="0.25">
      <c r="A1028" s="33"/>
      <c r="B1028" s="9">
        <v>733</v>
      </c>
      <c r="C1028" s="10" t="str">
        <f t="shared" si="0"/>
        <v>Marcassin Pinot Noir, Marcassin Vineyard 2006 (5 BT)</v>
      </c>
      <c r="D1028" s="41">
        <v>800</v>
      </c>
      <c r="E1028" s="41">
        <v>1100</v>
      </c>
      <c r="F1028" s="12" t="s">
        <v>2400</v>
      </c>
      <c r="G1028" s="12" t="s">
        <v>2401</v>
      </c>
      <c r="H1028" s="12">
        <v>2006</v>
      </c>
      <c r="I1028" s="12">
        <v>5</v>
      </c>
      <c r="J1028" s="12" t="s">
        <v>1575</v>
      </c>
      <c r="K1028" s="12" t="s">
        <v>1576</v>
      </c>
      <c r="L1028" s="12" t="s">
        <v>1576</v>
      </c>
      <c r="M1028" s="12" t="s">
        <v>1578</v>
      </c>
      <c r="N1028" s="12" t="s">
        <v>1269</v>
      </c>
      <c r="O1028" s="34" t="str">
        <f>VLOOKUP(B1028,'Lot Listing - Concise'!$3:$1002,6,FALSE)</f>
        <v>https://www.sothebys.com/en/buy/auction/2020/vine-the-park-b-smith-cellar-celebrating-california/marcassin-pinot-noir-marcassin-vineyard-2006-5-bt</v>
      </c>
    </row>
    <row r="1029" spans="1:15" ht="12.5" x14ac:dyDescent="0.25">
      <c r="A1029" s="33"/>
      <c r="B1029" s="9">
        <v>734</v>
      </c>
      <c r="C1029" s="10" t="str">
        <f t="shared" si="0"/>
        <v>Marcassin Pinot Noir, Marcassin Vineyard 2007 (10 BT)</v>
      </c>
      <c r="D1029" s="41">
        <v>2600</v>
      </c>
      <c r="E1029" s="41">
        <v>3500</v>
      </c>
      <c r="F1029" s="12" t="s">
        <v>2400</v>
      </c>
      <c r="G1029" s="12" t="s">
        <v>2401</v>
      </c>
      <c r="H1029" s="12">
        <v>2007</v>
      </c>
      <c r="I1029" s="12">
        <v>10</v>
      </c>
      <c r="J1029" s="12" t="s">
        <v>1575</v>
      </c>
      <c r="K1029" s="12" t="s">
        <v>1576</v>
      </c>
      <c r="L1029" s="12" t="s">
        <v>1576</v>
      </c>
      <c r="M1029" s="12" t="s">
        <v>1578</v>
      </c>
      <c r="N1029" s="12" t="s">
        <v>1271</v>
      </c>
      <c r="O1029" s="34" t="str">
        <f>VLOOKUP(B1029,'Lot Listing - Concise'!$3:$1002,6,FALSE)</f>
        <v>https://www.sothebys.com/en/buy/auction/2020/vine-the-park-b-smith-cellar-celebrating-california/marcassin-pinot-noir-marcassin-vineyard-2007-10-bt</v>
      </c>
    </row>
    <row r="1030" spans="1:15" ht="12.5" x14ac:dyDescent="0.25">
      <c r="A1030" s="9" t="s">
        <v>1587</v>
      </c>
      <c r="B1030" s="9">
        <v>735</v>
      </c>
      <c r="C1030" s="10" t="str">
        <f t="shared" si="0"/>
        <v>Marcassin Pinot Noir, Three Sisters Vineyard 2004 (5 BT)</v>
      </c>
      <c r="D1030" s="41">
        <v>950</v>
      </c>
      <c r="E1030" s="41">
        <v>1300</v>
      </c>
      <c r="F1030" s="12" t="s">
        <v>2402</v>
      </c>
      <c r="G1030" s="12" t="s">
        <v>2401</v>
      </c>
      <c r="H1030" s="12">
        <v>2004</v>
      </c>
      <c r="I1030" s="12">
        <v>5</v>
      </c>
      <c r="J1030" s="12" t="s">
        <v>1575</v>
      </c>
      <c r="K1030" s="12" t="s">
        <v>1576</v>
      </c>
      <c r="L1030" s="12" t="s">
        <v>1576</v>
      </c>
      <c r="M1030" s="12" t="s">
        <v>1578</v>
      </c>
      <c r="N1030" s="12" t="s">
        <v>2403</v>
      </c>
      <c r="O1030" s="34" t="str">
        <f>VLOOKUP(B1030,'Lot Listing - Concise'!$3:$1002,6,FALSE)</f>
        <v>https://www.sothebys.com/en/buy/auction/2020/vine-the-park-b-smith-cellar-celebrating-california/marcassin-pinot-noir-three-sisters-vineyard</v>
      </c>
    </row>
    <row r="1031" spans="1:15" ht="12.5" x14ac:dyDescent="0.25">
      <c r="A1031" s="9" t="s">
        <v>1587</v>
      </c>
      <c r="B1031" s="9">
        <v>735</v>
      </c>
      <c r="C1031" s="10" t="str">
        <f t="shared" si="0"/>
        <v>Marcassin Pinot Noir, Three Sisters Vineyard 2001 (2 BT)</v>
      </c>
      <c r="D1031" s="41">
        <v>950</v>
      </c>
      <c r="E1031" s="41">
        <v>1300</v>
      </c>
      <c r="F1031" s="12" t="s">
        <v>2402</v>
      </c>
      <c r="G1031" s="12" t="s">
        <v>2401</v>
      </c>
      <c r="H1031" s="12">
        <v>2001</v>
      </c>
      <c r="I1031" s="12">
        <v>2</v>
      </c>
      <c r="J1031" s="12" t="s">
        <v>1575</v>
      </c>
      <c r="K1031" s="12" t="s">
        <v>1576</v>
      </c>
      <c r="L1031" s="12" t="s">
        <v>1576</v>
      </c>
      <c r="M1031" s="12" t="s">
        <v>1578</v>
      </c>
      <c r="N1031" s="12" t="s">
        <v>2404</v>
      </c>
      <c r="O1031" s="34" t="str">
        <f>VLOOKUP(B1031,'Lot Listing - Concise'!$3:$1002,6,FALSE)</f>
        <v>https://www.sothebys.com/en/buy/auction/2020/vine-the-park-b-smith-cellar-celebrating-california/marcassin-pinot-noir-three-sisters-vineyard</v>
      </c>
    </row>
    <row r="1032" spans="1:15" ht="12.5" x14ac:dyDescent="0.25">
      <c r="A1032" s="33"/>
      <c r="B1032" s="9">
        <v>736</v>
      </c>
      <c r="C1032" s="10" t="str">
        <f t="shared" si="0"/>
        <v>Marcassin Chardonnay, Marcassin Vineyard 2000 (7 BT)</v>
      </c>
      <c r="D1032" s="41">
        <v>1100</v>
      </c>
      <c r="E1032" s="41">
        <v>1800</v>
      </c>
      <c r="F1032" s="12" t="s">
        <v>2405</v>
      </c>
      <c r="G1032" s="12" t="s">
        <v>2401</v>
      </c>
      <c r="H1032" s="12">
        <v>2000</v>
      </c>
      <c r="I1032" s="12">
        <v>7</v>
      </c>
      <c r="J1032" s="12" t="s">
        <v>1575</v>
      </c>
      <c r="K1032" s="12" t="s">
        <v>1576</v>
      </c>
      <c r="L1032" s="12" t="s">
        <v>1576</v>
      </c>
      <c r="M1032" s="12" t="s">
        <v>1658</v>
      </c>
      <c r="N1032" s="12" t="s">
        <v>1275</v>
      </c>
      <c r="O1032" s="34" t="str">
        <f>VLOOKUP(B1032,'Lot Listing - Concise'!$3:$1002,6,FALSE)</f>
        <v>https://www.sothebys.com/en/buy/auction/2020/vine-the-park-b-smith-cellar-celebrating-california/marcassin-chardonnay-marcassin-vineyard-2000-7-bt</v>
      </c>
    </row>
    <row r="1033" spans="1:15" ht="12.5" x14ac:dyDescent="0.25">
      <c r="A1033" s="33"/>
      <c r="B1033" s="9">
        <v>737</v>
      </c>
      <c r="C1033" s="10" t="str">
        <f t="shared" si="0"/>
        <v>Marcassin Chardonnay, Marcassin Vineyard 2000 (12 BT)</v>
      </c>
      <c r="D1033" s="41">
        <v>2000</v>
      </c>
      <c r="E1033" s="41">
        <v>3000</v>
      </c>
      <c r="F1033" s="12" t="s">
        <v>2405</v>
      </c>
      <c r="G1033" s="12" t="s">
        <v>2401</v>
      </c>
      <c r="H1033" s="12">
        <v>2000</v>
      </c>
      <c r="I1033" s="12">
        <v>12</v>
      </c>
      <c r="J1033" s="12" t="s">
        <v>1575</v>
      </c>
      <c r="K1033" s="12" t="s">
        <v>1576</v>
      </c>
      <c r="L1033" s="12" t="s">
        <v>1576</v>
      </c>
      <c r="M1033" s="12" t="s">
        <v>1658</v>
      </c>
      <c r="N1033" s="12" t="s">
        <v>1277</v>
      </c>
      <c r="O1033" s="34" t="str">
        <f>VLOOKUP(B1033,'Lot Listing - Concise'!$3:$1002,6,FALSE)</f>
        <v>https://www.sothebys.com/en/buy/auction/2020/vine-the-park-b-smith-cellar-celebrating-california/marcassin-chardonnay-marcassin-vineyard-2000-12-bt</v>
      </c>
    </row>
    <row r="1034" spans="1:15" ht="12.5" x14ac:dyDescent="0.25">
      <c r="A1034" s="33"/>
      <c r="B1034" s="9">
        <v>738</v>
      </c>
      <c r="C1034" s="10" t="str">
        <f t="shared" si="0"/>
        <v>Marcassin Chardonnay, Marcassin Vineyard 2001 (6 BT)</v>
      </c>
      <c r="D1034" s="41">
        <v>1300</v>
      </c>
      <c r="E1034" s="41">
        <v>1800</v>
      </c>
      <c r="F1034" s="12" t="s">
        <v>2405</v>
      </c>
      <c r="G1034" s="12" t="s">
        <v>2401</v>
      </c>
      <c r="H1034" s="12">
        <v>2001</v>
      </c>
      <c r="I1034" s="12">
        <v>6</v>
      </c>
      <c r="J1034" s="12" t="s">
        <v>1575</v>
      </c>
      <c r="K1034" s="12" t="s">
        <v>1576</v>
      </c>
      <c r="L1034" s="12" t="s">
        <v>1576</v>
      </c>
      <c r="M1034" s="12" t="s">
        <v>1658</v>
      </c>
      <c r="N1034" s="12" t="s">
        <v>1279</v>
      </c>
      <c r="O1034" s="34" t="str">
        <f>VLOOKUP(B1034,'Lot Listing - Concise'!$3:$1002,6,FALSE)</f>
        <v>https://www.sothebys.com/en/buy/auction/2020/vine-the-park-b-smith-cellar-celebrating-california/marcassin-chardonnay-marcassin-vineyard-2001-6-bt</v>
      </c>
    </row>
    <row r="1035" spans="1:15" ht="12.5" x14ac:dyDescent="0.25">
      <c r="A1035" s="33"/>
      <c r="B1035" s="9">
        <v>739</v>
      </c>
      <c r="C1035" s="10" t="str">
        <f t="shared" si="0"/>
        <v>Marcassin Chardonnay, Marcassin Vineyard 2001 (12 BT)</v>
      </c>
      <c r="D1035" s="41">
        <v>2600</v>
      </c>
      <c r="E1035" s="41">
        <v>3500</v>
      </c>
      <c r="F1035" s="12" t="s">
        <v>2405</v>
      </c>
      <c r="G1035" s="12" t="s">
        <v>2401</v>
      </c>
      <c r="H1035" s="12">
        <v>2001</v>
      </c>
      <c r="I1035" s="12">
        <v>12</v>
      </c>
      <c r="J1035" s="12" t="s">
        <v>1575</v>
      </c>
      <c r="K1035" s="12" t="s">
        <v>1576</v>
      </c>
      <c r="L1035" s="12" t="s">
        <v>1576</v>
      </c>
      <c r="M1035" s="12" t="s">
        <v>1658</v>
      </c>
      <c r="N1035" s="12" t="s">
        <v>1281</v>
      </c>
      <c r="O1035" s="34" t="str">
        <f>VLOOKUP(B1035,'Lot Listing - Concise'!$3:$1002,6,FALSE)</f>
        <v>https://www.sothebys.com/en/buy/auction/2020/vine-the-park-b-smith-cellar-celebrating-california/marcassin-chardonnay-marcassin-vineyard-2001-12-bt</v>
      </c>
    </row>
    <row r="1036" spans="1:15" ht="12.5" x14ac:dyDescent="0.25">
      <c r="A1036" s="33"/>
      <c r="B1036" s="9">
        <v>740</v>
      </c>
      <c r="C1036" s="10" t="str">
        <f t="shared" si="0"/>
        <v>Marcassin Chardonnay, Marcassin Vineyard 2002 (7 BT)</v>
      </c>
      <c r="D1036" s="41">
        <v>1900</v>
      </c>
      <c r="E1036" s="41">
        <v>2600</v>
      </c>
      <c r="F1036" s="12" t="s">
        <v>2405</v>
      </c>
      <c r="G1036" s="12" t="s">
        <v>2401</v>
      </c>
      <c r="H1036" s="12">
        <v>2002</v>
      </c>
      <c r="I1036" s="12">
        <v>7</v>
      </c>
      <c r="J1036" s="12" t="s">
        <v>1575</v>
      </c>
      <c r="K1036" s="12" t="s">
        <v>1576</v>
      </c>
      <c r="L1036" s="12" t="s">
        <v>1576</v>
      </c>
      <c r="M1036" s="12" t="s">
        <v>1658</v>
      </c>
      <c r="N1036" s="12" t="s">
        <v>1283</v>
      </c>
      <c r="O1036" s="34" t="str">
        <f>VLOOKUP(B1036,'Lot Listing - Concise'!$3:$1002,6,FALSE)</f>
        <v>https://www.sothebys.com/en/buy/auction/2020/vine-the-park-b-smith-cellar-celebrating-california/marcassin-chardonnay-marcassin-vineyard-2002-7-bt</v>
      </c>
    </row>
    <row r="1037" spans="1:15" ht="12.5" x14ac:dyDescent="0.25">
      <c r="A1037" s="33"/>
      <c r="B1037" s="9">
        <v>741</v>
      </c>
      <c r="C1037" s="10" t="str">
        <f t="shared" si="0"/>
        <v>Marcassin Chardonnay, Marcassin Vineyard 2002 (12 BT)</v>
      </c>
      <c r="D1037" s="41">
        <v>3200</v>
      </c>
      <c r="E1037" s="41">
        <v>4500</v>
      </c>
      <c r="F1037" s="12" t="s">
        <v>2405</v>
      </c>
      <c r="G1037" s="12" t="s">
        <v>2401</v>
      </c>
      <c r="H1037" s="12">
        <v>2002</v>
      </c>
      <c r="I1037" s="12">
        <v>12</v>
      </c>
      <c r="J1037" s="12" t="s">
        <v>1575</v>
      </c>
      <c r="K1037" s="12" t="s">
        <v>1576</v>
      </c>
      <c r="L1037" s="12" t="s">
        <v>1576</v>
      </c>
      <c r="M1037" s="12" t="s">
        <v>1658</v>
      </c>
      <c r="N1037" s="12" t="s">
        <v>1285</v>
      </c>
      <c r="O1037" s="34" t="str">
        <f>VLOOKUP(B1037,'Lot Listing - Concise'!$3:$1002,6,FALSE)</f>
        <v>https://www.sothebys.com/en/buy/auction/2020/vine-the-park-b-smith-cellar-celebrating-california/marcassin-chardonnay-marcassin-vineyard-2002-12-bt</v>
      </c>
    </row>
    <row r="1038" spans="1:15" ht="12.5" x14ac:dyDescent="0.25">
      <c r="A1038" s="33"/>
      <c r="B1038" s="9">
        <v>742</v>
      </c>
      <c r="C1038" s="10" t="str">
        <f t="shared" si="0"/>
        <v>Marcassin Chardonnay, Marcassin Vineyard 2003 (3 BT)</v>
      </c>
      <c r="D1038" s="41">
        <v>600</v>
      </c>
      <c r="E1038" s="41">
        <v>900</v>
      </c>
      <c r="F1038" s="12" t="s">
        <v>2405</v>
      </c>
      <c r="G1038" s="12" t="s">
        <v>2401</v>
      </c>
      <c r="H1038" s="12">
        <v>2003</v>
      </c>
      <c r="I1038" s="12">
        <v>3</v>
      </c>
      <c r="J1038" s="12" t="s">
        <v>1575</v>
      </c>
      <c r="K1038" s="12" t="s">
        <v>1576</v>
      </c>
      <c r="L1038" s="12" t="s">
        <v>1576</v>
      </c>
      <c r="M1038" s="12" t="s">
        <v>1658</v>
      </c>
      <c r="N1038" s="12" t="s">
        <v>1287</v>
      </c>
      <c r="O1038" s="34" t="str">
        <f>VLOOKUP(B1038,'Lot Listing - Concise'!$3:$1002,6,FALSE)</f>
        <v>https://www.sothebys.com/en/buy/auction/2020/vine-the-park-b-smith-cellar-celebrating-california/marcassin-chardonnay-marcassin-vineyard-2003-3-bt</v>
      </c>
    </row>
    <row r="1039" spans="1:15" ht="12.5" x14ac:dyDescent="0.25">
      <c r="A1039" s="33"/>
      <c r="B1039" s="9">
        <v>743</v>
      </c>
      <c r="C1039" s="10" t="str">
        <f t="shared" si="0"/>
        <v>Marcassin Chardonnay, Marcassin Vineyard 2003 (12 BT)</v>
      </c>
      <c r="D1039" s="41">
        <v>2600</v>
      </c>
      <c r="E1039" s="41">
        <v>3800</v>
      </c>
      <c r="F1039" s="12" t="s">
        <v>2405</v>
      </c>
      <c r="G1039" s="12" t="s">
        <v>2401</v>
      </c>
      <c r="H1039" s="12">
        <v>2003</v>
      </c>
      <c r="I1039" s="12">
        <v>12</v>
      </c>
      <c r="J1039" s="12" t="s">
        <v>1575</v>
      </c>
      <c r="K1039" s="12" t="s">
        <v>1576</v>
      </c>
      <c r="L1039" s="12" t="s">
        <v>1576</v>
      </c>
      <c r="M1039" s="12" t="s">
        <v>1658</v>
      </c>
      <c r="N1039" s="12" t="s">
        <v>1289</v>
      </c>
      <c r="O1039" s="34" t="str">
        <f>VLOOKUP(B1039,'Lot Listing - Concise'!$3:$1002,6,FALSE)</f>
        <v>https://www.sothebys.com/en/buy/auction/2020/vine-the-park-b-smith-cellar-celebrating-california/marcassin-chardonnay-marcassin-vineyard-2003-12-bt</v>
      </c>
    </row>
    <row r="1040" spans="1:15" ht="12.5" x14ac:dyDescent="0.25">
      <c r="A1040" s="33"/>
      <c r="B1040" s="9">
        <v>744</v>
      </c>
      <c r="C1040" s="10" t="str">
        <f t="shared" si="0"/>
        <v>Marcassin Chardonnay, Marcassin Vineyard 2004 (4 BT)</v>
      </c>
      <c r="D1040" s="41">
        <v>800</v>
      </c>
      <c r="E1040" s="41">
        <v>1200</v>
      </c>
      <c r="F1040" s="12" t="s">
        <v>2405</v>
      </c>
      <c r="G1040" s="12" t="s">
        <v>2401</v>
      </c>
      <c r="H1040" s="12">
        <v>2004</v>
      </c>
      <c r="I1040" s="12">
        <v>4</v>
      </c>
      <c r="J1040" s="12" t="s">
        <v>1575</v>
      </c>
      <c r="K1040" s="12" t="s">
        <v>1576</v>
      </c>
      <c r="L1040" s="12" t="s">
        <v>1576</v>
      </c>
      <c r="M1040" s="12" t="s">
        <v>1658</v>
      </c>
      <c r="N1040" s="12" t="s">
        <v>1291</v>
      </c>
      <c r="O1040" s="34" t="str">
        <f>VLOOKUP(B1040,'Lot Listing - Concise'!$3:$1002,6,FALSE)</f>
        <v>https://www.sothebys.com/en/buy/auction/2020/vine-the-park-b-smith-cellar-celebrating-california/marcassin-chardonnay-marcassin-vineyard-2004-4-bt</v>
      </c>
    </row>
    <row r="1041" spans="1:15" ht="12.5" x14ac:dyDescent="0.25">
      <c r="A1041" s="33"/>
      <c r="B1041" s="9">
        <v>745</v>
      </c>
      <c r="C1041" s="10" t="str">
        <f t="shared" si="0"/>
        <v>Marcassin Chardonnay, Marcassin Vineyard 2004 (12 BT)</v>
      </c>
      <c r="D1041" s="41">
        <v>2600</v>
      </c>
      <c r="E1041" s="41">
        <v>3500</v>
      </c>
      <c r="F1041" s="12" t="s">
        <v>2405</v>
      </c>
      <c r="G1041" s="12" t="s">
        <v>2401</v>
      </c>
      <c r="H1041" s="12">
        <v>2004</v>
      </c>
      <c r="I1041" s="12">
        <v>12</v>
      </c>
      <c r="J1041" s="12" t="s">
        <v>1575</v>
      </c>
      <c r="K1041" s="12" t="s">
        <v>1576</v>
      </c>
      <c r="L1041" s="12" t="s">
        <v>1576</v>
      </c>
      <c r="M1041" s="12" t="s">
        <v>1658</v>
      </c>
      <c r="N1041" s="12" t="s">
        <v>1293</v>
      </c>
      <c r="O1041" s="34" t="str">
        <f>VLOOKUP(B1041,'Lot Listing - Concise'!$3:$1002,6,FALSE)</f>
        <v>https://www.sothebys.com/en/buy/auction/2020/vine-the-park-b-smith-cellar-celebrating-california/marcassin-chardonnay-marcassin-vineyard-2004-12-bt</v>
      </c>
    </row>
    <row r="1042" spans="1:15" ht="12.5" x14ac:dyDescent="0.25">
      <c r="A1042" s="33"/>
      <c r="B1042" s="9">
        <v>746</v>
      </c>
      <c r="C1042" s="10" t="str">
        <f t="shared" si="0"/>
        <v>Marcassin Chardonnay, Marcassin Vineyard 2005 (6 BT)</v>
      </c>
      <c r="D1042" s="41">
        <v>1600</v>
      </c>
      <c r="E1042" s="41">
        <v>2200</v>
      </c>
      <c r="F1042" s="12" t="s">
        <v>2405</v>
      </c>
      <c r="G1042" s="12" t="s">
        <v>2401</v>
      </c>
      <c r="H1042" s="12">
        <v>2005</v>
      </c>
      <c r="I1042" s="12">
        <v>6</v>
      </c>
      <c r="J1042" s="12" t="s">
        <v>1575</v>
      </c>
      <c r="K1042" s="12" t="s">
        <v>1576</v>
      </c>
      <c r="L1042" s="12" t="s">
        <v>1576</v>
      </c>
      <c r="M1042" s="12" t="s">
        <v>1658</v>
      </c>
      <c r="N1042" s="12" t="s">
        <v>1295</v>
      </c>
      <c r="O1042" s="34" t="str">
        <f>VLOOKUP(B1042,'Lot Listing - Concise'!$3:$1002,6,FALSE)</f>
        <v>https://www.sothebys.com/en/buy/auction/2020/vine-the-park-b-smith-cellar-celebrating-california/marcassin-chardonnay-marcassin-vineyard-2005-6-bt</v>
      </c>
    </row>
    <row r="1043" spans="1:15" ht="12.5" x14ac:dyDescent="0.25">
      <c r="A1043" s="33"/>
      <c r="B1043" s="9">
        <v>747</v>
      </c>
      <c r="C1043" s="10" t="str">
        <f t="shared" si="0"/>
        <v>Marcassin Chardonnay, Marcassin Vineyard 2006 (10 BT)</v>
      </c>
      <c r="D1043" s="41">
        <v>1600</v>
      </c>
      <c r="E1043" s="41">
        <v>2200</v>
      </c>
      <c r="F1043" s="12" t="s">
        <v>2405</v>
      </c>
      <c r="G1043" s="12" t="s">
        <v>2401</v>
      </c>
      <c r="H1043" s="12">
        <v>2006</v>
      </c>
      <c r="I1043" s="12">
        <v>10</v>
      </c>
      <c r="J1043" s="12" t="s">
        <v>1575</v>
      </c>
      <c r="K1043" s="12" t="s">
        <v>1576</v>
      </c>
      <c r="L1043" s="12" t="s">
        <v>1576</v>
      </c>
      <c r="M1043" s="12" t="s">
        <v>1658</v>
      </c>
      <c r="N1043" s="12" t="s">
        <v>1297</v>
      </c>
      <c r="O1043" s="34" t="str">
        <f>VLOOKUP(B1043,'Lot Listing - Concise'!$3:$1002,6,FALSE)</f>
        <v>https://www.sothebys.com/en/buy/auction/2020/vine-the-park-b-smith-cellar-celebrating-california/marcassin-chardonnay-marcassin-vineyard-2006-10-bt</v>
      </c>
    </row>
    <row r="1044" spans="1:15" ht="12.5" x14ac:dyDescent="0.25">
      <c r="A1044" s="33"/>
      <c r="B1044" s="9">
        <v>748</v>
      </c>
      <c r="C1044" s="10" t="str">
        <f t="shared" si="0"/>
        <v>Marcassin Chardonnay, Marcassin Vineyard 2007 (5 BT)</v>
      </c>
      <c r="D1044" s="41">
        <v>1300</v>
      </c>
      <c r="E1044" s="41">
        <v>1700</v>
      </c>
      <c r="F1044" s="12" t="s">
        <v>2405</v>
      </c>
      <c r="G1044" s="12" t="s">
        <v>2401</v>
      </c>
      <c r="H1044" s="12">
        <v>2007</v>
      </c>
      <c r="I1044" s="12">
        <v>5</v>
      </c>
      <c r="J1044" s="12" t="s">
        <v>1575</v>
      </c>
      <c r="K1044" s="12" t="s">
        <v>1576</v>
      </c>
      <c r="L1044" s="12" t="s">
        <v>1576</v>
      </c>
      <c r="M1044" s="12" t="s">
        <v>1658</v>
      </c>
      <c r="N1044" s="12" t="s">
        <v>1299</v>
      </c>
      <c r="O1044" s="34" t="str">
        <f>VLOOKUP(B1044,'Lot Listing - Concise'!$3:$1002,6,FALSE)</f>
        <v>https://www.sothebys.com/en/buy/auction/2020/vine-the-park-b-smith-cellar-celebrating-california/marcassin-chardonnay-marcassin-vineyard-2007-5-bt</v>
      </c>
    </row>
    <row r="1045" spans="1:15" ht="12.5" x14ac:dyDescent="0.25">
      <c r="A1045" s="33"/>
      <c r="B1045" s="9">
        <v>749</v>
      </c>
      <c r="C1045" s="10" t="str">
        <f t="shared" si="0"/>
        <v>Marcassin Chardonnay, Marcassin Vineyard 2008 (8 BT)</v>
      </c>
      <c r="D1045" s="41">
        <v>2400</v>
      </c>
      <c r="E1045" s="41">
        <v>3500</v>
      </c>
      <c r="F1045" s="12" t="s">
        <v>2405</v>
      </c>
      <c r="G1045" s="12" t="s">
        <v>2401</v>
      </c>
      <c r="H1045" s="12">
        <v>2008</v>
      </c>
      <c r="I1045" s="12">
        <v>8</v>
      </c>
      <c r="J1045" s="12" t="s">
        <v>1575</v>
      </c>
      <c r="K1045" s="12" t="s">
        <v>1576</v>
      </c>
      <c r="L1045" s="12" t="s">
        <v>1576</v>
      </c>
      <c r="M1045" s="12" t="s">
        <v>1658</v>
      </c>
      <c r="N1045" s="12" t="s">
        <v>1301</v>
      </c>
      <c r="O1045" s="34" t="str">
        <f>VLOOKUP(B1045,'Lot Listing - Concise'!$3:$1002,6,FALSE)</f>
        <v>https://www.sothebys.com/en/buy/auction/2020/vine-the-park-b-smith-cellar-celebrating-california/marcassin-chardonnay-marcassin-vineyard-2008-8-bt</v>
      </c>
    </row>
    <row r="1046" spans="1:15" ht="12.5" x14ac:dyDescent="0.25">
      <c r="A1046" s="33"/>
      <c r="B1046" s="9">
        <v>750</v>
      </c>
      <c r="C1046" s="10" t="str">
        <f t="shared" si="0"/>
        <v>Marcassin Chardonnay, Marcassin Vineyard 2009 (12 BT)</v>
      </c>
      <c r="D1046" s="41">
        <v>1800</v>
      </c>
      <c r="E1046" s="41">
        <v>2600</v>
      </c>
      <c r="F1046" s="12" t="s">
        <v>2405</v>
      </c>
      <c r="G1046" s="12" t="s">
        <v>2401</v>
      </c>
      <c r="H1046" s="12">
        <v>2009</v>
      </c>
      <c r="I1046" s="12">
        <v>12</v>
      </c>
      <c r="J1046" s="12" t="s">
        <v>1575</v>
      </c>
      <c r="K1046" s="12" t="s">
        <v>1576</v>
      </c>
      <c r="L1046" s="12" t="s">
        <v>1576</v>
      </c>
      <c r="M1046" s="12" t="s">
        <v>1658</v>
      </c>
      <c r="N1046" s="12" t="s">
        <v>1303</v>
      </c>
      <c r="O1046" s="34" t="str">
        <f>VLOOKUP(B1046,'Lot Listing - Concise'!$3:$1002,6,FALSE)</f>
        <v>https://www.sothebys.com/en/buy/auction/2020/vine-the-park-b-smith-cellar-celebrating-california/marcassin-chardonnay-marcassin-vineyard-2009-12-bt</v>
      </c>
    </row>
    <row r="1047" spans="1:15" ht="12.5" x14ac:dyDescent="0.25">
      <c r="A1047" s="33"/>
      <c r="B1047" s="9">
        <v>751</v>
      </c>
      <c r="C1047" s="10" t="str">
        <f t="shared" si="0"/>
        <v>Marcassin Chardonnay, Zio Tony Ranch 2004 (2 BT)</v>
      </c>
      <c r="D1047" s="41">
        <v>200</v>
      </c>
      <c r="E1047" s="41">
        <v>300</v>
      </c>
      <c r="F1047" s="12" t="s">
        <v>2406</v>
      </c>
      <c r="G1047" s="12" t="s">
        <v>2401</v>
      </c>
      <c r="H1047" s="12">
        <v>2004</v>
      </c>
      <c r="I1047" s="12">
        <v>2</v>
      </c>
      <c r="J1047" s="12" t="s">
        <v>1575</v>
      </c>
      <c r="K1047" s="12" t="s">
        <v>1576</v>
      </c>
      <c r="L1047" s="12" t="s">
        <v>1576</v>
      </c>
      <c r="M1047" s="12" t="s">
        <v>1658</v>
      </c>
      <c r="N1047" s="12" t="s">
        <v>1305</v>
      </c>
      <c r="O1047" s="34" t="str">
        <f>VLOOKUP(B1047,'Lot Listing - Concise'!$3:$1002,6,FALSE)</f>
        <v>https://www.sothebys.com/en/buy/auction/2020/vine-the-park-b-smith-cellar-celebrating-california/marcassin-chardonnay-zio-tony-ranch-2004-2-bt</v>
      </c>
    </row>
    <row r="1048" spans="1:15" ht="12.5" x14ac:dyDescent="0.25">
      <c r="A1048" s="33"/>
      <c r="B1048" s="9">
        <v>752</v>
      </c>
      <c r="C1048" s="10" t="str">
        <f t="shared" si="0"/>
        <v>Marcassin Chardonnay, Zio Tony Ranch 2004 (12 BT)</v>
      </c>
      <c r="D1048" s="41">
        <v>1200</v>
      </c>
      <c r="E1048" s="41">
        <v>1600</v>
      </c>
      <c r="F1048" s="12" t="s">
        <v>2406</v>
      </c>
      <c r="G1048" s="12" t="s">
        <v>2401</v>
      </c>
      <c r="H1048" s="12">
        <v>2004</v>
      </c>
      <c r="I1048" s="12">
        <v>12</v>
      </c>
      <c r="J1048" s="12" t="s">
        <v>1575</v>
      </c>
      <c r="K1048" s="12" t="s">
        <v>1576</v>
      </c>
      <c r="L1048" s="12" t="s">
        <v>1576</v>
      </c>
      <c r="M1048" s="12" t="s">
        <v>1658</v>
      </c>
      <c r="N1048" s="12" t="s">
        <v>1307</v>
      </c>
      <c r="O1048" s="34" t="str">
        <f>VLOOKUP(B1048,'Lot Listing - Concise'!$3:$1002,6,FALSE)</f>
        <v>https://www.sothebys.com/en/buy/auction/2020/vine-the-park-b-smith-cellar-celebrating-california/marcassin-chardonnay-zio-tony-ranch-2004-12-bt</v>
      </c>
    </row>
    <row r="1049" spans="1:15" ht="12.5" x14ac:dyDescent="0.25">
      <c r="A1049" s="33"/>
      <c r="B1049" s="9">
        <v>753</v>
      </c>
      <c r="C1049" s="10" t="str">
        <f t="shared" si="0"/>
        <v>Marcassin Pinot Noir, Blue Slide Ridge Vineyard 2003 (6 BT)</v>
      </c>
      <c r="D1049" s="41">
        <v>1300</v>
      </c>
      <c r="E1049" s="41">
        <v>1800</v>
      </c>
      <c r="F1049" s="12" t="s">
        <v>2407</v>
      </c>
      <c r="G1049" s="12" t="s">
        <v>2401</v>
      </c>
      <c r="H1049" s="12">
        <v>2003</v>
      </c>
      <c r="I1049" s="12">
        <v>6</v>
      </c>
      <c r="J1049" s="12" t="s">
        <v>1575</v>
      </c>
      <c r="K1049" s="12" t="s">
        <v>1576</v>
      </c>
      <c r="L1049" s="12" t="s">
        <v>1576</v>
      </c>
      <c r="M1049" s="12" t="s">
        <v>1578</v>
      </c>
      <c r="N1049" s="12" t="s">
        <v>1309</v>
      </c>
      <c r="O1049" s="34" t="str">
        <f>VLOOKUP(B1049,'Lot Listing - Concise'!$3:$1002,6,FALSE)</f>
        <v>https://www.sothebys.com/en/buy/auction/2020/vine-the-park-b-smith-cellar-celebrating-california/marcassin-pinot-noir-blue-slide-ridge-vineyard</v>
      </c>
    </row>
    <row r="1050" spans="1:15" ht="12.5" x14ac:dyDescent="0.25">
      <c r="A1050" s="33"/>
      <c r="B1050" s="9">
        <v>754</v>
      </c>
      <c r="C1050" s="10" t="str">
        <f t="shared" si="0"/>
        <v>Marcassin, Three Sisters Vineyard, Chardonnay 2000 (9 BT)</v>
      </c>
      <c r="D1050" s="41">
        <v>1300</v>
      </c>
      <c r="E1050" s="41">
        <v>1800</v>
      </c>
      <c r="F1050" s="12" t="s">
        <v>2408</v>
      </c>
      <c r="G1050" s="12" t="s">
        <v>2401</v>
      </c>
      <c r="H1050" s="12">
        <v>2000</v>
      </c>
      <c r="I1050" s="12">
        <v>9</v>
      </c>
      <c r="J1050" s="12" t="s">
        <v>1575</v>
      </c>
      <c r="K1050" s="12" t="s">
        <v>1576</v>
      </c>
      <c r="L1050" s="12" t="s">
        <v>1576</v>
      </c>
      <c r="M1050" s="12" t="s">
        <v>1658</v>
      </c>
      <c r="N1050" s="12" t="s">
        <v>1311</v>
      </c>
      <c r="O1050" s="34" t="str">
        <f>VLOOKUP(B1050,'Lot Listing - Concise'!$3:$1002,6,FALSE)</f>
        <v>https://www.sothebys.com/en/buy/auction/2020/vine-the-park-b-smith-cellar-celebrating-california/marcassin-three-sisters-vineyard-chardonnay-2000-9</v>
      </c>
    </row>
    <row r="1051" spans="1:15" ht="12.5" x14ac:dyDescent="0.25">
      <c r="A1051" s="33"/>
      <c r="B1051" s="9">
        <v>755</v>
      </c>
      <c r="C1051" s="10" t="str">
        <f t="shared" si="0"/>
        <v>Marcassin, Three Sisters Vineyard, Chardonnay 2001 (4 BT)</v>
      </c>
      <c r="D1051" s="41">
        <v>600</v>
      </c>
      <c r="E1051" s="41">
        <v>800</v>
      </c>
      <c r="F1051" s="12" t="s">
        <v>2408</v>
      </c>
      <c r="G1051" s="12" t="s">
        <v>2401</v>
      </c>
      <c r="H1051" s="12">
        <v>2001</v>
      </c>
      <c r="I1051" s="12">
        <v>4</v>
      </c>
      <c r="J1051" s="12" t="s">
        <v>1575</v>
      </c>
      <c r="K1051" s="12" t="s">
        <v>1576</v>
      </c>
      <c r="L1051" s="12" t="s">
        <v>1576</v>
      </c>
      <c r="M1051" s="12" t="s">
        <v>1658</v>
      </c>
      <c r="N1051" s="12" t="s">
        <v>1313</v>
      </c>
      <c r="O1051" s="34" t="str">
        <f>VLOOKUP(B1051,'Lot Listing - Concise'!$3:$1002,6,FALSE)</f>
        <v>https://www.sothebys.com/en/buy/auction/2020/vine-the-park-b-smith-cellar-celebrating-california/marcassin-three-sisters-vineyard-chardonnay-2001-4</v>
      </c>
    </row>
    <row r="1052" spans="1:15" ht="12.5" x14ac:dyDescent="0.25">
      <c r="A1052" s="33"/>
      <c r="B1052" s="9">
        <v>756</v>
      </c>
      <c r="C1052" s="10" t="str">
        <f t="shared" si="0"/>
        <v>Marcassin, Three Sisters Vineyard, Chardonnay 2001 (12 BT)</v>
      </c>
      <c r="D1052" s="41">
        <v>1800</v>
      </c>
      <c r="E1052" s="41">
        <v>2400</v>
      </c>
      <c r="F1052" s="12" t="s">
        <v>2408</v>
      </c>
      <c r="G1052" s="12" t="s">
        <v>2401</v>
      </c>
      <c r="H1052" s="12">
        <v>2001</v>
      </c>
      <c r="I1052" s="12">
        <v>12</v>
      </c>
      <c r="J1052" s="12" t="s">
        <v>1575</v>
      </c>
      <c r="K1052" s="12" t="s">
        <v>1576</v>
      </c>
      <c r="L1052" s="12" t="s">
        <v>1576</v>
      </c>
      <c r="M1052" s="12" t="s">
        <v>1658</v>
      </c>
      <c r="N1052" s="12" t="s">
        <v>1315</v>
      </c>
      <c r="O1052" s="34" t="str">
        <f>VLOOKUP(B1052,'Lot Listing - Concise'!$3:$1002,6,FALSE)</f>
        <v>https://www.sothebys.com/en/buy/auction/2020/vine-the-park-b-smith-cellar-celebrating-california/marcassin-three-sisters-vineyard-chardonnay-2001</v>
      </c>
    </row>
    <row r="1053" spans="1:15" ht="12.5" x14ac:dyDescent="0.25">
      <c r="A1053" s="33"/>
      <c r="B1053" s="9">
        <v>757</v>
      </c>
      <c r="C1053" s="10" t="str">
        <f t="shared" si="0"/>
        <v>Marcassin, Three Sisters Vineyard, Chardonnay 2002 (9 BT)</v>
      </c>
      <c r="D1053" s="41">
        <v>900</v>
      </c>
      <c r="E1053" s="41">
        <v>1400</v>
      </c>
      <c r="F1053" s="12" t="s">
        <v>2408</v>
      </c>
      <c r="G1053" s="12" t="s">
        <v>2401</v>
      </c>
      <c r="H1053" s="12">
        <v>2002</v>
      </c>
      <c r="I1053" s="12">
        <v>9</v>
      </c>
      <c r="J1053" s="12" t="s">
        <v>1575</v>
      </c>
      <c r="K1053" s="12" t="s">
        <v>1576</v>
      </c>
      <c r="L1053" s="12" t="s">
        <v>1576</v>
      </c>
      <c r="M1053" s="12" t="s">
        <v>1658</v>
      </c>
      <c r="N1053" s="12" t="s">
        <v>1317</v>
      </c>
      <c r="O1053" s="34" t="str">
        <f>VLOOKUP(B1053,'Lot Listing - Concise'!$3:$1002,6,FALSE)</f>
        <v>https://www.sothebys.com/en/buy/auction/2020/vine-the-park-b-smith-cellar-celebrating-california/marcassin-three-sisters-vineyard-chardonnay-2002-9</v>
      </c>
    </row>
    <row r="1054" spans="1:15" ht="12.5" x14ac:dyDescent="0.25">
      <c r="A1054" s="33"/>
      <c r="B1054" s="9">
        <v>758</v>
      </c>
      <c r="C1054" s="10" t="str">
        <f t="shared" si="0"/>
        <v>Marcassin, Three Sisters Vineyard, Chardonnay 2002 (12 BT)</v>
      </c>
      <c r="D1054" s="41">
        <v>1300</v>
      </c>
      <c r="E1054" s="41">
        <v>1900</v>
      </c>
      <c r="F1054" s="12" t="s">
        <v>2408</v>
      </c>
      <c r="G1054" s="12" t="s">
        <v>2401</v>
      </c>
      <c r="H1054" s="12">
        <v>2002</v>
      </c>
      <c r="I1054" s="12">
        <v>12</v>
      </c>
      <c r="J1054" s="12" t="s">
        <v>1575</v>
      </c>
      <c r="K1054" s="12" t="s">
        <v>1576</v>
      </c>
      <c r="L1054" s="12" t="s">
        <v>1576</v>
      </c>
      <c r="M1054" s="12" t="s">
        <v>1658</v>
      </c>
      <c r="N1054" s="12" t="s">
        <v>1319</v>
      </c>
      <c r="O1054" s="34" t="str">
        <f>VLOOKUP(B1054,'Lot Listing - Concise'!$3:$1002,6,FALSE)</f>
        <v>https://www.sothebys.com/en/buy/auction/2020/vine-the-park-b-smith-cellar-celebrating-california/marcassin-three-sisters-vineyard-chardonnay-2002</v>
      </c>
    </row>
    <row r="1055" spans="1:15" ht="12.5" x14ac:dyDescent="0.25">
      <c r="A1055" s="33"/>
      <c r="B1055" s="9">
        <v>759</v>
      </c>
      <c r="C1055" s="10" t="str">
        <f t="shared" si="0"/>
        <v>Marcassin, Three Sisters Vineyard, Chardonnay 2003 (4 BT)</v>
      </c>
      <c r="D1055" s="41">
        <v>500</v>
      </c>
      <c r="E1055" s="41">
        <v>700</v>
      </c>
      <c r="F1055" s="12" t="s">
        <v>2408</v>
      </c>
      <c r="G1055" s="12" t="s">
        <v>2401</v>
      </c>
      <c r="H1055" s="12">
        <v>2003</v>
      </c>
      <c r="I1055" s="12">
        <v>4</v>
      </c>
      <c r="J1055" s="12" t="s">
        <v>1575</v>
      </c>
      <c r="K1055" s="12" t="s">
        <v>1576</v>
      </c>
      <c r="L1055" s="12" t="s">
        <v>2409</v>
      </c>
      <c r="M1055" s="12" t="s">
        <v>1658</v>
      </c>
      <c r="N1055" s="12" t="s">
        <v>1321</v>
      </c>
      <c r="O1055" s="34" t="str">
        <f>VLOOKUP(B1055,'Lot Listing - Concise'!$3:$1002,6,FALSE)</f>
        <v>https://www.sothebys.com/en/buy/auction/2020/vine-the-park-b-smith-cellar-celebrating-california/marcassin-three-sisters-vineyard-chardonnay-2003-4</v>
      </c>
    </row>
    <row r="1056" spans="1:15" ht="12.5" x14ac:dyDescent="0.25">
      <c r="A1056" s="33"/>
      <c r="B1056" s="9">
        <v>760</v>
      </c>
      <c r="C1056" s="10" t="str">
        <f t="shared" si="0"/>
        <v>Marcassin, Three Sisters Vineyard, Chardonnay 2003 (12 BT)</v>
      </c>
      <c r="D1056" s="41">
        <v>1500</v>
      </c>
      <c r="E1056" s="41">
        <v>2000</v>
      </c>
      <c r="F1056" s="12" t="s">
        <v>2408</v>
      </c>
      <c r="G1056" s="12" t="s">
        <v>2401</v>
      </c>
      <c r="H1056" s="12">
        <v>2003</v>
      </c>
      <c r="I1056" s="12">
        <v>12</v>
      </c>
      <c r="J1056" s="12" t="s">
        <v>1575</v>
      </c>
      <c r="K1056" s="12" t="s">
        <v>1576</v>
      </c>
      <c r="L1056" s="12" t="s">
        <v>1576</v>
      </c>
      <c r="M1056" s="12" t="s">
        <v>1658</v>
      </c>
      <c r="N1056" s="12" t="s">
        <v>1323</v>
      </c>
      <c r="O1056" s="34" t="str">
        <f>VLOOKUP(B1056,'Lot Listing - Concise'!$3:$1002,6,FALSE)</f>
        <v>https://www.sothebys.com/en/buy/auction/2020/vine-the-park-b-smith-cellar-celebrating-california/marcassin-three-sisters-vineyard-chardonnay-2003</v>
      </c>
    </row>
    <row r="1057" spans="1:15" ht="12.5" x14ac:dyDescent="0.25">
      <c r="A1057" s="33"/>
      <c r="B1057" s="9">
        <v>761</v>
      </c>
      <c r="C1057" s="10" t="str">
        <f t="shared" si="0"/>
        <v>Marcassin, Three Sisters Vineyard, Chardonnay 2004 (12 BT)</v>
      </c>
      <c r="D1057" s="41">
        <v>1500</v>
      </c>
      <c r="E1057" s="41">
        <v>2000</v>
      </c>
      <c r="F1057" s="12" t="s">
        <v>2408</v>
      </c>
      <c r="G1057" s="12" t="s">
        <v>2401</v>
      </c>
      <c r="H1057" s="12">
        <v>2004</v>
      </c>
      <c r="I1057" s="12">
        <v>12</v>
      </c>
      <c r="J1057" s="12" t="s">
        <v>1575</v>
      </c>
      <c r="K1057" s="12" t="s">
        <v>1576</v>
      </c>
      <c r="L1057" s="12" t="s">
        <v>1576</v>
      </c>
      <c r="M1057" s="12" t="s">
        <v>1658</v>
      </c>
      <c r="N1057" s="12" t="s">
        <v>1325</v>
      </c>
      <c r="O1057" s="34" t="str">
        <f>VLOOKUP(B1057,'Lot Listing - Concise'!$3:$1002,6,FALSE)</f>
        <v>https://www.sothebys.com/en/buy/auction/2020/vine-the-park-b-smith-cellar-celebrating-california/marcassin-three-sisters-vineyard-chardonnay-2004</v>
      </c>
    </row>
    <row r="1058" spans="1:15" ht="12.5" x14ac:dyDescent="0.25">
      <c r="A1058" s="33"/>
      <c r="B1058" s="9">
        <v>762</v>
      </c>
      <c r="C1058" s="10" t="str">
        <f t="shared" si="0"/>
        <v>Marcassin, Three Sisters Vineyard, Chardonnay 2005 (6 BT)</v>
      </c>
      <c r="D1058" s="41">
        <v>700</v>
      </c>
      <c r="E1058" s="41">
        <v>900</v>
      </c>
      <c r="F1058" s="12" t="s">
        <v>2408</v>
      </c>
      <c r="G1058" s="12" t="s">
        <v>2401</v>
      </c>
      <c r="H1058" s="12">
        <v>2005</v>
      </c>
      <c r="I1058" s="12">
        <v>6</v>
      </c>
      <c r="J1058" s="12" t="s">
        <v>1575</v>
      </c>
      <c r="K1058" s="12" t="s">
        <v>1576</v>
      </c>
      <c r="L1058" s="12" t="s">
        <v>1576</v>
      </c>
      <c r="M1058" s="12" t="s">
        <v>1658</v>
      </c>
      <c r="N1058" s="12" t="s">
        <v>1327</v>
      </c>
      <c r="O1058" s="34" t="str">
        <f>VLOOKUP(B1058,'Lot Listing - Concise'!$3:$1002,6,FALSE)</f>
        <v>https://www.sothebys.com/en/buy/auction/2020/vine-the-park-b-smith-cellar-celebrating-california/marcassin-three-sisters-vineyard-chardonnay-2005-6</v>
      </c>
    </row>
    <row r="1059" spans="1:15" ht="12.5" x14ac:dyDescent="0.25">
      <c r="A1059" s="33"/>
      <c r="B1059" s="9">
        <v>763</v>
      </c>
      <c r="C1059" s="10" t="str">
        <f t="shared" si="0"/>
        <v>Marcassin, Three Sisters Vineyard, Chardonnay 2009 (4 BT)</v>
      </c>
      <c r="D1059" s="41">
        <v>400</v>
      </c>
      <c r="E1059" s="41">
        <v>600</v>
      </c>
      <c r="F1059" s="12" t="s">
        <v>2408</v>
      </c>
      <c r="G1059" s="12" t="s">
        <v>2401</v>
      </c>
      <c r="H1059" s="12">
        <v>2009</v>
      </c>
      <c r="I1059" s="12">
        <v>4</v>
      </c>
      <c r="J1059" s="12" t="s">
        <v>1575</v>
      </c>
      <c r="K1059" s="12" t="s">
        <v>1576</v>
      </c>
      <c r="L1059" s="12" t="s">
        <v>1576</v>
      </c>
      <c r="M1059" s="12" t="s">
        <v>1658</v>
      </c>
      <c r="N1059" s="12" t="s">
        <v>1329</v>
      </c>
      <c r="O1059" s="34" t="str">
        <f>VLOOKUP(B1059,'Lot Listing - Concise'!$3:$1002,6,FALSE)</f>
        <v>https://www.sothebys.com/en/buy/auction/2020/vine-the-park-b-smith-cellar-celebrating-california/marcassin-three-sisters-vineyard-chardonnay-2009-4</v>
      </c>
    </row>
    <row r="1060" spans="1:15" ht="12.5" x14ac:dyDescent="0.25">
      <c r="A1060" s="9" t="s">
        <v>1587</v>
      </c>
      <c r="B1060" s="9">
        <v>764</v>
      </c>
      <c r="C1060" s="10" t="str">
        <f t="shared" si="0"/>
        <v>Marcassin, Three Sisters Vineyard, Chardonnay 2007 (3 BT)</v>
      </c>
      <c r="D1060" s="41">
        <v>600</v>
      </c>
      <c r="E1060" s="41">
        <v>900</v>
      </c>
      <c r="F1060" s="12" t="s">
        <v>2408</v>
      </c>
      <c r="G1060" s="12" t="s">
        <v>2401</v>
      </c>
      <c r="H1060" s="12">
        <v>2007</v>
      </c>
      <c r="I1060" s="12">
        <v>3</v>
      </c>
      <c r="J1060" s="12" t="s">
        <v>1575</v>
      </c>
      <c r="K1060" s="12" t="s">
        <v>1576</v>
      </c>
      <c r="L1060" s="12" t="s">
        <v>1576</v>
      </c>
      <c r="M1060" s="12" t="s">
        <v>1658</v>
      </c>
      <c r="N1060" s="12" t="s">
        <v>2410</v>
      </c>
      <c r="O1060" s="34" t="str">
        <f>VLOOKUP(B1060,'Lot Listing - Concise'!$3:$1002,6,FALSE)</f>
        <v>https://www.sothebys.com/en/buy/auction/2020/vine-the-park-b-smith-cellar-celebrating-california/marcassin-three-sisters-vineyard-chardonnay</v>
      </c>
    </row>
    <row r="1061" spans="1:15" ht="12.5" x14ac:dyDescent="0.25">
      <c r="A1061" s="9" t="s">
        <v>1587</v>
      </c>
      <c r="B1061" s="9">
        <v>764</v>
      </c>
      <c r="C1061" s="10" t="str">
        <f t="shared" si="0"/>
        <v>Marcassin, Three Sisters Vineyard, Chardonnay 2008 (2 BT)</v>
      </c>
      <c r="D1061" s="41">
        <v>600</v>
      </c>
      <c r="E1061" s="41">
        <v>900</v>
      </c>
      <c r="F1061" s="12" t="s">
        <v>2408</v>
      </c>
      <c r="G1061" s="12" t="s">
        <v>2401</v>
      </c>
      <c r="H1061" s="12">
        <v>2008</v>
      </c>
      <c r="I1061" s="12">
        <v>2</v>
      </c>
      <c r="J1061" s="12" t="s">
        <v>1575</v>
      </c>
      <c r="K1061" s="12" t="s">
        <v>1576</v>
      </c>
      <c r="L1061" s="12" t="s">
        <v>1576</v>
      </c>
      <c r="M1061" s="12" t="s">
        <v>1658</v>
      </c>
      <c r="N1061" s="12" t="s">
        <v>2411</v>
      </c>
      <c r="O1061" s="34" t="str">
        <f>VLOOKUP(B1061,'Lot Listing - Concise'!$3:$1002,6,FALSE)</f>
        <v>https://www.sothebys.com/en/buy/auction/2020/vine-the-park-b-smith-cellar-celebrating-california/marcassin-three-sisters-vineyard-chardonnay</v>
      </c>
    </row>
    <row r="1062" spans="1:15" ht="12.5" x14ac:dyDescent="0.25">
      <c r="A1062" s="9" t="s">
        <v>1587</v>
      </c>
      <c r="B1062" s="9">
        <v>765</v>
      </c>
      <c r="C1062" s="10" t="str">
        <f t="shared" si="0"/>
        <v>Marcassin, Three Sisters Vineyard, Chardonnay 2004 (1 BT)</v>
      </c>
      <c r="D1062" s="41">
        <v>1000</v>
      </c>
      <c r="E1062" s="41">
        <v>1500</v>
      </c>
      <c r="F1062" s="12" t="s">
        <v>2408</v>
      </c>
      <c r="G1062" s="12" t="s">
        <v>2401</v>
      </c>
      <c r="H1062" s="12">
        <v>2004</v>
      </c>
      <c r="I1062" s="12">
        <v>1</v>
      </c>
      <c r="J1062" s="12" t="s">
        <v>1575</v>
      </c>
      <c r="K1062" s="12" t="s">
        <v>1576</v>
      </c>
      <c r="L1062" s="12" t="s">
        <v>1576</v>
      </c>
      <c r="M1062" s="12" t="s">
        <v>1658</v>
      </c>
      <c r="N1062" s="12" t="s">
        <v>2412</v>
      </c>
      <c r="O1062" s="34" t="str">
        <f>VLOOKUP(B1062,'Lot Listing - Concise'!$3:$1002,6,FALSE)</f>
        <v>https://www.sothebys.com/en/buy/auction/2020/vine-the-park-b-smith-cellar-celebrating-california/marcassin-three-sisters-vineyard-chardonnay-2</v>
      </c>
    </row>
    <row r="1063" spans="1:15" ht="12.5" x14ac:dyDescent="0.25">
      <c r="A1063" s="9" t="s">
        <v>1587</v>
      </c>
      <c r="B1063" s="9">
        <v>765</v>
      </c>
      <c r="C1063" s="10" t="str">
        <f t="shared" si="0"/>
        <v>Marcassin, Three Sisters Vineyard, Chardonnay 2006 (8 BT)</v>
      </c>
      <c r="D1063" s="41">
        <v>1000</v>
      </c>
      <c r="E1063" s="41">
        <v>1500</v>
      </c>
      <c r="F1063" s="12" t="s">
        <v>2408</v>
      </c>
      <c r="G1063" s="12" t="s">
        <v>2401</v>
      </c>
      <c r="H1063" s="12">
        <v>2006</v>
      </c>
      <c r="I1063" s="12">
        <v>8</v>
      </c>
      <c r="J1063" s="12" t="s">
        <v>1575</v>
      </c>
      <c r="K1063" s="12" t="s">
        <v>1576</v>
      </c>
      <c r="L1063" s="12" t="s">
        <v>1576</v>
      </c>
      <c r="M1063" s="12" t="s">
        <v>1658</v>
      </c>
      <c r="N1063" s="12" t="s">
        <v>2413</v>
      </c>
      <c r="O1063" s="34" t="str">
        <f>VLOOKUP(B1063,'Lot Listing - Concise'!$3:$1002,6,FALSE)</f>
        <v>https://www.sothebys.com/en/buy/auction/2020/vine-the-park-b-smith-cellar-celebrating-california/marcassin-three-sisters-vineyard-chardonnay-2</v>
      </c>
    </row>
    <row r="1064" spans="1:15" ht="12.5" x14ac:dyDescent="0.25">
      <c r="A1064" s="33"/>
      <c r="B1064" s="9">
        <v>766</v>
      </c>
      <c r="C1064" s="10" t="str">
        <f t="shared" si="0"/>
        <v>Aubert Chardonnay, Lauren Vineyard 2006 (2 MAG)</v>
      </c>
      <c r="D1064" s="41">
        <v>250</v>
      </c>
      <c r="E1064" s="41">
        <v>350</v>
      </c>
      <c r="F1064" s="12" t="s">
        <v>2414</v>
      </c>
      <c r="G1064" s="12" t="s">
        <v>2415</v>
      </c>
      <c r="H1064" s="12">
        <v>2006</v>
      </c>
      <c r="I1064" s="12">
        <v>2</v>
      </c>
      <c r="J1064" s="12" t="s">
        <v>1588</v>
      </c>
      <c r="K1064" s="12" t="s">
        <v>1583</v>
      </c>
      <c r="L1064" s="12" t="s">
        <v>1583</v>
      </c>
      <c r="M1064" s="12" t="s">
        <v>1658</v>
      </c>
      <c r="N1064" s="12" t="s">
        <v>1335</v>
      </c>
      <c r="O1064" s="34" t="str">
        <f>VLOOKUP(B1064,'Lot Listing - Concise'!$3:$1002,6,FALSE)</f>
        <v>https://www.sothebys.com/en/buy/auction/2020/vine-the-park-b-smith-cellar-celebrating-california/aubert-chardonnay-lauren-vineyard-2006-2-mag</v>
      </c>
    </row>
    <row r="1065" spans="1:15" ht="12.5" x14ac:dyDescent="0.25">
      <c r="A1065" s="33"/>
      <c r="B1065" s="9">
        <v>767</v>
      </c>
      <c r="C1065" s="10" t="str">
        <f t="shared" si="0"/>
        <v>Aubert Chardonnay, Lauren Vineyard 2007 (12 BT)</v>
      </c>
      <c r="D1065" s="41">
        <v>1300</v>
      </c>
      <c r="E1065" s="41">
        <v>1800</v>
      </c>
      <c r="F1065" s="12" t="s">
        <v>2414</v>
      </c>
      <c r="G1065" s="12" t="s">
        <v>2415</v>
      </c>
      <c r="H1065" s="12">
        <v>2007</v>
      </c>
      <c r="I1065" s="12">
        <v>12</v>
      </c>
      <c r="J1065" s="12" t="s">
        <v>1575</v>
      </c>
      <c r="K1065" s="12" t="s">
        <v>1576</v>
      </c>
      <c r="L1065" s="12" t="s">
        <v>1576</v>
      </c>
      <c r="M1065" s="12" t="s">
        <v>1658</v>
      </c>
      <c r="N1065" s="12" t="s">
        <v>1337</v>
      </c>
      <c r="O1065" s="34" t="str">
        <f>VLOOKUP(B1065,'Lot Listing - Concise'!$3:$1002,6,FALSE)</f>
        <v>https://www.sothebys.com/en/buy/auction/2020/vine-the-park-b-smith-cellar-celebrating-california/aubert-chardonnay-lauren-vineyard-2007-12-bt</v>
      </c>
    </row>
    <row r="1066" spans="1:15" ht="12.5" x14ac:dyDescent="0.25">
      <c r="A1066" s="33"/>
      <c r="B1066" s="9">
        <v>768</v>
      </c>
      <c r="C1066" s="10" t="str">
        <f t="shared" si="0"/>
        <v>Aubert Chardonnay, Lauren Vineyard 2007 (6 MAG)</v>
      </c>
      <c r="D1066" s="41">
        <v>1300</v>
      </c>
      <c r="E1066" s="41">
        <v>1800</v>
      </c>
      <c r="F1066" s="12" t="s">
        <v>2414</v>
      </c>
      <c r="G1066" s="12" t="s">
        <v>2415</v>
      </c>
      <c r="H1066" s="12">
        <v>2007</v>
      </c>
      <c r="I1066" s="12">
        <v>6</v>
      </c>
      <c r="J1066" s="12" t="s">
        <v>1588</v>
      </c>
      <c r="K1066" s="12" t="s">
        <v>1583</v>
      </c>
      <c r="L1066" s="12" t="s">
        <v>1583</v>
      </c>
      <c r="M1066" s="12" t="s">
        <v>1658</v>
      </c>
      <c r="N1066" s="12" t="s">
        <v>1339</v>
      </c>
      <c r="O1066" s="34" t="str">
        <f>VLOOKUP(B1066,'Lot Listing - Concise'!$3:$1002,6,FALSE)</f>
        <v>https://www.sothebys.com/en/buy/auction/2020/vine-the-park-b-smith-cellar-celebrating-california/aubert-chardonnay-lauren-vineyard-2007-6-mag</v>
      </c>
    </row>
    <row r="1067" spans="1:15" ht="12.5" x14ac:dyDescent="0.25">
      <c r="A1067" s="33"/>
      <c r="B1067" s="9">
        <v>769</v>
      </c>
      <c r="C1067" s="10" t="str">
        <f t="shared" si="0"/>
        <v>Aubert Chardonnay, Lauren Vineyard 2009 (6 BT)</v>
      </c>
      <c r="D1067" s="41">
        <v>550</v>
      </c>
      <c r="E1067" s="41">
        <v>800</v>
      </c>
      <c r="F1067" s="12" t="s">
        <v>2414</v>
      </c>
      <c r="G1067" s="12" t="s">
        <v>2415</v>
      </c>
      <c r="H1067" s="12">
        <v>2009</v>
      </c>
      <c r="I1067" s="12">
        <v>6</v>
      </c>
      <c r="J1067" s="12" t="s">
        <v>1575</v>
      </c>
      <c r="K1067" s="12" t="s">
        <v>1576</v>
      </c>
      <c r="L1067" s="12" t="s">
        <v>1576</v>
      </c>
      <c r="M1067" s="12" t="s">
        <v>1658</v>
      </c>
      <c r="N1067" s="12" t="s">
        <v>1341</v>
      </c>
      <c r="O1067" s="34" t="str">
        <f>VLOOKUP(B1067,'Lot Listing - Concise'!$3:$1002,6,FALSE)</f>
        <v>https://www.sothebys.com/en/buy/auction/2020/vine-the-park-b-smith-cellar-celebrating-california/aubert-chardonnay-lauren-vineyard-2009-6-bt</v>
      </c>
    </row>
    <row r="1068" spans="1:15" ht="12.5" x14ac:dyDescent="0.25">
      <c r="A1068" s="33"/>
      <c r="B1068" s="9">
        <v>770</v>
      </c>
      <c r="C1068" s="10" t="str">
        <f t="shared" si="0"/>
        <v>Aubert Chardonnay, Lauren Vineyard 2009 (4 MAG)</v>
      </c>
      <c r="D1068" s="41">
        <v>700</v>
      </c>
      <c r="E1068" s="41">
        <v>1000</v>
      </c>
      <c r="F1068" s="12" t="s">
        <v>2414</v>
      </c>
      <c r="G1068" s="12" t="s">
        <v>2415</v>
      </c>
      <c r="H1068" s="12">
        <v>2009</v>
      </c>
      <c r="I1068" s="12">
        <v>4</v>
      </c>
      <c r="J1068" s="12" t="s">
        <v>1588</v>
      </c>
      <c r="K1068" s="12" t="s">
        <v>1583</v>
      </c>
      <c r="L1068" s="12" t="s">
        <v>1583</v>
      </c>
      <c r="M1068" s="12" t="s">
        <v>1658</v>
      </c>
      <c r="N1068" s="12" t="s">
        <v>1343</v>
      </c>
      <c r="O1068" s="34" t="str">
        <f>VLOOKUP(B1068,'Lot Listing - Concise'!$3:$1002,6,FALSE)</f>
        <v>https://www.sothebys.com/en/buy/auction/2020/vine-the-park-b-smith-cellar-celebrating-california/aubert-chardonnay-lauren-vineyard-2009-4-mag</v>
      </c>
    </row>
    <row r="1069" spans="1:15" ht="12.5" x14ac:dyDescent="0.25">
      <c r="A1069" s="33"/>
      <c r="B1069" s="9">
        <v>771</v>
      </c>
      <c r="C1069" s="10" t="str">
        <f t="shared" si="0"/>
        <v>Aubert Chardonnay, Lauren Vineyard 2010 (10 BT)</v>
      </c>
      <c r="D1069" s="41">
        <v>700</v>
      </c>
      <c r="E1069" s="41">
        <v>1000</v>
      </c>
      <c r="F1069" s="12" t="s">
        <v>2414</v>
      </c>
      <c r="G1069" s="12" t="s">
        <v>2415</v>
      </c>
      <c r="H1069" s="12">
        <v>2010</v>
      </c>
      <c r="I1069" s="12">
        <v>10</v>
      </c>
      <c r="J1069" s="12" t="s">
        <v>1575</v>
      </c>
      <c r="K1069" s="12" t="s">
        <v>1576</v>
      </c>
      <c r="L1069" s="12" t="s">
        <v>1576</v>
      </c>
      <c r="M1069" s="12" t="s">
        <v>1658</v>
      </c>
      <c r="N1069" s="12" t="s">
        <v>1345</v>
      </c>
      <c r="O1069" s="34" t="str">
        <f>VLOOKUP(B1069,'Lot Listing - Concise'!$3:$1002,6,FALSE)</f>
        <v>https://www.sothebys.com/en/buy/auction/2020/vine-the-park-b-smith-cellar-celebrating-california/aubert-chardonnay-lauren-vineyard-2010-10-bt</v>
      </c>
    </row>
    <row r="1070" spans="1:15" ht="12.5" x14ac:dyDescent="0.25">
      <c r="A1070" s="33"/>
      <c r="B1070" s="9">
        <v>772</v>
      </c>
      <c r="C1070" s="10" t="str">
        <f t="shared" si="0"/>
        <v>Aubert Chardonnay, Lauren Vineyard 2012 (4 MAG)</v>
      </c>
      <c r="D1070" s="41">
        <v>1400</v>
      </c>
      <c r="E1070" s="41">
        <v>2000</v>
      </c>
      <c r="F1070" s="12" t="s">
        <v>2414</v>
      </c>
      <c r="G1070" s="12" t="s">
        <v>2415</v>
      </c>
      <c r="H1070" s="12">
        <v>2012</v>
      </c>
      <c r="I1070" s="12">
        <v>4</v>
      </c>
      <c r="J1070" s="12" t="s">
        <v>1588</v>
      </c>
      <c r="K1070" s="12" t="s">
        <v>1583</v>
      </c>
      <c r="L1070" s="12" t="s">
        <v>1583</v>
      </c>
      <c r="M1070" s="12" t="s">
        <v>1658</v>
      </c>
      <c r="N1070" s="12" t="s">
        <v>1347</v>
      </c>
      <c r="O1070" s="34" t="str">
        <f>VLOOKUP(B1070,'Lot Listing - Concise'!$3:$1002,6,FALSE)</f>
        <v>https://www.sothebys.com/en/buy/auction/2020/vine-the-park-b-smith-cellar-celebrating-california/aubert-chardonnay-lauren-vineyard-2012-4-mag</v>
      </c>
    </row>
    <row r="1071" spans="1:15" ht="12.5" x14ac:dyDescent="0.25">
      <c r="A1071" s="9" t="s">
        <v>1587</v>
      </c>
      <c r="B1071" s="9">
        <v>773</v>
      </c>
      <c r="C1071" s="10" t="str">
        <f t="shared" si="0"/>
        <v>Aubert Chardonnay, Lauren Vineyard 2005 (2 MAG)</v>
      </c>
      <c r="D1071" s="41">
        <v>550</v>
      </c>
      <c r="E1071" s="41">
        <v>750</v>
      </c>
      <c r="F1071" s="12" t="s">
        <v>2414</v>
      </c>
      <c r="G1071" s="12" t="s">
        <v>2415</v>
      </c>
      <c r="H1071" s="12">
        <v>2005</v>
      </c>
      <c r="I1071" s="12">
        <v>2</v>
      </c>
      <c r="J1071" s="12" t="s">
        <v>1588</v>
      </c>
      <c r="K1071" s="12" t="s">
        <v>1583</v>
      </c>
      <c r="L1071" s="12" t="s">
        <v>1583</v>
      </c>
      <c r="M1071" s="12" t="s">
        <v>1658</v>
      </c>
      <c r="N1071" s="12" t="s">
        <v>2416</v>
      </c>
      <c r="O1071" s="34" t="str">
        <f>VLOOKUP(B1071,'Lot Listing - Concise'!$3:$1002,6,FALSE)</f>
        <v>https://www.sothebys.com/en/buy/auction/2020/vine-the-park-b-smith-cellar-celebrating-california/mixed-case-4-mag-2</v>
      </c>
    </row>
    <row r="1072" spans="1:15" ht="12.5" x14ac:dyDescent="0.25">
      <c r="A1072" s="9" t="s">
        <v>1587</v>
      </c>
      <c r="B1072" s="9">
        <v>773</v>
      </c>
      <c r="C1072" s="10" t="str">
        <f t="shared" si="0"/>
        <v>Aubert Chardonnay, Ritchie 2005 (2 MAG)</v>
      </c>
      <c r="D1072" s="41">
        <v>550</v>
      </c>
      <c r="E1072" s="41">
        <v>750</v>
      </c>
      <c r="F1072" s="12" t="s">
        <v>2417</v>
      </c>
      <c r="G1072" s="12" t="s">
        <v>2415</v>
      </c>
      <c r="H1072" s="12">
        <v>2005</v>
      </c>
      <c r="I1072" s="12">
        <v>2</v>
      </c>
      <c r="J1072" s="12" t="s">
        <v>1588</v>
      </c>
      <c r="K1072" s="12" t="s">
        <v>1583</v>
      </c>
      <c r="L1072" s="12" t="s">
        <v>1583</v>
      </c>
      <c r="M1072" s="12" t="s">
        <v>1658</v>
      </c>
      <c r="N1072" s="12" t="s">
        <v>2418</v>
      </c>
      <c r="O1072" s="34" t="str">
        <f>VLOOKUP(B1072,'Lot Listing - Concise'!$3:$1002,6,FALSE)</f>
        <v>https://www.sothebys.com/en/buy/auction/2020/vine-the-park-b-smith-cellar-celebrating-california/mixed-case-4-mag-2</v>
      </c>
    </row>
    <row r="1073" spans="1:15" ht="12.5" x14ac:dyDescent="0.25">
      <c r="A1073" s="33"/>
      <c r="B1073" s="9">
        <v>774</v>
      </c>
      <c r="C1073" s="10" t="str">
        <f t="shared" si="0"/>
        <v>Aubert Chardonnay, Reuling 2005 (6 MAG)</v>
      </c>
      <c r="D1073" s="41">
        <v>950</v>
      </c>
      <c r="E1073" s="41">
        <v>1200</v>
      </c>
      <c r="F1073" s="12" t="s">
        <v>2419</v>
      </c>
      <c r="G1073" s="12" t="s">
        <v>2415</v>
      </c>
      <c r="H1073" s="12">
        <v>2005</v>
      </c>
      <c r="I1073" s="12">
        <v>6</v>
      </c>
      <c r="J1073" s="12" t="s">
        <v>1588</v>
      </c>
      <c r="K1073" s="12" t="s">
        <v>1583</v>
      </c>
      <c r="L1073" s="12" t="s">
        <v>2099</v>
      </c>
      <c r="M1073" s="12" t="s">
        <v>1658</v>
      </c>
      <c r="N1073" s="12" t="s">
        <v>1350</v>
      </c>
      <c r="O1073" s="34" t="str">
        <f>VLOOKUP(B1073,'Lot Listing - Concise'!$3:$1002,6,FALSE)</f>
        <v>https://www.sothebys.com/en/buy/auction/2020/vine-the-park-b-smith-cellar-celebrating-california/aubert-chardonnay-reuling-2005-6-mag</v>
      </c>
    </row>
    <row r="1074" spans="1:15" ht="12.5" x14ac:dyDescent="0.25">
      <c r="A1074" s="33"/>
      <c r="B1074" s="9">
        <v>775</v>
      </c>
      <c r="C1074" s="10" t="str">
        <f t="shared" si="0"/>
        <v>Aubert Chardonnay, Reuling 2007 (6 MAG)</v>
      </c>
      <c r="D1074" s="41">
        <v>1300</v>
      </c>
      <c r="E1074" s="41">
        <v>1700</v>
      </c>
      <c r="F1074" s="12" t="s">
        <v>2419</v>
      </c>
      <c r="G1074" s="12" t="s">
        <v>2415</v>
      </c>
      <c r="H1074" s="12">
        <v>2007</v>
      </c>
      <c r="I1074" s="12">
        <v>6</v>
      </c>
      <c r="J1074" s="12" t="s">
        <v>1588</v>
      </c>
      <c r="K1074" s="12" t="s">
        <v>1583</v>
      </c>
      <c r="L1074" s="12" t="s">
        <v>1583</v>
      </c>
      <c r="M1074" s="12" t="s">
        <v>1658</v>
      </c>
      <c r="N1074" s="12" t="s">
        <v>1352</v>
      </c>
      <c r="O1074" s="34" t="str">
        <f>VLOOKUP(B1074,'Lot Listing - Concise'!$3:$1002,6,FALSE)</f>
        <v>https://www.sothebys.com/en/buy/auction/2020/vine-the-park-b-smith-cellar-celebrating-california/aubert-chardonnay-reuling-2007-6-mag</v>
      </c>
    </row>
    <row r="1075" spans="1:15" ht="12.5" x14ac:dyDescent="0.25">
      <c r="A1075" s="33"/>
      <c r="B1075" s="9">
        <v>776</v>
      </c>
      <c r="C1075" s="10" t="str">
        <f t="shared" si="0"/>
        <v>Aubert Chardonnay, Reuling 2008 (6 MAG)</v>
      </c>
      <c r="D1075" s="41">
        <v>850</v>
      </c>
      <c r="E1075" s="41">
        <v>1100</v>
      </c>
      <c r="F1075" s="12" t="s">
        <v>2419</v>
      </c>
      <c r="G1075" s="12" t="s">
        <v>2415</v>
      </c>
      <c r="H1075" s="12">
        <v>2008</v>
      </c>
      <c r="I1075" s="12">
        <v>6</v>
      </c>
      <c r="J1075" s="12" t="s">
        <v>1588</v>
      </c>
      <c r="K1075" s="12" t="s">
        <v>1583</v>
      </c>
      <c r="L1075" s="12" t="s">
        <v>1583</v>
      </c>
      <c r="M1075" s="12" t="s">
        <v>1658</v>
      </c>
      <c r="N1075" s="12" t="s">
        <v>1354</v>
      </c>
      <c r="O1075" s="34" t="str">
        <f>VLOOKUP(B1075,'Lot Listing - Concise'!$3:$1002,6,FALSE)</f>
        <v>https://www.sothebys.com/en/buy/auction/2020/vine-the-park-b-smith-cellar-celebrating-california/aubert-chardonnay-reuling-2008-6-mag</v>
      </c>
    </row>
    <row r="1076" spans="1:15" ht="12.5" x14ac:dyDescent="0.25">
      <c r="A1076" s="33"/>
      <c r="B1076" s="9">
        <v>777</v>
      </c>
      <c r="C1076" s="10" t="str">
        <f t="shared" si="0"/>
        <v>Aubert Chardonnay, Reuling 2009 (6 MAG)</v>
      </c>
      <c r="D1076" s="41">
        <v>1300</v>
      </c>
      <c r="E1076" s="41">
        <v>1700</v>
      </c>
      <c r="F1076" s="12" t="s">
        <v>2419</v>
      </c>
      <c r="G1076" s="12" t="s">
        <v>2415</v>
      </c>
      <c r="H1076" s="12">
        <v>2009</v>
      </c>
      <c r="I1076" s="12">
        <v>6</v>
      </c>
      <c r="J1076" s="12" t="s">
        <v>1588</v>
      </c>
      <c r="K1076" s="12" t="s">
        <v>1583</v>
      </c>
      <c r="L1076" s="12" t="s">
        <v>1583</v>
      </c>
      <c r="M1076" s="12" t="s">
        <v>1658</v>
      </c>
      <c r="N1076" s="12" t="s">
        <v>1356</v>
      </c>
      <c r="O1076" s="34" t="str">
        <f>VLOOKUP(B1076,'Lot Listing - Concise'!$3:$1002,6,FALSE)</f>
        <v>https://www.sothebys.com/en/buy/auction/2020/vine-the-park-b-smith-cellar-celebrating-california/aubert-chardonnay-reuling-2009-6-mag</v>
      </c>
    </row>
    <row r="1077" spans="1:15" ht="12.5" x14ac:dyDescent="0.25">
      <c r="A1077" s="33"/>
      <c r="B1077" s="9">
        <v>778</v>
      </c>
      <c r="C1077" s="10" t="str">
        <f t="shared" si="0"/>
        <v>Aubert Chardonnay, Reuling 2010 (6 MAG)</v>
      </c>
      <c r="D1077" s="41">
        <v>1300</v>
      </c>
      <c r="E1077" s="41">
        <v>1700</v>
      </c>
      <c r="F1077" s="12" t="s">
        <v>2419</v>
      </c>
      <c r="G1077" s="12" t="s">
        <v>2415</v>
      </c>
      <c r="H1077" s="12">
        <v>2010</v>
      </c>
      <c r="I1077" s="12">
        <v>6</v>
      </c>
      <c r="J1077" s="12" t="s">
        <v>1588</v>
      </c>
      <c r="K1077" s="12" t="s">
        <v>1583</v>
      </c>
      <c r="L1077" s="12" t="s">
        <v>1583</v>
      </c>
      <c r="M1077" s="12" t="s">
        <v>1658</v>
      </c>
      <c r="N1077" s="12" t="s">
        <v>1358</v>
      </c>
      <c r="O1077" s="34" t="str">
        <f>VLOOKUP(B1077,'Lot Listing - Concise'!$3:$1002,6,FALSE)</f>
        <v>https://www.sothebys.com/en/buy/auction/2020/vine-the-park-b-smith-cellar-celebrating-california/aubert-chardonnay-reuling-2010-6-mag</v>
      </c>
    </row>
    <row r="1078" spans="1:15" ht="12.5" x14ac:dyDescent="0.25">
      <c r="A1078" s="9" t="s">
        <v>1587</v>
      </c>
      <c r="B1078" s="9">
        <v>779</v>
      </c>
      <c r="C1078" s="10" t="str">
        <f t="shared" si="0"/>
        <v>Aubert Chardonnay, Lauren Vineyard 2008 (4 MAG)</v>
      </c>
      <c r="D1078" s="41">
        <v>1000</v>
      </c>
      <c r="E1078" s="41">
        <v>1500</v>
      </c>
      <c r="F1078" s="12" t="s">
        <v>2414</v>
      </c>
      <c r="G1078" s="12" t="s">
        <v>2415</v>
      </c>
      <c r="H1078" s="12">
        <v>2008</v>
      </c>
      <c r="I1078" s="12">
        <v>4</v>
      </c>
      <c r="J1078" s="12" t="s">
        <v>1588</v>
      </c>
      <c r="K1078" s="12" t="s">
        <v>1583</v>
      </c>
      <c r="L1078" s="12" t="s">
        <v>1583</v>
      </c>
      <c r="M1078" s="12" t="s">
        <v>1658</v>
      </c>
      <c r="N1078" s="12" t="s">
        <v>2420</v>
      </c>
      <c r="O1078" s="34" t="str">
        <f>VLOOKUP(B1078,'Lot Listing - Concise'!$3:$1002,6,FALSE)</f>
        <v>https://www.sothebys.com/en/buy/auction/2020/vine-the-park-b-smith-cellar-celebrating-california/mixed-case-6-mag</v>
      </c>
    </row>
    <row r="1079" spans="1:15" ht="12.5" x14ac:dyDescent="0.25">
      <c r="A1079" s="9" t="s">
        <v>1587</v>
      </c>
      <c r="B1079" s="9">
        <v>779</v>
      </c>
      <c r="C1079" s="10" t="str">
        <f t="shared" si="0"/>
        <v>Aubert Chardonnay, Reuling 2008 (2 MAG)</v>
      </c>
      <c r="D1079" s="41">
        <v>1000</v>
      </c>
      <c r="E1079" s="41">
        <v>1500</v>
      </c>
      <c r="F1079" s="12" t="s">
        <v>2419</v>
      </c>
      <c r="G1079" s="12" t="s">
        <v>2415</v>
      </c>
      <c r="H1079" s="12">
        <v>2008</v>
      </c>
      <c r="I1079" s="12">
        <v>2</v>
      </c>
      <c r="J1079" s="12" t="s">
        <v>1588</v>
      </c>
      <c r="K1079" s="12" t="s">
        <v>1583</v>
      </c>
      <c r="L1079" s="12" t="s">
        <v>1583</v>
      </c>
      <c r="M1079" s="12" t="s">
        <v>1658</v>
      </c>
      <c r="N1079" s="12" t="s">
        <v>2421</v>
      </c>
      <c r="O1079" s="34" t="str">
        <f>VLOOKUP(B1079,'Lot Listing - Concise'!$3:$1002,6,FALSE)</f>
        <v>https://www.sothebys.com/en/buy/auction/2020/vine-the-park-b-smith-cellar-celebrating-california/mixed-case-6-mag</v>
      </c>
    </row>
    <row r="1080" spans="1:15" ht="12.5" x14ac:dyDescent="0.25">
      <c r="A1080" s="33"/>
      <c r="B1080" s="9">
        <v>780</v>
      </c>
      <c r="C1080" s="10" t="str">
        <f t="shared" si="0"/>
        <v>Aubert Chardonnay, Ritchie 2005 (6 MAG)</v>
      </c>
      <c r="D1080" s="41">
        <v>700</v>
      </c>
      <c r="E1080" s="41">
        <v>950</v>
      </c>
      <c r="F1080" s="12" t="s">
        <v>2417</v>
      </c>
      <c r="G1080" s="12" t="s">
        <v>2415</v>
      </c>
      <c r="H1080" s="12">
        <v>2005</v>
      </c>
      <c r="I1080" s="12">
        <v>6</v>
      </c>
      <c r="J1080" s="12" t="s">
        <v>1588</v>
      </c>
      <c r="K1080" s="12" t="s">
        <v>1583</v>
      </c>
      <c r="L1080" s="12" t="s">
        <v>1583</v>
      </c>
      <c r="M1080" s="12" t="s">
        <v>1658</v>
      </c>
      <c r="N1080" s="12" t="s">
        <v>1362</v>
      </c>
      <c r="O1080" s="34" t="str">
        <f>VLOOKUP(B1080,'Lot Listing - Concise'!$3:$1002,6,FALSE)</f>
        <v>https://www.sothebys.com/en/buy/auction/2020/vine-the-park-b-smith-cellar-celebrating-california/aubert-chardonnay-ritchie-2005-6-mag</v>
      </c>
    </row>
    <row r="1081" spans="1:15" ht="12.5" x14ac:dyDescent="0.25">
      <c r="A1081" s="33"/>
      <c r="B1081" s="9">
        <v>781</v>
      </c>
      <c r="C1081" s="10" t="str">
        <f t="shared" si="0"/>
        <v>Aubert Chardonnay, Ritchie 2006 (6 MAG)</v>
      </c>
      <c r="D1081" s="41">
        <v>650</v>
      </c>
      <c r="E1081" s="41">
        <v>900</v>
      </c>
      <c r="F1081" s="12" t="s">
        <v>2417</v>
      </c>
      <c r="G1081" s="12" t="s">
        <v>2415</v>
      </c>
      <c r="H1081" s="12">
        <v>2006</v>
      </c>
      <c r="I1081" s="12">
        <v>6</v>
      </c>
      <c r="J1081" s="12" t="s">
        <v>1588</v>
      </c>
      <c r="K1081" s="12" t="s">
        <v>1583</v>
      </c>
      <c r="L1081" s="12" t="s">
        <v>2099</v>
      </c>
      <c r="M1081" s="12" t="s">
        <v>1658</v>
      </c>
      <c r="N1081" s="12" t="s">
        <v>1364</v>
      </c>
      <c r="O1081" s="34" t="str">
        <f>VLOOKUP(B1081,'Lot Listing - Concise'!$3:$1002,6,FALSE)</f>
        <v>https://www.sothebys.com/en/buy/auction/2020/vine-the-park-b-smith-cellar-celebrating-california/aubert-chardonnay-ritchie-2006-6-mag</v>
      </c>
    </row>
    <row r="1082" spans="1:15" ht="12.5" x14ac:dyDescent="0.25">
      <c r="A1082" s="33"/>
      <c r="B1082" s="9">
        <v>782</v>
      </c>
      <c r="C1082" s="10" t="str">
        <f t="shared" si="0"/>
        <v>Aubert Chardonnay, Ritchie 2007 (4 MAG)</v>
      </c>
      <c r="D1082" s="41">
        <v>650</v>
      </c>
      <c r="E1082" s="41">
        <v>900</v>
      </c>
      <c r="F1082" s="12" t="s">
        <v>2417</v>
      </c>
      <c r="G1082" s="12" t="s">
        <v>2415</v>
      </c>
      <c r="H1082" s="12">
        <v>2007</v>
      </c>
      <c r="I1082" s="12">
        <v>4</v>
      </c>
      <c r="J1082" s="12" t="s">
        <v>1588</v>
      </c>
      <c r="K1082" s="12" t="s">
        <v>1583</v>
      </c>
      <c r="L1082" s="12" t="s">
        <v>2099</v>
      </c>
      <c r="M1082" s="12" t="s">
        <v>1658</v>
      </c>
      <c r="N1082" s="12" t="s">
        <v>1366</v>
      </c>
      <c r="O1082" s="34" t="str">
        <f>VLOOKUP(B1082,'Lot Listing - Concise'!$3:$1002,6,FALSE)</f>
        <v>https://www.sothebys.com/en/buy/auction/2020/vine-the-park-b-smith-cellar-celebrating-california/aubert-chardonnay-ritchie-2007-4-mag</v>
      </c>
    </row>
    <row r="1083" spans="1:15" ht="12.5" x14ac:dyDescent="0.25">
      <c r="A1083" s="33"/>
      <c r="B1083" s="9">
        <v>783</v>
      </c>
      <c r="C1083" s="10" t="str">
        <f t="shared" si="0"/>
        <v>Aubert Chardonnay, Ritchie 2008 (6 MAG)</v>
      </c>
      <c r="D1083" s="41">
        <v>950</v>
      </c>
      <c r="E1083" s="41">
        <v>1200</v>
      </c>
      <c r="F1083" s="12" t="s">
        <v>2417</v>
      </c>
      <c r="G1083" s="12" t="s">
        <v>2415</v>
      </c>
      <c r="H1083" s="12">
        <v>2008</v>
      </c>
      <c r="I1083" s="12">
        <v>6</v>
      </c>
      <c r="J1083" s="12" t="s">
        <v>1588</v>
      </c>
      <c r="K1083" s="12" t="s">
        <v>1583</v>
      </c>
      <c r="L1083" s="12" t="s">
        <v>1583</v>
      </c>
      <c r="M1083" s="12" t="s">
        <v>1658</v>
      </c>
      <c r="N1083" s="12" t="s">
        <v>1368</v>
      </c>
      <c r="O1083" s="34" t="str">
        <f>VLOOKUP(B1083,'Lot Listing - Concise'!$3:$1002,6,FALSE)</f>
        <v>https://www.sothebys.com/en/buy/auction/2020/vine-the-park-b-smith-cellar-celebrating-california/aubert-chardonnay-ritchie-2008-6-mag</v>
      </c>
    </row>
    <row r="1084" spans="1:15" ht="12.5" x14ac:dyDescent="0.25">
      <c r="A1084" s="33"/>
      <c r="B1084" s="9">
        <v>784</v>
      </c>
      <c r="C1084" s="10" t="str">
        <f t="shared" si="0"/>
        <v>Aubert Chardonnay, Ritchie 2009 (6 MAG)</v>
      </c>
      <c r="D1084" s="41">
        <v>600</v>
      </c>
      <c r="E1084" s="41">
        <v>850</v>
      </c>
      <c r="F1084" s="12" t="s">
        <v>2417</v>
      </c>
      <c r="G1084" s="12" t="s">
        <v>2415</v>
      </c>
      <c r="H1084" s="12">
        <v>2009</v>
      </c>
      <c r="I1084" s="12">
        <v>6</v>
      </c>
      <c r="J1084" s="12" t="s">
        <v>1588</v>
      </c>
      <c r="K1084" s="12" t="s">
        <v>1583</v>
      </c>
      <c r="L1084" s="12" t="s">
        <v>1583</v>
      </c>
      <c r="M1084" s="12" t="s">
        <v>1658</v>
      </c>
      <c r="N1084" s="12" t="s">
        <v>1370</v>
      </c>
      <c r="O1084" s="34" t="str">
        <f>VLOOKUP(B1084,'Lot Listing - Concise'!$3:$1002,6,FALSE)</f>
        <v>https://www.sothebys.com/en/buy/auction/2020/vine-the-park-b-smith-cellar-celebrating-california/aubert-chardonnay-ritchie-2009-6-mag</v>
      </c>
    </row>
    <row r="1085" spans="1:15" ht="12.5" x14ac:dyDescent="0.25">
      <c r="A1085" s="33"/>
      <c r="B1085" s="9">
        <v>785</v>
      </c>
      <c r="C1085" s="10" t="str">
        <f t="shared" si="0"/>
        <v>Aubert Chardonnay, Ritchie 2010 (4 BT)</v>
      </c>
      <c r="D1085" s="41">
        <v>300</v>
      </c>
      <c r="E1085" s="41">
        <v>400</v>
      </c>
      <c r="F1085" s="12" t="s">
        <v>2417</v>
      </c>
      <c r="G1085" s="12" t="s">
        <v>2415</v>
      </c>
      <c r="H1085" s="12">
        <v>2010</v>
      </c>
      <c r="I1085" s="12">
        <v>4</v>
      </c>
      <c r="J1085" s="12" t="s">
        <v>1575</v>
      </c>
      <c r="K1085" s="12" t="s">
        <v>1576</v>
      </c>
      <c r="L1085" s="12" t="s">
        <v>1576</v>
      </c>
      <c r="M1085" s="12" t="s">
        <v>1658</v>
      </c>
      <c r="N1085" s="12" t="s">
        <v>1372</v>
      </c>
      <c r="O1085" s="34" t="str">
        <f>VLOOKUP(B1085,'Lot Listing - Concise'!$3:$1002,6,FALSE)</f>
        <v>https://www.sothebys.com/en/buy/auction/2020/vine-the-park-b-smith-cellar-celebrating-california/aubert-chardonnay-ritchie-2010-4-bt</v>
      </c>
    </row>
    <row r="1086" spans="1:15" ht="12.5" x14ac:dyDescent="0.25">
      <c r="A1086" s="33"/>
      <c r="B1086" s="9">
        <v>786</v>
      </c>
      <c r="C1086" s="10" t="str">
        <f t="shared" si="0"/>
        <v>Aubert Chardonnay, Ritchie 2010 (12 BT)</v>
      </c>
      <c r="D1086" s="41">
        <v>950</v>
      </c>
      <c r="E1086" s="41">
        <v>1200</v>
      </c>
      <c r="F1086" s="12" t="s">
        <v>2417</v>
      </c>
      <c r="G1086" s="12" t="s">
        <v>2415</v>
      </c>
      <c r="H1086" s="12">
        <v>2010</v>
      </c>
      <c r="I1086" s="12">
        <v>12</v>
      </c>
      <c r="J1086" s="12" t="s">
        <v>1575</v>
      </c>
      <c r="K1086" s="12" t="s">
        <v>1576</v>
      </c>
      <c r="L1086" s="12" t="s">
        <v>1576</v>
      </c>
      <c r="M1086" s="12" t="s">
        <v>1658</v>
      </c>
      <c r="N1086" s="12" t="s">
        <v>1374</v>
      </c>
      <c r="O1086" s="34" t="str">
        <f>VLOOKUP(B1086,'Lot Listing - Concise'!$3:$1002,6,FALSE)</f>
        <v>https://www.sothebys.com/en/buy/auction/2020/vine-the-park-b-smith-cellar-celebrating-california/aubert-chardonnay-ritchie-2010-12-bt</v>
      </c>
    </row>
    <row r="1087" spans="1:15" ht="12.5" x14ac:dyDescent="0.25">
      <c r="A1087" s="33"/>
      <c r="B1087" s="9">
        <v>787</v>
      </c>
      <c r="C1087" s="10" t="str">
        <f t="shared" si="0"/>
        <v>Aubert Chardonnay, Ritchie 2012 (4 MAG)</v>
      </c>
      <c r="D1087" s="41">
        <v>650</v>
      </c>
      <c r="E1087" s="41">
        <v>800</v>
      </c>
      <c r="F1087" s="12" t="s">
        <v>2417</v>
      </c>
      <c r="G1087" s="12" t="s">
        <v>2415</v>
      </c>
      <c r="H1087" s="12">
        <v>2012</v>
      </c>
      <c r="I1087" s="12">
        <v>4</v>
      </c>
      <c r="J1087" s="12" t="s">
        <v>1588</v>
      </c>
      <c r="K1087" s="12" t="s">
        <v>1583</v>
      </c>
      <c r="L1087" s="12" t="s">
        <v>1583</v>
      </c>
      <c r="M1087" s="12" t="s">
        <v>1658</v>
      </c>
      <c r="N1087" s="12" t="s">
        <v>1376</v>
      </c>
      <c r="O1087" s="34" t="str">
        <f>VLOOKUP(B1087,'Lot Listing - Concise'!$3:$1002,6,FALSE)</f>
        <v>https://www.sothebys.com/en/buy/auction/2020/vine-the-park-b-smith-cellar-celebrating-california/aubert-chardonnay-ritchie-2012-4-mag</v>
      </c>
    </row>
    <row r="1088" spans="1:15" ht="12.5" x14ac:dyDescent="0.25">
      <c r="A1088" s="9" t="s">
        <v>1587</v>
      </c>
      <c r="B1088" s="9">
        <v>788</v>
      </c>
      <c r="C1088" s="10" t="str">
        <f t="shared" si="0"/>
        <v>Aubert Chardonnay, Ritchie 2007 (6 BT)</v>
      </c>
      <c r="D1088" s="41">
        <v>800</v>
      </c>
      <c r="E1088" s="41">
        <v>1000</v>
      </c>
      <c r="F1088" s="12" t="s">
        <v>2417</v>
      </c>
      <c r="G1088" s="12" t="s">
        <v>2415</v>
      </c>
      <c r="H1088" s="12">
        <v>2007</v>
      </c>
      <c r="I1088" s="12">
        <v>6</v>
      </c>
      <c r="J1088" s="12" t="s">
        <v>1575</v>
      </c>
      <c r="K1088" s="12" t="s">
        <v>1576</v>
      </c>
      <c r="L1088" s="12" t="s">
        <v>1576</v>
      </c>
      <c r="M1088" s="12" t="s">
        <v>1658</v>
      </c>
      <c r="N1088" s="12" t="s">
        <v>2422</v>
      </c>
      <c r="O1088" s="34" t="str">
        <f>VLOOKUP(B1088,'Lot Listing - Concise'!$3:$1002,6,FALSE)</f>
        <v>https://www.sothebys.com/en/buy/auction/2020/vine-the-park-b-smith-cellar-celebrating-california/aubert-chardonnay-ritchie-vertical-10-bt</v>
      </c>
    </row>
    <row r="1089" spans="1:15" ht="12.5" x14ac:dyDescent="0.25">
      <c r="A1089" s="9" t="s">
        <v>1587</v>
      </c>
      <c r="B1089" s="9">
        <v>788</v>
      </c>
      <c r="C1089" s="10" t="str">
        <f t="shared" si="0"/>
        <v>Aubert Chardonnay, Ritchie 2008 (4 BT)</v>
      </c>
      <c r="D1089" s="41">
        <v>800</v>
      </c>
      <c r="E1089" s="41">
        <v>1000</v>
      </c>
      <c r="F1089" s="12" t="s">
        <v>2417</v>
      </c>
      <c r="G1089" s="12" t="s">
        <v>2415</v>
      </c>
      <c r="H1089" s="12">
        <v>2008</v>
      </c>
      <c r="I1089" s="12">
        <v>4</v>
      </c>
      <c r="J1089" s="12" t="s">
        <v>1575</v>
      </c>
      <c r="K1089" s="12" t="s">
        <v>1576</v>
      </c>
      <c r="L1089" s="12" t="s">
        <v>1576</v>
      </c>
      <c r="M1089" s="12" t="s">
        <v>1658</v>
      </c>
      <c r="N1089" s="12" t="s">
        <v>2423</v>
      </c>
      <c r="O1089" s="34" t="str">
        <f>VLOOKUP(B1089,'Lot Listing - Concise'!$3:$1002,6,FALSE)</f>
        <v>https://www.sothebys.com/en/buy/auction/2020/vine-the-park-b-smith-cellar-celebrating-california/aubert-chardonnay-ritchie-vertical-10-bt</v>
      </c>
    </row>
    <row r="1090" spans="1:15" ht="12.5" x14ac:dyDescent="0.25">
      <c r="A1090" s="9" t="s">
        <v>1587</v>
      </c>
      <c r="B1090" s="9">
        <v>789</v>
      </c>
      <c r="C1090" s="10" t="str">
        <f t="shared" si="0"/>
        <v>Aubert Chardonnay, Ritchie 2005 (5 BT)</v>
      </c>
      <c r="D1090" s="41">
        <v>650</v>
      </c>
      <c r="E1090" s="41">
        <v>850</v>
      </c>
      <c r="F1090" s="12" t="s">
        <v>2417</v>
      </c>
      <c r="G1090" s="12" t="s">
        <v>2415</v>
      </c>
      <c r="H1090" s="12">
        <v>2005</v>
      </c>
      <c r="I1090" s="12">
        <v>5</v>
      </c>
      <c r="J1090" s="12" t="s">
        <v>1575</v>
      </c>
      <c r="K1090" s="12" t="s">
        <v>1576</v>
      </c>
      <c r="L1090" s="12" t="s">
        <v>1576</v>
      </c>
      <c r="M1090" s="12" t="s">
        <v>1658</v>
      </c>
      <c r="N1090" s="12" t="s">
        <v>2424</v>
      </c>
      <c r="O1090" s="34" t="str">
        <f>VLOOKUP(B1090,'Lot Listing - Concise'!$3:$1002,6,FALSE)</f>
        <v>https://www.sothebys.com/en/buy/auction/2020/vine-the-park-b-smith-cellar-celebrating-california/aubert-chardonnay-ritchie-vertical-11-bt</v>
      </c>
    </row>
    <row r="1091" spans="1:15" ht="12.5" x14ac:dyDescent="0.25">
      <c r="A1091" s="9" t="s">
        <v>1587</v>
      </c>
      <c r="B1091" s="9">
        <v>789</v>
      </c>
      <c r="C1091" s="10" t="str">
        <f t="shared" si="0"/>
        <v>Aubert Chardonnay, Ritchie 2006 (6 BT)</v>
      </c>
      <c r="D1091" s="41">
        <v>650</v>
      </c>
      <c r="E1091" s="41">
        <v>850</v>
      </c>
      <c r="F1091" s="12" t="s">
        <v>2417</v>
      </c>
      <c r="G1091" s="12" t="s">
        <v>2415</v>
      </c>
      <c r="H1091" s="12">
        <v>2006</v>
      </c>
      <c r="I1091" s="12">
        <v>6</v>
      </c>
      <c r="J1091" s="12" t="s">
        <v>1575</v>
      </c>
      <c r="K1091" s="12" t="s">
        <v>1576</v>
      </c>
      <c r="L1091" s="12" t="s">
        <v>1576</v>
      </c>
      <c r="M1091" s="12" t="s">
        <v>1658</v>
      </c>
      <c r="N1091" s="12" t="s">
        <v>2425</v>
      </c>
      <c r="O1091" s="34" t="str">
        <f>VLOOKUP(B1091,'Lot Listing - Concise'!$3:$1002,6,FALSE)</f>
        <v>https://www.sothebys.com/en/buy/auction/2020/vine-the-park-b-smith-cellar-celebrating-california/aubert-chardonnay-ritchie-vertical-11-bt</v>
      </c>
    </row>
    <row r="1092" spans="1:15" ht="12.5" x14ac:dyDescent="0.25">
      <c r="A1092" s="9" t="s">
        <v>1587</v>
      </c>
      <c r="B1092" s="9">
        <v>790</v>
      </c>
      <c r="C1092" s="10" t="str">
        <f t="shared" si="0"/>
        <v>Aubert Chardonnay, Ritchie 2015 (2 BT)</v>
      </c>
      <c r="D1092" s="41">
        <v>450</v>
      </c>
      <c r="E1092" s="41">
        <v>600</v>
      </c>
      <c r="F1092" s="12" t="s">
        <v>2417</v>
      </c>
      <c r="G1092" s="12" t="s">
        <v>2415</v>
      </c>
      <c r="H1092" s="12">
        <v>2015</v>
      </c>
      <c r="I1092" s="12">
        <v>2</v>
      </c>
      <c r="J1092" s="12" t="s">
        <v>1575</v>
      </c>
      <c r="K1092" s="12" t="s">
        <v>1576</v>
      </c>
      <c r="L1092" s="12" t="s">
        <v>1576</v>
      </c>
      <c r="M1092" s="12" t="s">
        <v>1658</v>
      </c>
      <c r="N1092" s="12" t="s">
        <v>2426</v>
      </c>
      <c r="O1092" s="34" t="str">
        <f>VLOOKUP(B1092,'Lot Listing - Concise'!$3:$1002,6,FALSE)</f>
        <v>https://www.sothebys.com/en/buy/auction/2020/vine-the-park-b-smith-cellar-celebrating-california/aubert-chardonnay-ritchie-vertical-6-bt</v>
      </c>
    </row>
    <row r="1093" spans="1:15" ht="12.5" x14ac:dyDescent="0.25">
      <c r="A1093" s="9" t="s">
        <v>1587</v>
      </c>
      <c r="B1093" s="9">
        <v>790</v>
      </c>
      <c r="C1093" s="10" t="str">
        <f t="shared" si="0"/>
        <v>Aubert Chardonnay, Ritchie 2012 (4 BT)</v>
      </c>
      <c r="D1093" s="41">
        <v>450</v>
      </c>
      <c r="E1093" s="41">
        <v>600</v>
      </c>
      <c r="F1093" s="12" t="s">
        <v>2417</v>
      </c>
      <c r="G1093" s="12" t="s">
        <v>2415</v>
      </c>
      <c r="H1093" s="12">
        <v>2012</v>
      </c>
      <c r="I1093" s="12">
        <v>4</v>
      </c>
      <c r="J1093" s="12" t="s">
        <v>1575</v>
      </c>
      <c r="K1093" s="12" t="s">
        <v>1576</v>
      </c>
      <c r="L1093" s="12" t="s">
        <v>1576</v>
      </c>
      <c r="M1093" s="12" t="s">
        <v>1658</v>
      </c>
      <c r="N1093" s="12" t="s">
        <v>2427</v>
      </c>
      <c r="O1093" s="34" t="str">
        <f>VLOOKUP(B1093,'Lot Listing - Concise'!$3:$1002,6,FALSE)</f>
        <v>https://www.sothebys.com/en/buy/auction/2020/vine-the-park-b-smith-cellar-celebrating-california/aubert-chardonnay-ritchie-vertical-6-bt</v>
      </c>
    </row>
    <row r="1094" spans="1:15" ht="12.5" x14ac:dyDescent="0.25">
      <c r="A1094" s="9" t="s">
        <v>1587</v>
      </c>
      <c r="B1094" s="9">
        <v>791</v>
      </c>
      <c r="C1094" s="10" t="str">
        <f t="shared" si="0"/>
        <v>Aubert Chardonnay, Ritchie 2003 (6 BT)</v>
      </c>
      <c r="D1094" s="41">
        <v>800</v>
      </c>
      <c r="E1094" s="41">
        <v>1100</v>
      </c>
      <c r="F1094" s="12" t="s">
        <v>2417</v>
      </c>
      <c r="G1094" s="12" t="s">
        <v>2415</v>
      </c>
      <c r="H1094" s="12">
        <v>2003</v>
      </c>
      <c r="I1094" s="12">
        <v>6</v>
      </c>
      <c r="J1094" s="12" t="s">
        <v>1575</v>
      </c>
      <c r="K1094" s="12" t="s">
        <v>1576</v>
      </c>
      <c r="L1094" s="12" t="s">
        <v>1576</v>
      </c>
      <c r="M1094" s="12" t="s">
        <v>1658</v>
      </c>
      <c r="N1094" s="12" t="s">
        <v>2428</v>
      </c>
      <c r="O1094" s="34" t="str">
        <f>VLOOKUP(B1094,'Lot Listing - Concise'!$3:$1002,6,FALSE)</f>
        <v>https://www.sothebys.com/en/buy/auction/2020/vine-the-park-b-smith-cellar-celebrating-california/aubert-chardonnay-ritchie-vertical-9-bt</v>
      </c>
    </row>
    <row r="1095" spans="1:15" ht="12.5" x14ac:dyDescent="0.25">
      <c r="A1095" s="9" t="s">
        <v>1587</v>
      </c>
      <c r="B1095" s="9">
        <v>791</v>
      </c>
      <c r="C1095" s="10" t="str">
        <f t="shared" si="0"/>
        <v>Aubert Chardonnay, Ritchie 2004 (3 BT)</v>
      </c>
      <c r="D1095" s="41">
        <v>800</v>
      </c>
      <c r="E1095" s="41">
        <v>1100</v>
      </c>
      <c r="F1095" s="12" t="s">
        <v>2417</v>
      </c>
      <c r="G1095" s="12" t="s">
        <v>2415</v>
      </c>
      <c r="H1095" s="12">
        <v>2004</v>
      </c>
      <c r="I1095" s="12">
        <v>3</v>
      </c>
      <c r="J1095" s="12" t="s">
        <v>1575</v>
      </c>
      <c r="K1095" s="12" t="s">
        <v>1576</v>
      </c>
      <c r="L1095" s="12" t="s">
        <v>1576</v>
      </c>
      <c r="M1095" s="12" t="s">
        <v>1658</v>
      </c>
      <c r="N1095" s="12" t="s">
        <v>2429</v>
      </c>
      <c r="O1095" s="34" t="str">
        <f>VLOOKUP(B1095,'Lot Listing - Concise'!$3:$1002,6,FALSE)</f>
        <v>https://www.sothebys.com/en/buy/auction/2020/vine-the-park-b-smith-cellar-celebrating-california/aubert-chardonnay-ritchie-vertical-9-bt</v>
      </c>
    </row>
    <row r="1096" spans="1:15" ht="12.5" x14ac:dyDescent="0.25">
      <c r="A1096" s="9" t="s">
        <v>1587</v>
      </c>
      <c r="B1096" s="9">
        <v>792</v>
      </c>
      <c r="C1096" s="10" t="str">
        <f t="shared" si="0"/>
        <v>Aubert Chardonnay, The Quarry 2004 (2 MAG)</v>
      </c>
      <c r="D1096" s="41">
        <v>800</v>
      </c>
      <c r="E1096" s="41">
        <v>1100</v>
      </c>
      <c r="F1096" s="12" t="s">
        <v>2430</v>
      </c>
      <c r="G1096" s="12" t="s">
        <v>2415</v>
      </c>
      <c r="H1096" s="12">
        <v>2004</v>
      </c>
      <c r="I1096" s="12">
        <v>2</v>
      </c>
      <c r="J1096" s="12" t="s">
        <v>1588</v>
      </c>
      <c r="K1096" s="12" t="s">
        <v>1583</v>
      </c>
      <c r="L1096" s="12" t="s">
        <v>1583</v>
      </c>
      <c r="M1096" s="12" t="s">
        <v>1658</v>
      </c>
      <c r="N1096" s="12" t="s">
        <v>2431</v>
      </c>
      <c r="O1096" s="34" t="str">
        <f>VLOOKUP(B1096,'Lot Listing - Concise'!$3:$1002,6,FALSE)</f>
        <v>https://www.sothebys.com/en/buy/auction/2020/vine-the-park-b-smith-cellar-celebrating-california/mixed-case-5-mag</v>
      </c>
    </row>
    <row r="1097" spans="1:15" ht="12.5" x14ac:dyDescent="0.25">
      <c r="A1097" s="9" t="s">
        <v>1587</v>
      </c>
      <c r="B1097" s="9">
        <v>792</v>
      </c>
      <c r="C1097" s="10" t="str">
        <f t="shared" si="0"/>
        <v>Aubert Chardonnay, Ritchie 2004 (3 MAG)</v>
      </c>
      <c r="D1097" s="41">
        <v>800</v>
      </c>
      <c r="E1097" s="41">
        <v>1100</v>
      </c>
      <c r="F1097" s="12" t="s">
        <v>2417</v>
      </c>
      <c r="G1097" s="12" t="s">
        <v>2415</v>
      </c>
      <c r="H1097" s="12">
        <v>2004</v>
      </c>
      <c r="I1097" s="12">
        <v>3</v>
      </c>
      <c r="J1097" s="12" t="s">
        <v>1588</v>
      </c>
      <c r="K1097" s="12" t="s">
        <v>1583</v>
      </c>
      <c r="L1097" s="12" t="s">
        <v>1583</v>
      </c>
      <c r="M1097" s="12" t="s">
        <v>1658</v>
      </c>
      <c r="N1097" s="12" t="s">
        <v>2432</v>
      </c>
      <c r="O1097" s="34" t="str">
        <f>VLOOKUP(B1097,'Lot Listing - Concise'!$3:$1002,6,FALSE)</f>
        <v>https://www.sothebys.com/en/buy/auction/2020/vine-the-park-b-smith-cellar-celebrating-california/mixed-case-5-mag</v>
      </c>
    </row>
    <row r="1098" spans="1:15" ht="12.5" x14ac:dyDescent="0.25">
      <c r="A1098" s="33"/>
      <c r="B1098" s="9">
        <v>793</v>
      </c>
      <c r="C1098" s="10" t="str">
        <f t="shared" si="0"/>
        <v>Aubert Chardonnay, The Quarry 2005 (3 MAG)</v>
      </c>
      <c r="D1098" s="41">
        <v>600</v>
      </c>
      <c r="E1098" s="41">
        <v>850</v>
      </c>
      <c r="F1098" s="12" t="s">
        <v>2430</v>
      </c>
      <c r="G1098" s="12" t="s">
        <v>2415</v>
      </c>
      <c r="H1098" s="12">
        <v>2005</v>
      </c>
      <c r="I1098" s="12">
        <v>3</v>
      </c>
      <c r="J1098" s="12" t="s">
        <v>1588</v>
      </c>
      <c r="K1098" s="12" t="s">
        <v>1583</v>
      </c>
      <c r="L1098" s="12" t="s">
        <v>1620</v>
      </c>
      <c r="M1098" s="12" t="s">
        <v>1658</v>
      </c>
      <c r="N1098" s="12" t="s">
        <v>1387</v>
      </c>
      <c r="O1098" s="34" t="str">
        <f>VLOOKUP(B1098,'Lot Listing - Concise'!$3:$1002,6,FALSE)</f>
        <v>https://www.sothebys.com/en/buy/auction/2020/vine-the-park-b-smith-cellar-celebrating-california/aubert-chardonnay-the-quarry-2005-3-mag</v>
      </c>
    </row>
    <row r="1099" spans="1:15" ht="12.5" x14ac:dyDescent="0.25">
      <c r="A1099" s="33"/>
      <c r="B1099" s="9">
        <v>794</v>
      </c>
      <c r="C1099" s="10" t="str">
        <f t="shared" si="0"/>
        <v>Aubert Chardonnay, The Quarry 2005 (6 MAG)</v>
      </c>
      <c r="D1099" s="41">
        <v>1200</v>
      </c>
      <c r="E1099" s="41">
        <v>1600</v>
      </c>
      <c r="F1099" s="12" t="s">
        <v>2430</v>
      </c>
      <c r="G1099" s="12" t="s">
        <v>2415</v>
      </c>
      <c r="H1099" s="12">
        <v>2005</v>
      </c>
      <c r="I1099" s="12">
        <v>6</v>
      </c>
      <c r="J1099" s="12" t="s">
        <v>1588</v>
      </c>
      <c r="K1099" s="12" t="s">
        <v>1583</v>
      </c>
      <c r="L1099" s="12" t="s">
        <v>1583</v>
      </c>
      <c r="M1099" s="12" t="s">
        <v>1658</v>
      </c>
      <c r="N1099" s="12" t="s">
        <v>1389</v>
      </c>
      <c r="O1099" s="34" t="str">
        <f>VLOOKUP(B1099,'Lot Listing - Concise'!$3:$1002,6,FALSE)</f>
        <v>https://www.sothebys.com/en/buy/auction/2020/vine-the-park-b-smith-cellar-celebrating-california/aubert-chardonnay-the-quarry-2005-6-mag</v>
      </c>
    </row>
    <row r="1100" spans="1:15" ht="12.5" x14ac:dyDescent="0.25">
      <c r="A1100" s="9" t="s">
        <v>1587</v>
      </c>
      <c r="B1100" s="9">
        <v>795</v>
      </c>
      <c r="C1100" s="10" t="str">
        <f t="shared" si="0"/>
        <v>Aubert Chardonnay, Eastside Vineyard 2015 (2 BT)</v>
      </c>
      <c r="D1100" s="41">
        <v>700</v>
      </c>
      <c r="E1100" s="41">
        <v>950</v>
      </c>
      <c r="F1100" s="12" t="s">
        <v>2433</v>
      </c>
      <c r="G1100" s="12" t="s">
        <v>2415</v>
      </c>
      <c r="H1100" s="12">
        <v>2015</v>
      </c>
      <c r="I1100" s="12">
        <v>2</v>
      </c>
      <c r="J1100" s="12" t="s">
        <v>1575</v>
      </c>
      <c r="K1100" s="12" t="s">
        <v>1576</v>
      </c>
      <c r="L1100" s="12" t="s">
        <v>1576</v>
      </c>
      <c r="M1100" s="12" t="s">
        <v>1658</v>
      </c>
      <c r="N1100" s="12" t="s">
        <v>2434</v>
      </c>
      <c r="O1100" s="34" t="str">
        <f>VLOOKUP(B1100,'Lot Listing - Concise'!$3:$1002,6,FALSE)</f>
        <v>https://www.sothebys.com/en/buy/auction/2020/vine-the-park-b-smith-cellar-celebrating-california/mixed-case-10-bt</v>
      </c>
    </row>
    <row r="1101" spans="1:15" ht="12.5" x14ac:dyDescent="0.25">
      <c r="A1101" s="9" t="s">
        <v>1587</v>
      </c>
      <c r="B1101" s="9">
        <v>795</v>
      </c>
      <c r="C1101" s="10" t="str">
        <f t="shared" si="0"/>
        <v>Aubert Larry Hyde &amp; Sons Chardonnay 2015 (2 BT)</v>
      </c>
      <c r="D1101" s="41">
        <v>700</v>
      </c>
      <c r="E1101" s="41">
        <v>950</v>
      </c>
      <c r="F1101" s="12" t="s">
        <v>2435</v>
      </c>
      <c r="G1101" s="12" t="s">
        <v>2415</v>
      </c>
      <c r="H1101" s="12">
        <v>2015</v>
      </c>
      <c r="I1101" s="12">
        <v>2</v>
      </c>
      <c r="J1101" s="12" t="s">
        <v>1575</v>
      </c>
      <c r="K1101" s="12" t="s">
        <v>1576</v>
      </c>
      <c r="L1101" s="12" t="s">
        <v>1576</v>
      </c>
      <c r="M1101" s="12" t="s">
        <v>1658</v>
      </c>
      <c r="N1101" s="12" t="s">
        <v>2436</v>
      </c>
      <c r="O1101" s="34" t="str">
        <f>VLOOKUP(B1101,'Lot Listing - Concise'!$3:$1002,6,FALSE)</f>
        <v>https://www.sothebys.com/en/buy/auction/2020/vine-the-park-b-smith-cellar-celebrating-california/mixed-case-10-bt</v>
      </c>
    </row>
    <row r="1102" spans="1:15" ht="12.5" x14ac:dyDescent="0.25">
      <c r="A1102" s="9" t="s">
        <v>1587</v>
      </c>
      <c r="B1102" s="9">
        <v>795</v>
      </c>
      <c r="C1102" s="10" t="str">
        <f t="shared" si="0"/>
        <v>Aubert Larry Hyde &amp; Sons Chardonnay 2008 (2 BT)</v>
      </c>
      <c r="D1102" s="41">
        <v>700</v>
      </c>
      <c r="E1102" s="41">
        <v>950</v>
      </c>
      <c r="F1102" s="12" t="s">
        <v>2435</v>
      </c>
      <c r="G1102" s="12" t="s">
        <v>2415</v>
      </c>
      <c r="H1102" s="12">
        <v>2008</v>
      </c>
      <c r="I1102" s="12">
        <v>2</v>
      </c>
      <c r="J1102" s="12" t="s">
        <v>1575</v>
      </c>
      <c r="K1102" s="12" t="s">
        <v>1576</v>
      </c>
      <c r="L1102" s="12" t="s">
        <v>1576</v>
      </c>
      <c r="M1102" s="12" t="s">
        <v>1658</v>
      </c>
      <c r="N1102" s="12" t="s">
        <v>2437</v>
      </c>
      <c r="O1102" s="34" t="str">
        <f>VLOOKUP(B1102,'Lot Listing - Concise'!$3:$1002,6,FALSE)</f>
        <v>https://www.sothebys.com/en/buy/auction/2020/vine-the-park-b-smith-cellar-celebrating-california/mixed-case-10-bt</v>
      </c>
    </row>
    <row r="1103" spans="1:15" ht="12.5" x14ac:dyDescent="0.25">
      <c r="A1103" s="9" t="s">
        <v>1587</v>
      </c>
      <c r="B1103" s="9">
        <v>795</v>
      </c>
      <c r="C1103" s="10" t="str">
        <f t="shared" si="0"/>
        <v>Aubert Larry Hyde &amp; Sons Chardonnay 2010 (4 BT)</v>
      </c>
      <c r="D1103" s="41">
        <v>700</v>
      </c>
      <c r="E1103" s="41">
        <v>950</v>
      </c>
      <c r="F1103" s="12" t="s">
        <v>2435</v>
      </c>
      <c r="G1103" s="12" t="s">
        <v>2415</v>
      </c>
      <c r="H1103" s="12">
        <v>2010</v>
      </c>
      <c r="I1103" s="12">
        <v>4</v>
      </c>
      <c r="J1103" s="12" t="s">
        <v>1575</v>
      </c>
      <c r="K1103" s="12" t="s">
        <v>1576</v>
      </c>
      <c r="L1103" s="12" t="s">
        <v>1576</v>
      </c>
      <c r="M1103" s="12" t="s">
        <v>1658</v>
      </c>
      <c r="N1103" s="12" t="s">
        <v>2438</v>
      </c>
      <c r="O1103" s="34" t="str">
        <f>VLOOKUP(B1103,'Lot Listing - Concise'!$3:$1002,6,FALSE)</f>
        <v>https://www.sothebys.com/en/buy/auction/2020/vine-the-park-b-smith-cellar-celebrating-california/mixed-case-10-bt</v>
      </c>
    </row>
    <row r="1104" spans="1:15" ht="12.5" x14ac:dyDescent="0.25">
      <c r="A1104" s="33"/>
      <c r="B1104" s="9">
        <v>796</v>
      </c>
      <c r="C1104" s="10" t="str">
        <f t="shared" si="0"/>
        <v>Aubert Larry Hyde &amp; Sons Chardonnay 2008 (4 MAG)</v>
      </c>
      <c r="D1104" s="41">
        <v>700</v>
      </c>
      <c r="E1104" s="41">
        <v>1000</v>
      </c>
      <c r="F1104" s="12" t="s">
        <v>2435</v>
      </c>
      <c r="G1104" s="12" t="s">
        <v>2415</v>
      </c>
      <c r="H1104" s="12">
        <v>2008</v>
      </c>
      <c r="I1104" s="12">
        <v>4</v>
      </c>
      <c r="J1104" s="12" t="s">
        <v>1588</v>
      </c>
      <c r="K1104" s="12" t="s">
        <v>1583</v>
      </c>
      <c r="L1104" s="12" t="s">
        <v>1583</v>
      </c>
      <c r="M1104" s="12" t="s">
        <v>1658</v>
      </c>
      <c r="N1104" s="12" t="s">
        <v>1393</v>
      </c>
      <c r="O1104" s="34" t="str">
        <f>VLOOKUP(B1104,'Lot Listing - Concise'!$3:$1002,6,FALSE)</f>
        <v>https://www.sothebys.com/en/buy/auction/2020/vine-the-park-b-smith-cellar-celebrating-california/aubert-larry-hyde-sons-chardonnay-2008-4-mag</v>
      </c>
    </row>
    <row r="1105" spans="1:15" ht="12.5" x14ac:dyDescent="0.25">
      <c r="A1105" s="9" t="s">
        <v>1587</v>
      </c>
      <c r="B1105" s="9">
        <v>797</v>
      </c>
      <c r="C1105" s="10" t="str">
        <f t="shared" si="0"/>
        <v>Aubert Chardonnay, Lauren Vineyard 2010 (2 MAG)</v>
      </c>
      <c r="D1105" s="41">
        <v>600</v>
      </c>
      <c r="E1105" s="41">
        <v>800</v>
      </c>
      <c r="F1105" s="12" t="s">
        <v>2414</v>
      </c>
      <c r="G1105" s="12" t="s">
        <v>2415</v>
      </c>
      <c r="H1105" s="12">
        <v>2010</v>
      </c>
      <c r="I1105" s="12">
        <v>2</v>
      </c>
      <c r="J1105" s="12" t="s">
        <v>1588</v>
      </c>
      <c r="K1105" s="12" t="s">
        <v>1583</v>
      </c>
      <c r="L1105" s="12" t="s">
        <v>1583</v>
      </c>
      <c r="M1105" s="12" t="s">
        <v>1658</v>
      </c>
      <c r="N1105" s="12" t="s">
        <v>2439</v>
      </c>
      <c r="O1105" s="34" t="str">
        <f>VLOOKUP(B1105,'Lot Listing - Concise'!$3:$1002,6,FALSE)</f>
        <v>https://www.sothebys.com/en/buy/auction/2020/vine-the-park-b-smith-cellar-celebrating-california/mixed-case-4-mag-3</v>
      </c>
    </row>
    <row r="1106" spans="1:15" ht="12.5" x14ac:dyDescent="0.25">
      <c r="A1106" s="9" t="s">
        <v>1587</v>
      </c>
      <c r="B1106" s="9">
        <v>797</v>
      </c>
      <c r="C1106" s="10" t="str">
        <f t="shared" si="0"/>
        <v>Aubert Larry Hyde &amp; Sons Chardonnay 2010 (2 MAG)</v>
      </c>
      <c r="D1106" s="41">
        <v>600</v>
      </c>
      <c r="E1106" s="41">
        <v>800</v>
      </c>
      <c r="F1106" s="12" t="s">
        <v>2435</v>
      </c>
      <c r="G1106" s="12" t="s">
        <v>2415</v>
      </c>
      <c r="H1106" s="12">
        <v>2010</v>
      </c>
      <c r="I1106" s="12">
        <v>2</v>
      </c>
      <c r="J1106" s="12" t="s">
        <v>1588</v>
      </c>
      <c r="K1106" s="12" t="s">
        <v>1583</v>
      </c>
      <c r="L1106" s="12" t="s">
        <v>1583</v>
      </c>
      <c r="M1106" s="12" t="s">
        <v>1658</v>
      </c>
      <c r="N1106" s="12" t="s">
        <v>2440</v>
      </c>
      <c r="O1106" s="34" t="str">
        <f>VLOOKUP(B1106,'Lot Listing - Concise'!$3:$1002,6,FALSE)</f>
        <v>https://www.sothebys.com/en/buy/auction/2020/vine-the-park-b-smith-cellar-celebrating-california/mixed-case-4-mag-3</v>
      </c>
    </row>
    <row r="1107" spans="1:15" ht="12.5" x14ac:dyDescent="0.25">
      <c r="A1107" s="9" t="s">
        <v>1587</v>
      </c>
      <c r="B1107" s="9">
        <v>798</v>
      </c>
      <c r="C1107" s="10" t="str">
        <f t="shared" si="0"/>
        <v>Aubert Larry Hyde &amp; Sons Chardonnay 2009 (2 MAG)</v>
      </c>
      <c r="D1107" s="41">
        <v>1200</v>
      </c>
      <c r="E1107" s="41">
        <v>1600</v>
      </c>
      <c r="F1107" s="12" t="s">
        <v>2435</v>
      </c>
      <c r="G1107" s="12" t="s">
        <v>2415</v>
      </c>
      <c r="H1107" s="12">
        <v>2009</v>
      </c>
      <c r="I1107" s="12">
        <v>2</v>
      </c>
      <c r="J1107" s="12" t="s">
        <v>1588</v>
      </c>
      <c r="K1107" s="12" t="s">
        <v>1583</v>
      </c>
      <c r="L1107" s="12" t="s">
        <v>1583</v>
      </c>
      <c r="M1107" s="12" t="s">
        <v>1658</v>
      </c>
      <c r="N1107" s="12" t="s">
        <v>2441</v>
      </c>
      <c r="O1107" s="34" t="str">
        <f>VLOOKUP(B1107,'Lot Listing - Concise'!$3:$1002,6,FALSE)</f>
        <v>https://www.sothebys.com/en/buy/auction/2020/vine-the-park-b-smith-cellar-celebrating-california/mixed-case-6-mag-2</v>
      </c>
    </row>
    <row r="1108" spans="1:15" ht="12.5" x14ac:dyDescent="0.25">
      <c r="A1108" s="9" t="s">
        <v>1587</v>
      </c>
      <c r="B1108" s="9">
        <v>798</v>
      </c>
      <c r="C1108" s="10" t="str">
        <f t="shared" si="0"/>
        <v>Aubert Chardonnay, Reuling 2009 (4 MAG)</v>
      </c>
      <c r="D1108" s="41">
        <v>1200</v>
      </c>
      <c r="E1108" s="41">
        <v>1600</v>
      </c>
      <c r="F1108" s="12" t="s">
        <v>2419</v>
      </c>
      <c r="G1108" s="12" t="s">
        <v>2415</v>
      </c>
      <c r="H1108" s="12">
        <v>2009</v>
      </c>
      <c r="I1108" s="12">
        <v>4</v>
      </c>
      <c r="J1108" s="12" t="s">
        <v>1588</v>
      </c>
      <c r="K1108" s="12" t="s">
        <v>1583</v>
      </c>
      <c r="L1108" s="12" t="s">
        <v>1583</v>
      </c>
      <c r="M1108" s="12" t="s">
        <v>1658</v>
      </c>
      <c r="N1108" s="12" t="s">
        <v>2442</v>
      </c>
      <c r="O1108" s="34" t="str">
        <f>VLOOKUP(B1108,'Lot Listing - Concise'!$3:$1002,6,FALSE)</f>
        <v>https://www.sothebys.com/en/buy/auction/2020/vine-the-park-b-smith-cellar-celebrating-california/mixed-case-6-mag-2</v>
      </c>
    </row>
    <row r="1109" spans="1:15" ht="12.5" x14ac:dyDescent="0.25">
      <c r="A1109" s="9" t="s">
        <v>1587</v>
      </c>
      <c r="B1109" s="9">
        <v>799</v>
      </c>
      <c r="C1109" s="10" t="str">
        <f t="shared" si="0"/>
        <v>Aubert Chardonnay, UV-SL 2012 (2 BT)</v>
      </c>
      <c r="D1109" s="41">
        <v>400</v>
      </c>
      <c r="E1109" s="41">
        <v>550</v>
      </c>
      <c r="F1109" s="12" t="s">
        <v>2443</v>
      </c>
      <c r="G1109" s="12" t="s">
        <v>2415</v>
      </c>
      <c r="H1109" s="12">
        <v>2012</v>
      </c>
      <c r="I1109" s="12">
        <v>2</v>
      </c>
      <c r="J1109" s="12" t="s">
        <v>1575</v>
      </c>
      <c r="K1109" s="12" t="s">
        <v>1576</v>
      </c>
      <c r="L1109" s="12" t="s">
        <v>1576</v>
      </c>
      <c r="M1109" s="12" t="s">
        <v>1658</v>
      </c>
      <c r="N1109" s="12" t="s">
        <v>2444</v>
      </c>
      <c r="O1109" s="34" t="str">
        <f>VLOOKUP(B1109,'Lot Listing - Concise'!$3:$1002,6,FALSE)</f>
        <v>https://www.sothebys.com/en/buy/auction/2020/vine-the-park-b-smith-cellar-celebrating-california/aubert-chardonnay-uv-sl-vertical-4-bt</v>
      </c>
    </row>
    <row r="1110" spans="1:15" ht="12.5" x14ac:dyDescent="0.25">
      <c r="A1110" s="9" t="s">
        <v>1587</v>
      </c>
      <c r="B1110" s="9">
        <v>799</v>
      </c>
      <c r="C1110" s="10" t="str">
        <f t="shared" si="0"/>
        <v>Aubert Chardonnay, UV-SL 2009 (2 BT)</v>
      </c>
      <c r="D1110" s="41">
        <v>400</v>
      </c>
      <c r="E1110" s="41">
        <v>550</v>
      </c>
      <c r="F1110" s="12" t="s">
        <v>2443</v>
      </c>
      <c r="G1110" s="12" t="s">
        <v>2415</v>
      </c>
      <c r="H1110" s="12">
        <v>2009</v>
      </c>
      <c r="I1110" s="12">
        <v>2</v>
      </c>
      <c r="J1110" s="12" t="s">
        <v>1575</v>
      </c>
      <c r="K1110" s="12" t="s">
        <v>1576</v>
      </c>
      <c r="L1110" s="12" t="s">
        <v>1576</v>
      </c>
      <c r="M1110" s="12" t="s">
        <v>1658</v>
      </c>
      <c r="N1110" s="12" t="s">
        <v>2445</v>
      </c>
      <c r="O1110" s="34" t="str">
        <f>VLOOKUP(B1110,'Lot Listing - Concise'!$3:$1002,6,FALSE)</f>
        <v>https://www.sothebys.com/en/buy/auction/2020/vine-the-park-b-smith-cellar-celebrating-california/aubert-chardonnay-uv-sl-vertical-4-bt</v>
      </c>
    </row>
    <row r="1111" spans="1:15" ht="12.5" x14ac:dyDescent="0.25">
      <c r="A1111" s="33"/>
      <c r="B1111" s="9">
        <v>800</v>
      </c>
      <c r="C1111" s="10" t="str">
        <f t="shared" si="0"/>
        <v>Aubert Chardonnay, UV-SL 2009 (4 MAG)</v>
      </c>
      <c r="D1111" s="41">
        <v>500</v>
      </c>
      <c r="E1111" s="41">
        <v>650</v>
      </c>
      <c r="F1111" s="12" t="s">
        <v>2443</v>
      </c>
      <c r="G1111" s="12" t="s">
        <v>2415</v>
      </c>
      <c r="H1111" s="12">
        <v>2009</v>
      </c>
      <c r="I1111" s="12">
        <v>4</v>
      </c>
      <c r="J1111" s="12" t="s">
        <v>1588</v>
      </c>
      <c r="K1111" s="12" t="s">
        <v>1583</v>
      </c>
      <c r="L1111" s="12" t="s">
        <v>1583</v>
      </c>
      <c r="M1111" s="12" t="s">
        <v>1658</v>
      </c>
      <c r="N1111" s="12" t="s">
        <v>1399</v>
      </c>
      <c r="O1111" s="34" t="str">
        <f>VLOOKUP(B1111,'Lot Listing - Concise'!$3:$1002,6,FALSE)</f>
        <v>https://www.sothebys.com/en/buy/auction/2020/vine-the-park-b-smith-cellar-celebrating-california/aubert-chardonnay-uv-sl-2009-4-mag</v>
      </c>
    </row>
    <row r="1112" spans="1:15" ht="12.5" x14ac:dyDescent="0.25">
      <c r="A1112" s="33"/>
      <c r="B1112" s="9">
        <v>801</v>
      </c>
      <c r="C1112" s="10" t="str">
        <f t="shared" si="0"/>
        <v>Aubert Chardonnay, UV-SL 2009 (6 MAG)</v>
      </c>
      <c r="D1112" s="41">
        <v>700</v>
      </c>
      <c r="E1112" s="41">
        <v>900</v>
      </c>
      <c r="F1112" s="12" t="s">
        <v>2443</v>
      </c>
      <c r="G1112" s="12" t="s">
        <v>2415</v>
      </c>
      <c r="H1112" s="12">
        <v>2009</v>
      </c>
      <c r="I1112" s="12">
        <v>6</v>
      </c>
      <c r="J1112" s="12" t="s">
        <v>1588</v>
      </c>
      <c r="K1112" s="12" t="s">
        <v>1583</v>
      </c>
      <c r="L1112" s="12" t="s">
        <v>1583</v>
      </c>
      <c r="M1112" s="12" t="s">
        <v>1658</v>
      </c>
      <c r="N1112" s="12" t="s">
        <v>1401</v>
      </c>
      <c r="O1112" s="34" t="str">
        <f>VLOOKUP(B1112,'Lot Listing - Concise'!$3:$1002,6,FALSE)</f>
        <v>https://www.sothebys.com/en/buy/auction/2020/vine-the-park-b-smith-cellar-celebrating-california/aubert-chardonnay-uv-sl-2009-6-mag</v>
      </c>
    </row>
    <row r="1113" spans="1:15" ht="12.5" x14ac:dyDescent="0.25">
      <c r="A1113" s="33"/>
      <c r="B1113" s="9">
        <v>802</v>
      </c>
      <c r="C1113" s="10" t="str">
        <f t="shared" si="0"/>
        <v>Aubert Chardonnay, UV-SL 2010 (10 BT)</v>
      </c>
      <c r="D1113" s="41">
        <v>600</v>
      </c>
      <c r="E1113" s="41">
        <v>800</v>
      </c>
      <c r="F1113" s="12" t="s">
        <v>2443</v>
      </c>
      <c r="G1113" s="12" t="s">
        <v>2415</v>
      </c>
      <c r="H1113" s="12">
        <v>2010</v>
      </c>
      <c r="I1113" s="12">
        <v>10</v>
      </c>
      <c r="J1113" s="12" t="s">
        <v>1575</v>
      </c>
      <c r="K1113" s="12" t="s">
        <v>1576</v>
      </c>
      <c r="L1113" s="12" t="s">
        <v>1576</v>
      </c>
      <c r="M1113" s="12" t="s">
        <v>1658</v>
      </c>
      <c r="N1113" s="12" t="s">
        <v>1403</v>
      </c>
      <c r="O1113" s="34" t="str">
        <f>VLOOKUP(B1113,'Lot Listing - Concise'!$3:$1002,6,FALSE)</f>
        <v>https://www.sothebys.com/en/buy/auction/2020/vine-the-park-b-smith-cellar-celebrating-california/aubert-chardonnay-uv-sl-2010-10-bt</v>
      </c>
    </row>
    <row r="1114" spans="1:15" ht="12.5" x14ac:dyDescent="0.25">
      <c r="A1114" s="33"/>
      <c r="B1114" s="9">
        <v>803</v>
      </c>
      <c r="C1114" s="10" t="str">
        <f t="shared" si="0"/>
        <v>Aubert Chardonnay, UV-SL 2010 (3 MAG)</v>
      </c>
      <c r="D1114" s="41">
        <v>200</v>
      </c>
      <c r="E1114" s="41">
        <v>300</v>
      </c>
      <c r="F1114" s="12" t="s">
        <v>2443</v>
      </c>
      <c r="G1114" s="12" t="s">
        <v>2415</v>
      </c>
      <c r="H1114" s="12">
        <v>2010</v>
      </c>
      <c r="I1114" s="12">
        <v>3</v>
      </c>
      <c r="J1114" s="12" t="s">
        <v>1588</v>
      </c>
      <c r="K1114" s="12" t="s">
        <v>1583</v>
      </c>
      <c r="L1114" s="12" t="s">
        <v>1583</v>
      </c>
      <c r="M1114" s="12" t="s">
        <v>1658</v>
      </c>
      <c r="N1114" s="12" t="s">
        <v>1405</v>
      </c>
      <c r="O1114" s="34" t="str">
        <f>VLOOKUP(B1114,'Lot Listing - Concise'!$3:$1002,6,FALSE)</f>
        <v>https://www.sothebys.com/en/buy/auction/2020/vine-the-park-b-smith-cellar-celebrating-california/aubert-chardonnay-uv-sl-2010-3-mag</v>
      </c>
    </row>
    <row r="1115" spans="1:15" ht="12.5" x14ac:dyDescent="0.25">
      <c r="A1115" s="9" t="s">
        <v>1587</v>
      </c>
      <c r="B1115" s="9">
        <v>804</v>
      </c>
      <c r="C1115" s="10" t="str">
        <f t="shared" si="0"/>
        <v>Aubert Chardonnay, The Quarry 2003 (4 BT)</v>
      </c>
      <c r="D1115" s="41">
        <v>1000</v>
      </c>
      <c r="E1115" s="41">
        <v>1400</v>
      </c>
      <c r="F1115" s="12" t="s">
        <v>2430</v>
      </c>
      <c r="G1115" s="12" t="s">
        <v>2415</v>
      </c>
      <c r="H1115" s="12">
        <v>2003</v>
      </c>
      <c r="I1115" s="12">
        <v>4</v>
      </c>
      <c r="J1115" s="12" t="s">
        <v>1575</v>
      </c>
      <c r="K1115" s="12" t="s">
        <v>1576</v>
      </c>
      <c r="L1115" s="12" t="s">
        <v>1576</v>
      </c>
      <c r="M1115" s="12" t="s">
        <v>1658</v>
      </c>
      <c r="N1115" s="12" t="s">
        <v>2446</v>
      </c>
      <c r="O1115" s="34" t="str">
        <f>VLOOKUP(B1115,'Lot Listing - Concise'!$3:$1002,6,FALSE)</f>
        <v>https://www.sothebys.com/en/buy/auction/2020/vine-the-park-b-smith-cellar-celebrating-california/aubert-chardonnay-the-quarry-vertical-11-bt</v>
      </c>
    </row>
    <row r="1116" spans="1:15" ht="12.5" x14ac:dyDescent="0.25">
      <c r="A1116" s="9" t="s">
        <v>1587</v>
      </c>
      <c r="B1116" s="9">
        <v>804</v>
      </c>
      <c r="C1116" s="10" t="str">
        <f t="shared" si="0"/>
        <v>Aubert Chardonnay, The Quarry 2004 (7 BT)</v>
      </c>
      <c r="D1116" s="41">
        <v>1000</v>
      </c>
      <c r="E1116" s="41">
        <v>1400</v>
      </c>
      <c r="F1116" s="12" t="s">
        <v>2430</v>
      </c>
      <c r="G1116" s="12" t="s">
        <v>2415</v>
      </c>
      <c r="H1116" s="12">
        <v>2004</v>
      </c>
      <c r="I1116" s="12">
        <v>7</v>
      </c>
      <c r="J1116" s="12" t="s">
        <v>1575</v>
      </c>
      <c r="K1116" s="12" t="s">
        <v>1576</v>
      </c>
      <c r="L1116" s="12" t="s">
        <v>1576</v>
      </c>
      <c r="M1116" s="12" t="s">
        <v>1658</v>
      </c>
      <c r="N1116" s="12" t="s">
        <v>2447</v>
      </c>
      <c r="O1116" s="34" t="str">
        <f>VLOOKUP(B1116,'Lot Listing - Concise'!$3:$1002,6,FALSE)</f>
        <v>https://www.sothebys.com/en/buy/auction/2020/vine-the-park-b-smith-cellar-celebrating-california/aubert-chardonnay-the-quarry-vertical-11-bt</v>
      </c>
    </row>
    <row r="1117" spans="1:15" ht="12.5" x14ac:dyDescent="0.25">
      <c r="A1117" s="9" t="s">
        <v>1587</v>
      </c>
      <c r="B1117" s="9">
        <v>805</v>
      </c>
      <c r="C1117" s="10" t="str">
        <f t="shared" si="0"/>
        <v>Aubert Larry Hyde &amp; Sons Chardonnay 2012 (2 MAG)</v>
      </c>
      <c r="D1117" s="41">
        <v>1100</v>
      </c>
      <c r="E1117" s="41">
        <v>1600</v>
      </c>
      <c r="F1117" s="12" t="s">
        <v>2435</v>
      </c>
      <c r="G1117" s="12" t="s">
        <v>2415</v>
      </c>
      <c r="H1117" s="12">
        <v>2012</v>
      </c>
      <c r="I1117" s="12">
        <v>2</v>
      </c>
      <c r="J1117" s="12" t="s">
        <v>1588</v>
      </c>
      <c r="K1117" s="12" t="s">
        <v>1583</v>
      </c>
      <c r="L1117" s="12" t="s">
        <v>1583</v>
      </c>
      <c r="M1117" s="12" t="s">
        <v>1658</v>
      </c>
      <c r="N1117" s="12" t="s">
        <v>2448</v>
      </c>
      <c r="O1117" s="34" t="str">
        <f>VLOOKUP(B1117,'Lot Listing - Concise'!$3:$1002,6,FALSE)</f>
        <v>https://www.sothebys.com/en/buy/auction/2020/vine-the-park-b-smith-cellar-celebrating-california/mixed-case-6-mag-3</v>
      </c>
    </row>
    <row r="1118" spans="1:15" ht="12.5" x14ac:dyDescent="0.25">
      <c r="A1118" s="9" t="s">
        <v>1587</v>
      </c>
      <c r="B1118" s="9">
        <v>805</v>
      </c>
      <c r="C1118" s="10" t="str">
        <f t="shared" si="0"/>
        <v>Aubert Chardonnay, CIX 2012 (2 MAG)</v>
      </c>
      <c r="D1118" s="41">
        <v>1100</v>
      </c>
      <c r="E1118" s="41">
        <v>1600</v>
      </c>
      <c r="F1118" s="12" t="s">
        <v>2449</v>
      </c>
      <c r="G1118" s="12" t="s">
        <v>2415</v>
      </c>
      <c r="H1118" s="12">
        <v>2012</v>
      </c>
      <c r="I1118" s="12">
        <v>2</v>
      </c>
      <c r="J1118" s="12" t="s">
        <v>1588</v>
      </c>
      <c r="K1118" s="12" t="s">
        <v>1583</v>
      </c>
      <c r="L1118" s="12" t="s">
        <v>1583</v>
      </c>
      <c r="M1118" s="12" t="s">
        <v>1658</v>
      </c>
      <c r="N1118" s="12" t="s">
        <v>2450</v>
      </c>
      <c r="O1118" s="34" t="str">
        <f>VLOOKUP(B1118,'Lot Listing - Concise'!$3:$1002,6,FALSE)</f>
        <v>https://www.sothebys.com/en/buy/auction/2020/vine-the-park-b-smith-cellar-celebrating-california/mixed-case-6-mag-3</v>
      </c>
    </row>
    <row r="1119" spans="1:15" ht="12.5" x14ac:dyDescent="0.25">
      <c r="A1119" s="9" t="s">
        <v>1587</v>
      </c>
      <c r="B1119" s="9">
        <v>805</v>
      </c>
      <c r="C1119" s="10" t="str">
        <f t="shared" si="0"/>
        <v>Aubert Chardonnay, UV-SL 2012 (2 MAG)</v>
      </c>
      <c r="D1119" s="41">
        <v>1100</v>
      </c>
      <c r="E1119" s="41">
        <v>1600</v>
      </c>
      <c r="F1119" s="12" t="s">
        <v>2443</v>
      </c>
      <c r="G1119" s="12" t="s">
        <v>2415</v>
      </c>
      <c r="H1119" s="12">
        <v>2012</v>
      </c>
      <c r="I1119" s="12">
        <v>2</v>
      </c>
      <c r="J1119" s="12" t="s">
        <v>1588</v>
      </c>
      <c r="K1119" s="12" t="s">
        <v>1583</v>
      </c>
      <c r="L1119" s="12" t="s">
        <v>1583</v>
      </c>
      <c r="M1119" s="12" t="s">
        <v>1658</v>
      </c>
      <c r="N1119" s="12" t="s">
        <v>2451</v>
      </c>
      <c r="O1119" s="34" t="str">
        <f>VLOOKUP(B1119,'Lot Listing - Concise'!$3:$1002,6,FALSE)</f>
        <v>https://www.sothebys.com/en/buy/auction/2020/vine-the-park-b-smith-cellar-celebrating-california/mixed-case-6-mag-3</v>
      </c>
    </row>
    <row r="1120" spans="1:15" ht="12.5" x14ac:dyDescent="0.25">
      <c r="A1120" s="33"/>
      <c r="B1120" s="9">
        <v>806</v>
      </c>
      <c r="C1120" s="10" t="str">
        <f t="shared" si="0"/>
        <v>Aubert Pinot Noir, UV-SL Vineyard 2007 (2 MAG)</v>
      </c>
      <c r="D1120" s="41">
        <v>300</v>
      </c>
      <c r="E1120" s="41">
        <v>400</v>
      </c>
      <c r="F1120" s="12" t="s">
        <v>2452</v>
      </c>
      <c r="G1120" s="12" t="s">
        <v>2415</v>
      </c>
      <c r="H1120" s="12">
        <v>2007</v>
      </c>
      <c r="I1120" s="12">
        <v>2</v>
      </c>
      <c r="J1120" s="12" t="s">
        <v>1588</v>
      </c>
      <c r="K1120" s="12" t="s">
        <v>1583</v>
      </c>
      <c r="L1120" s="12" t="s">
        <v>1583</v>
      </c>
      <c r="M1120" s="12" t="s">
        <v>1578</v>
      </c>
      <c r="N1120" s="12" t="s">
        <v>1410</v>
      </c>
      <c r="O1120" s="34" t="str">
        <f>VLOOKUP(B1120,'Lot Listing - Concise'!$3:$1002,6,FALSE)</f>
        <v>https://www.sothebys.com/en/buy/auction/2020/vine-the-park-b-smith-cellar-celebrating-california/aubert-pinot-noir-uv-sl-vineyard-2007-2-mag</v>
      </c>
    </row>
    <row r="1121" spans="1:15" ht="12.5" x14ac:dyDescent="0.25">
      <c r="A1121" s="33"/>
      <c r="B1121" s="9">
        <v>807</v>
      </c>
      <c r="C1121" s="10" t="str">
        <f t="shared" si="0"/>
        <v>Aubert Pinot Noir, Reuling Vineyard 2007 (3 MAG)</v>
      </c>
      <c r="D1121" s="41">
        <v>650</v>
      </c>
      <c r="E1121" s="41">
        <v>850</v>
      </c>
      <c r="F1121" s="12" t="s">
        <v>2453</v>
      </c>
      <c r="G1121" s="12" t="s">
        <v>2415</v>
      </c>
      <c r="H1121" s="12">
        <v>2007</v>
      </c>
      <c r="I1121" s="12">
        <v>3</v>
      </c>
      <c r="J1121" s="12" t="s">
        <v>1588</v>
      </c>
      <c r="K1121" s="12" t="s">
        <v>1583</v>
      </c>
      <c r="L1121" s="12" t="s">
        <v>1583</v>
      </c>
      <c r="M1121" s="12" t="s">
        <v>1578</v>
      </c>
      <c r="N1121" s="12" t="s">
        <v>1412</v>
      </c>
      <c r="O1121" s="34" t="str">
        <f>VLOOKUP(B1121,'Lot Listing - Concise'!$3:$1002,6,FALSE)</f>
        <v>https://www.sothebys.com/en/buy/auction/2020/vine-the-park-b-smith-cellar-celebrating-california/aubert-pinot-noir-uv-sl-vineyard-2007-2-mag</v>
      </c>
    </row>
    <row r="1122" spans="1:15" ht="12.5" x14ac:dyDescent="0.25">
      <c r="A1122" s="33"/>
      <c r="B1122" s="9">
        <v>808</v>
      </c>
      <c r="C1122" s="10" t="str">
        <f t="shared" si="0"/>
        <v>Peter Michael Chardonnay, Belle Côte 2004 (5 MAG)</v>
      </c>
      <c r="D1122" s="41">
        <v>500</v>
      </c>
      <c r="E1122" s="41">
        <v>750</v>
      </c>
      <c r="F1122" s="12" t="s">
        <v>2454</v>
      </c>
      <c r="G1122" s="12" t="s">
        <v>2455</v>
      </c>
      <c r="H1122" s="12">
        <v>2004</v>
      </c>
      <c r="I1122" s="12">
        <v>5</v>
      </c>
      <c r="J1122" s="12" t="s">
        <v>1588</v>
      </c>
      <c r="K1122" s="12" t="s">
        <v>1583</v>
      </c>
      <c r="L1122" s="12" t="s">
        <v>1583</v>
      </c>
      <c r="M1122" s="12" t="s">
        <v>1658</v>
      </c>
      <c r="N1122" s="12" t="s">
        <v>1413</v>
      </c>
      <c r="O1122" s="34" t="str">
        <f>VLOOKUP(B1122,'Lot Listing - Concise'!$3:$1002,6,FALSE)</f>
        <v>https://www.sothebys.com/en/buy/auction/2020/vine-the-park-b-smith-cellar-celebrating-california/peter-michael-chardonnay-belle-cote-2004-5-mag</v>
      </c>
    </row>
    <row r="1123" spans="1:15" ht="12.5" x14ac:dyDescent="0.25">
      <c r="A1123" s="33"/>
      <c r="B1123" s="9">
        <v>809</v>
      </c>
      <c r="C1123" s="10" t="str">
        <f t="shared" si="0"/>
        <v>Peter Michael Chardonnay, Belle Côte 2005 (4 MAG)</v>
      </c>
      <c r="D1123" s="41">
        <v>400</v>
      </c>
      <c r="E1123" s="41">
        <v>600</v>
      </c>
      <c r="F1123" s="12" t="s">
        <v>2454</v>
      </c>
      <c r="G1123" s="12" t="s">
        <v>2455</v>
      </c>
      <c r="H1123" s="12">
        <v>2005</v>
      </c>
      <c r="I1123" s="12">
        <v>4</v>
      </c>
      <c r="J1123" s="12" t="s">
        <v>1588</v>
      </c>
      <c r="K1123" s="12" t="s">
        <v>1583</v>
      </c>
      <c r="L1123" s="12" t="s">
        <v>1583</v>
      </c>
      <c r="M1123" s="12" t="s">
        <v>1658</v>
      </c>
      <c r="N1123" s="12" t="s">
        <v>1415</v>
      </c>
      <c r="O1123" s="34" t="str">
        <f>VLOOKUP(B1123,'Lot Listing - Concise'!$3:$1002,6,FALSE)</f>
        <v>https://www.sothebys.com/en/buy/auction/2020/vine-the-park-b-smith-cellar-celebrating-california/peter-michael-chardonnay-belle-cote-2005-4-mag</v>
      </c>
    </row>
    <row r="1124" spans="1:15" ht="12.5" x14ac:dyDescent="0.25">
      <c r="A1124" s="33"/>
      <c r="B1124" s="9">
        <v>810</v>
      </c>
      <c r="C1124" s="10" t="str">
        <f t="shared" si="0"/>
        <v>Peter Michael Chardonnay, Cuvée Indigène 2003 (4 MAG)</v>
      </c>
      <c r="D1124" s="41">
        <v>500</v>
      </c>
      <c r="E1124" s="41">
        <v>700</v>
      </c>
      <c r="F1124" s="12" t="s">
        <v>2456</v>
      </c>
      <c r="G1124" s="12" t="s">
        <v>2455</v>
      </c>
      <c r="H1124" s="12">
        <v>2003</v>
      </c>
      <c r="I1124" s="12">
        <v>4</v>
      </c>
      <c r="J1124" s="12" t="s">
        <v>1588</v>
      </c>
      <c r="K1124" s="12" t="s">
        <v>1583</v>
      </c>
      <c r="L1124" s="12" t="s">
        <v>2457</v>
      </c>
      <c r="M1124" s="12" t="s">
        <v>1658</v>
      </c>
      <c r="N1124" s="12" t="s">
        <v>1417</v>
      </c>
      <c r="O1124" s="34" t="str">
        <f>VLOOKUP(B1124,'Lot Listing - Concise'!$3:$1002,6,FALSE)</f>
        <v>https://www.sothebys.com/en/buy/auction/2020/vine-the-park-b-smith-cellar-celebrating-california/peter-michael-chardonnay-cuvee-indigene-2003-4-mag</v>
      </c>
    </row>
    <row r="1125" spans="1:15" ht="12.5" x14ac:dyDescent="0.25">
      <c r="A1125" s="33"/>
      <c r="B1125" s="9">
        <v>811</v>
      </c>
      <c r="C1125" s="10" t="str">
        <f t="shared" si="0"/>
        <v>Peter Michael Chardonnay, Cuvée Indigène 2004 (5 MAG)</v>
      </c>
      <c r="D1125" s="41">
        <v>600</v>
      </c>
      <c r="E1125" s="41">
        <v>800</v>
      </c>
      <c r="F1125" s="12" t="s">
        <v>2456</v>
      </c>
      <c r="G1125" s="12" t="s">
        <v>2455</v>
      </c>
      <c r="H1125" s="12">
        <v>2004</v>
      </c>
      <c r="I1125" s="12">
        <v>5</v>
      </c>
      <c r="J1125" s="12" t="s">
        <v>1588</v>
      </c>
      <c r="K1125" s="12" t="s">
        <v>1583</v>
      </c>
      <c r="L1125" s="12" t="s">
        <v>1583</v>
      </c>
      <c r="M1125" s="12" t="s">
        <v>1658</v>
      </c>
      <c r="N1125" s="12" t="s">
        <v>1419</v>
      </c>
      <c r="O1125" s="34" t="str">
        <f>VLOOKUP(B1125,'Lot Listing - Concise'!$3:$1002,6,FALSE)</f>
        <v>https://www.sothebys.com/en/buy/auction/2020/vine-the-park-b-smith-cellar-celebrating-california/peter-michael-chardonnay-cuvee-indigene-2004-5-mag</v>
      </c>
    </row>
    <row r="1126" spans="1:15" ht="12.5" x14ac:dyDescent="0.25">
      <c r="A1126" s="33"/>
      <c r="B1126" s="9">
        <v>812</v>
      </c>
      <c r="C1126" s="10" t="str">
        <f t="shared" si="0"/>
        <v>Peter Michael Chardonnay, Cuvée Indigène 2005 (5 MAG)</v>
      </c>
      <c r="D1126" s="41">
        <v>600</v>
      </c>
      <c r="E1126" s="41">
        <v>800</v>
      </c>
      <c r="F1126" s="12" t="s">
        <v>2456</v>
      </c>
      <c r="G1126" s="12" t="s">
        <v>2455</v>
      </c>
      <c r="H1126" s="12">
        <v>2005</v>
      </c>
      <c r="I1126" s="12">
        <v>5</v>
      </c>
      <c r="J1126" s="12" t="s">
        <v>1588</v>
      </c>
      <c r="K1126" s="12" t="s">
        <v>1583</v>
      </c>
      <c r="L1126" s="12" t="s">
        <v>1583</v>
      </c>
      <c r="M1126" s="12" t="s">
        <v>1658</v>
      </c>
      <c r="N1126" s="12" t="s">
        <v>1421</v>
      </c>
      <c r="O1126" s="34" t="str">
        <f>VLOOKUP(B1126,'Lot Listing - Concise'!$3:$1002,6,FALSE)</f>
        <v>https://www.sothebys.com/en/buy/auction/2020/vine-the-park-b-smith-cellar-celebrating-california/peter-michael-chardonnay-cuvee-indigene-2005-5-mag</v>
      </c>
    </row>
    <row r="1127" spans="1:15" ht="12.5" x14ac:dyDescent="0.25">
      <c r="A1127" s="33"/>
      <c r="B1127" s="9">
        <v>813</v>
      </c>
      <c r="C1127" s="10" t="str">
        <f t="shared" si="0"/>
        <v>Peter Michael Chardonnay, La Carrière 2004 (6 MAG)</v>
      </c>
      <c r="D1127" s="41">
        <v>600</v>
      </c>
      <c r="E1127" s="41">
        <v>900</v>
      </c>
      <c r="F1127" s="12" t="s">
        <v>2458</v>
      </c>
      <c r="G1127" s="12" t="s">
        <v>2455</v>
      </c>
      <c r="H1127" s="12">
        <v>2004</v>
      </c>
      <c r="I1127" s="12">
        <v>6</v>
      </c>
      <c r="J1127" s="12" t="s">
        <v>1588</v>
      </c>
      <c r="K1127" s="12" t="s">
        <v>1583</v>
      </c>
      <c r="L1127" s="12" t="s">
        <v>2459</v>
      </c>
      <c r="M1127" s="12" t="s">
        <v>1658</v>
      </c>
      <c r="N1127" s="12" t="s">
        <v>1423</v>
      </c>
      <c r="O1127" s="34" t="str">
        <f>VLOOKUP(B1127,'Lot Listing - Concise'!$3:$1002,6,FALSE)</f>
        <v>https://www.sothebys.com/en/buy/auction/2020/vine-the-park-b-smith-cellar-celebrating-california/peter-michael-chardonnay-la-carriere-2004-6-mag</v>
      </c>
    </row>
    <row r="1128" spans="1:15" ht="12.5" x14ac:dyDescent="0.25">
      <c r="A1128" s="33"/>
      <c r="B1128" s="9">
        <v>814</v>
      </c>
      <c r="C1128" s="10" t="str">
        <f t="shared" si="0"/>
        <v>Peter Michael Chardonnay, La Carrière 2005 (3 MAG)</v>
      </c>
      <c r="D1128" s="41">
        <v>350</v>
      </c>
      <c r="E1128" s="41">
        <v>550</v>
      </c>
      <c r="F1128" s="12" t="s">
        <v>2458</v>
      </c>
      <c r="G1128" s="12" t="s">
        <v>2455</v>
      </c>
      <c r="H1128" s="12">
        <v>2005</v>
      </c>
      <c r="I1128" s="12">
        <v>3</v>
      </c>
      <c r="J1128" s="12" t="s">
        <v>1588</v>
      </c>
      <c r="K1128" s="12" t="s">
        <v>1583</v>
      </c>
      <c r="L1128" s="12" t="s">
        <v>2459</v>
      </c>
      <c r="M1128" s="12" t="s">
        <v>1658</v>
      </c>
      <c r="N1128" s="12" t="s">
        <v>1425</v>
      </c>
      <c r="O1128" s="34" t="str">
        <f>VLOOKUP(B1128,'Lot Listing - Concise'!$3:$1002,6,FALSE)</f>
        <v>https://www.sothebys.com/en/buy/auction/2020/vine-the-park-b-smith-cellar-celebrating-california/peter-michael-chardonnay-la-carriere-2005-3-mag</v>
      </c>
    </row>
    <row r="1129" spans="1:15" ht="12.5" x14ac:dyDescent="0.25">
      <c r="A1129" s="9" t="s">
        <v>1587</v>
      </c>
      <c r="B1129" s="9">
        <v>815</v>
      </c>
      <c r="C1129" s="10" t="str">
        <f t="shared" si="0"/>
        <v>Peter Michael Chardonnay, La Carrière 2004 (3 MAG)</v>
      </c>
      <c r="D1129" s="41">
        <v>550</v>
      </c>
      <c r="E1129" s="41">
        <v>800</v>
      </c>
      <c r="F1129" s="12" t="s">
        <v>2458</v>
      </c>
      <c r="G1129" s="12" t="s">
        <v>2455</v>
      </c>
      <c r="H1129" s="12">
        <v>2004</v>
      </c>
      <c r="I1129" s="12">
        <v>3</v>
      </c>
      <c r="J1129" s="12" t="s">
        <v>1588</v>
      </c>
      <c r="K1129" s="12" t="s">
        <v>1583</v>
      </c>
      <c r="L1129" s="12" t="s">
        <v>2459</v>
      </c>
      <c r="M1129" s="12" t="s">
        <v>1658</v>
      </c>
      <c r="N1129" s="12" t="s">
        <v>2460</v>
      </c>
      <c r="O1129" s="34" t="str">
        <f>VLOOKUP(B1129,'Lot Listing - Concise'!$3:$1002,6,FALSE)</f>
        <v>https://www.sothebys.com/en/buy/auction/2020/vine-the-park-b-smith-cellar-celebrating-california/peter-michael-chardonnay-la-carriere-vertical-6</v>
      </c>
    </row>
    <row r="1130" spans="1:15" ht="12.5" x14ac:dyDescent="0.25">
      <c r="A1130" s="9" t="s">
        <v>1587</v>
      </c>
      <c r="B1130" s="9">
        <v>815</v>
      </c>
      <c r="C1130" s="10" t="str">
        <f t="shared" si="0"/>
        <v>Peter Michael Chardonnay, La Carrière 2003 (3 MAG)</v>
      </c>
      <c r="D1130" s="41">
        <v>550</v>
      </c>
      <c r="E1130" s="41">
        <v>800</v>
      </c>
      <c r="F1130" s="12" t="s">
        <v>2458</v>
      </c>
      <c r="G1130" s="12" t="s">
        <v>2455</v>
      </c>
      <c r="H1130" s="12">
        <v>2003</v>
      </c>
      <c r="I1130" s="12">
        <v>3</v>
      </c>
      <c r="J1130" s="12" t="s">
        <v>1588</v>
      </c>
      <c r="K1130" s="12" t="s">
        <v>1583</v>
      </c>
      <c r="L1130" s="12" t="s">
        <v>2461</v>
      </c>
      <c r="M1130" s="12" t="s">
        <v>1658</v>
      </c>
      <c r="N1130" s="12" t="s">
        <v>2462</v>
      </c>
      <c r="O1130" s="34" t="str">
        <f>VLOOKUP(B1130,'Lot Listing - Concise'!$3:$1002,6,FALSE)</f>
        <v>https://www.sothebys.com/en/buy/auction/2020/vine-the-park-b-smith-cellar-celebrating-california/peter-michael-chardonnay-la-carriere-vertical-6</v>
      </c>
    </row>
    <row r="1131" spans="1:15" ht="12.5" x14ac:dyDescent="0.25">
      <c r="A1131" s="33"/>
      <c r="B1131" s="9">
        <v>816</v>
      </c>
      <c r="C1131" s="10" t="str">
        <f t="shared" si="0"/>
        <v>Peter Michael Chardonnay, Ma Belle Fille 2004 (4 MAG)</v>
      </c>
      <c r="D1131" s="41">
        <v>400</v>
      </c>
      <c r="E1131" s="41">
        <v>600</v>
      </c>
      <c r="F1131" s="12" t="s">
        <v>2463</v>
      </c>
      <c r="G1131" s="12" t="s">
        <v>2455</v>
      </c>
      <c r="H1131" s="12">
        <v>2004</v>
      </c>
      <c r="I1131" s="12">
        <v>4</v>
      </c>
      <c r="J1131" s="12" t="s">
        <v>1588</v>
      </c>
      <c r="K1131" s="12" t="s">
        <v>1583</v>
      </c>
      <c r="L1131" s="12" t="s">
        <v>1583</v>
      </c>
      <c r="M1131" s="12" t="s">
        <v>1658</v>
      </c>
      <c r="N1131" s="12" t="s">
        <v>1429</v>
      </c>
      <c r="O1131" s="34" t="str">
        <f>VLOOKUP(B1131,'Lot Listing - Concise'!$3:$1002,6,FALSE)</f>
        <v>https://www.sothebys.com/en/buy/auction/2020/vine-the-park-b-smith-cellar-celebrating-california/peter-michael-chardonnay-ma-belle-fille-2004-4-mag</v>
      </c>
    </row>
    <row r="1132" spans="1:15" ht="12.5" x14ac:dyDescent="0.25">
      <c r="A1132" s="33"/>
      <c r="B1132" s="9">
        <v>817</v>
      </c>
      <c r="C1132" s="10" t="str">
        <f t="shared" si="0"/>
        <v>Peter Michael Chardonnay, Ma Belle Fille 2005 (4 MAG)</v>
      </c>
      <c r="D1132" s="41">
        <v>400</v>
      </c>
      <c r="E1132" s="41">
        <v>600</v>
      </c>
      <c r="F1132" s="12" t="s">
        <v>2463</v>
      </c>
      <c r="G1132" s="12" t="s">
        <v>2455</v>
      </c>
      <c r="H1132" s="12">
        <v>2005</v>
      </c>
      <c r="I1132" s="12">
        <v>4</v>
      </c>
      <c r="J1132" s="12" t="s">
        <v>1588</v>
      </c>
      <c r="K1132" s="12" t="s">
        <v>1583</v>
      </c>
      <c r="L1132" s="12" t="s">
        <v>1583</v>
      </c>
      <c r="M1132" s="12" t="s">
        <v>1658</v>
      </c>
      <c r="N1132" s="12" t="s">
        <v>1431</v>
      </c>
      <c r="O1132" s="34" t="str">
        <f>VLOOKUP(B1132,'Lot Listing - Concise'!$3:$1002,6,FALSE)</f>
        <v>https://www.sothebys.com/en/buy/auction/2020/vine-the-park-b-smith-cellar-celebrating-california/peter-michael-chardonnay-ma-belle-fille-2005-4-mag</v>
      </c>
    </row>
    <row r="1133" spans="1:15" ht="12.5" x14ac:dyDescent="0.25">
      <c r="A1133" s="33"/>
      <c r="B1133" s="9">
        <v>818</v>
      </c>
      <c r="C1133" s="10" t="str">
        <f t="shared" si="0"/>
        <v>Peter Michael Chardonnay, Mon Plaisir 2003 (3 MAG)</v>
      </c>
      <c r="D1133" s="41">
        <v>250</v>
      </c>
      <c r="E1133" s="41">
        <v>400</v>
      </c>
      <c r="F1133" s="12" t="s">
        <v>2464</v>
      </c>
      <c r="G1133" s="12" t="s">
        <v>2455</v>
      </c>
      <c r="H1133" s="12">
        <v>2003</v>
      </c>
      <c r="I1133" s="12">
        <v>3</v>
      </c>
      <c r="J1133" s="12" t="s">
        <v>1588</v>
      </c>
      <c r="K1133" s="12" t="s">
        <v>1583</v>
      </c>
      <c r="L1133" s="12" t="s">
        <v>1583</v>
      </c>
      <c r="M1133" s="12" t="s">
        <v>1658</v>
      </c>
      <c r="N1133" s="12" t="s">
        <v>1433</v>
      </c>
      <c r="O1133" s="34" t="str">
        <f>VLOOKUP(B1133,'Lot Listing - Concise'!$3:$1002,6,FALSE)</f>
        <v>https://www.sothebys.com/en/buy/auction/2020/vine-the-park-b-smith-cellar-celebrating-california/peter-michael-chardonnay-mon-plaisir-2003-3-mag</v>
      </c>
    </row>
    <row r="1134" spans="1:15" ht="12.5" x14ac:dyDescent="0.25">
      <c r="A1134" s="33"/>
      <c r="B1134" s="9">
        <v>819</v>
      </c>
      <c r="C1134" s="10" t="str">
        <f t="shared" si="0"/>
        <v>Peter Michael Chardonnay, Mon Plaisir 2004 (3 MAG)</v>
      </c>
      <c r="D1134" s="41">
        <v>450</v>
      </c>
      <c r="E1134" s="41">
        <v>650</v>
      </c>
      <c r="F1134" s="12" t="s">
        <v>2464</v>
      </c>
      <c r="G1134" s="12" t="s">
        <v>2455</v>
      </c>
      <c r="H1134" s="12">
        <v>2004</v>
      </c>
      <c r="I1134" s="12">
        <v>3</v>
      </c>
      <c r="J1134" s="12" t="s">
        <v>1588</v>
      </c>
      <c r="K1134" s="12" t="s">
        <v>1583</v>
      </c>
      <c r="L1134" s="12" t="s">
        <v>1583</v>
      </c>
      <c r="M1134" s="12" t="s">
        <v>1658</v>
      </c>
      <c r="N1134" s="12" t="s">
        <v>1435</v>
      </c>
      <c r="O1134" s="34" t="str">
        <f>VLOOKUP(B1134,'Lot Listing - Concise'!$3:$1002,6,FALSE)</f>
        <v>https://www.sothebys.com/en/buy/auction/2020/vine-the-park-b-smith-cellar-celebrating-california/peter-michael-chardonnay-mon-plaisir-2004-3-mag</v>
      </c>
    </row>
    <row r="1135" spans="1:15" ht="12.5" x14ac:dyDescent="0.25">
      <c r="A1135" s="33"/>
      <c r="B1135" s="9">
        <v>820</v>
      </c>
      <c r="C1135" s="10" t="str">
        <f t="shared" si="0"/>
        <v>Peter Michael Chardonnay, Mon Plaisir 2005 (4 MAG)</v>
      </c>
      <c r="D1135" s="41">
        <v>300</v>
      </c>
      <c r="E1135" s="41">
        <v>500</v>
      </c>
      <c r="F1135" s="12" t="s">
        <v>2464</v>
      </c>
      <c r="G1135" s="12" t="s">
        <v>2455</v>
      </c>
      <c r="H1135" s="12">
        <v>2005</v>
      </c>
      <c r="I1135" s="12">
        <v>4</v>
      </c>
      <c r="J1135" s="12" t="s">
        <v>1588</v>
      </c>
      <c r="K1135" s="12" t="s">
        <v>1583</v>
      </c>
      <c r="L1135" s="12" t="s">
        <v>1583</v>
      </c>
      <c r="M1135" s="12" t="s">
        <v>1658</v>
      </c>
      <c r="N1135" s="12" t="s">
        <v>1437</v>
      </c>
      <c r="O1135" s="34" t="str">
        <f>VLOOKUP(B1135,'Lot Listing - Concise'!$3:$1002,6,FALSE)</f>
        <v>https://www.sothebys.com/en/buy/auction/2020/vine-the-park-b-smith-cellar-celebrating-california/peter-michael-chardonnay-mon-plaisir-2005-4-mag</v>
      </c>
    </row>
    <row r="1136" spans="1:15" ht="12.5" x14ac:dyDescent="0.25">
      <c r="A1136" s="33"/>
      <c r="B1136" s="9">
        <v>821</v>
      </c>
      <c r="C1136" s="10" t="str">
        <f t="shared" si="0"/>
        <v>Peter Michael Chardonnay, Mon Plaisir 2006 (5 MAG)</v>
      </c>
      <c r="D1136" s="41">
        <v>500</v>
      </c>
      <c r="E1136" s="41">
        <v>750</v>
      </c>
      <c r="F1136" s="12" t="s">
        <v>2464</v>
      </c>
      <c r="G1136" s="12" t="s">
        <v>2455</v>
      </c>
      <c r="H1136" s="12">
        <v>2006</v>
      </c>
      <c r="I1136" s="12">
        <v>5</v>
      </c>
      <c r="J1136" s="12" t="s">
        <v>1588</v>
      </c>
      <c r="K1136" s="12" t="s">
        <v>1583</v>
      </c>
      <c r="L1136" s="12" t="s">
        <v>1583</v>
      </c>
      <c r="M1136" s="12" t="s">
        <v>1658</v>
      </c>
      <c r="N1136" s="12" t="s">
        <v>1439</v>
      </c>
      <c r="O1136" s="34" t="str">
        <f>VLOOKUP(B1136,'Lot Listing - Concise'!$3:$1002,6,FALSE)</f>
        <v>https://www.sothebys.com/en/buy/auction/2020/vine-the-park-b-smith-cellar-celebrating-california/peter-michael-chardonnay-mon-plaisir-2006-5-mag</v>
      </c>
    </row>
    <row r="1137" spans="1:15" ht="12.5" x14ac:dyDescent="0.25">
      <c r="A1137" s="33"/>
      <c r="B1137" s="9">
        <v>822</v>
      </c>
      <c r="C1137" s="10" t="str">
        <f t="shared" si="0"/>
        <v>Peter Michael, Chardonnay, Point Rouge 2004 (5 MAG)</v>
      </c>
      <c r="D1137" s="41">
        <v>1000</v>
      </c>
      <c r="E1137" s="41">
        <v>1500</v>
      </c>
      <c r="F1137" s="12" t="s">
        <v>2465</v>
      </c>
      <c r="G1137" s="12" t="s">
        <v>2455</v>
      </c>
      <c r="H1137" s="12">
        <v>2004</v>
      </c>
      <c r="I1137" s="12">
        <v>5</v>
      </c>
      <c r="J1137" s="12" t="s">
        <v>1588</v>
      </c>
      <c r="K1137" s="12" t="s">
        <v>1583</v>
      </c>
      <c r="L1137" s="12" t="s">
        <v>2459</v>
      </c>
      <c r="M1137" s="12" t="s">
        <v>1658</v>
      </c>
      <c r="N1137" s="12" t="s">
        <v>1441</v>
      </c>
      <c r="O1137" s="34" t="str">
        <f>VLOOKUP(B1137,'Lot Listing - Concise'!$3:$1002,6,FALSE)</f>
        <v>https://www.sothebys.com/en/buy/auction/2020/vine-the-park-b-smith-cellar-celebrating-california/peter-michael-chardonnay-point-rouge-2004-5-mag</v>
      </c>
    </row>
    <row r="1138" spans="1:15" ht="12.5" x14ac:dyDescent="0.25">
      <c r="A1138" s="33"/>
      <c r="B1138" s="9">
        <v>823</v>
      </c>
      <c r="C1138" s="10" t="str">
        <f t="shared" si="0"/>
        <v>Peter Michael, Chardonnay, Point Rouge 2005 (3 MAG)</v>
      </c>
      <c r="D1138" s="41">
        <v>600</v>
      </c>
      <c r="E1138" s="41">
        <v>900</v>
      </c>
      <c r="F1138" s="12" t="s">
        <v>2465</v>
      </c>
      <c r="G1138" s="12" t="s">
        <v>2455</v>
      </c>
      <c r="H1138" s="12">
        <v>2005</v>
      </c>
      <c r="I1138" s="12">
        <v>3</v>
      </c>
      <c r="J1138" s="12" t="s">
        <v>1588</v>
      </c>
      <c r="K1138" s="12" t="s">
        <v>1583</v>
      </c>
      <c r="L1138" s="12" t="s">
        <v>2461</v>
      </c>
      <c r="M1138" s="12" t="s">
        <v>1658</v>
      </c>
      <c r="N1138" s="12" t="s">
        <v>1443</v>
      </c>
      <c r="O1138" s="34" t="str">
        <f>VLOOKUP(B1138,'Lot Listing - Concise'!$3:$1002,6,FALSE)</f>
        <v>https://www.sothebys.com/en/buy/auction/2020/vine-the-park-b-smith-cellar-celebrating-california/peter-michael-chardonnay-point-rouge-2005-3-mag</v>
      </c>
    </row>
    <row r="1139" spans="1:15" ht="12.5" x14ac:dyDescent="0.25">
      <c r="A1139" s="33"/>
      <c r="B1139" s="9">
        <v>824</v>
      </c>
      <c r="C1139" s="10" t="str">
        <f t="shared" si="0"/>
        <v>Peter Michael, Chardonnay, Point Rouge 2006 (5 MAG)</v>
      </c>
      <c r="D1139" s="41">
        <v>1000</v>
      </c>
      <c r="E1139" s="41">
        <v>1500</v>
      </c>
      <c r="F1139" s="12" t="s">
        <v>2465</v>
      </c>
      <c r="G1139" s="12" t="s">
        <v>2455</v>
      </c>
      <c r="H1139" s="12">
        <v>2006</v>
      </c>
      <c r="I1139" s="12">
        <v>5</v>
      </c>
      <c r="J1139" s="12" t="s">
        <v>1588</v>
      </c>
      <c r="K1139" s="12" t="s">
        <v>1583</v>
      </c>
      <c r="L1139" s="12" t="s">
        <v>1583</v>
      </c>
      <c r="M1139" s="12" t="s">
        <v>1658</v>
      </c>
      <c r="N1139" s="12" t="s">
        <v>1445</v>
      </c>
      <c r="O1139" s="34" t="str">
        <f>VLOOKUP(B1139,'Lot Listing - Concise'!$3:$1002,6,FALSE)</f>
        <v>https://www.sothebys.com/en/buy/auction/2020/vine-the-park-b-smith-cellar-celebrating-california/peter-michael-chardonnay-point-rouge-2006-5-mag</v>
      </c>
    </row>
    <row r="1140" spans="1:15" ht="12.5" x14ac:dyDescent="0.25">
      <c r="A1140" s="33"/>
      <c r="B1140" s="9">
        <v>825</v>
      </c>
      <c r="C1140" s="10" t="str">
        <f t="shared" si="0"/>
        <v>Peter Michael, Cabernet Sauvignon, Les Pavots 2002 (6 MAG)</v>
      </c>
      <c r="D1140" s="41">
        <v>1800</v>
      </c>
      <c r="E1140" s="41">
        <v>2400</v>
      </c>
      <c r="F1140" s="12" t="s">
        <v>2466</v>
      </c>
      <c r="G1140" s="12" t="s">
        <v>2455</v>
      </c>
      <c r="H1140" s="12">
        <v>2002</v>
      </c>
      <c r="I1140" s="12">
        <v>6</v>
      </c>
      <c r="J1140" s="12" t="s">
        <v>1588</v>
      </c>
      <c r="K1140" s="12" t="s">
        <v>1583</v>
      </c>
      <c r="L1140" s="12" t="s">
        <v>1583</v>
      </c>
      <c r="M1140" s="12" t="s">
        <v>1578</v>
      </c>
      <c r="N1140" s="12" t="s">
        <v>1447</v>
      </c>
      <c r="O1140" s="34" t="str">
        <f>VLOOKUP(B1140,'Lot Listing - Concise'!$3:$1002,6,FALSE)</f>
        <v>https://www.sothebys.com/en/buy/auction/2020/vine-the-park-b-smith-cellar-celebrating-california/peter-michael-cabernet-sauvignon-les-pavots-2002-6</v>
      </c>
    </row>
    <row r="1141" spans="1:15" ht="12.5" x14ac:dyDescent="0.25">
      <c r="A1141" s="33"/>
      <c r="B1141" s="9">
        <v>826</v>
      </c>
      <c r="C1141" s="10" t="str">
        <f t="shared" si="0"/>
        <v>Peter Michael, Cabernet Sauvignon, Les Pavots 2003 (12 BT)</v>
      </c>
      <c r="D1141" s="41">
        <v>850</v>
      </c>
      <c r="E1141" s="41">
        <v>1200</v>
      </c>
      <c r="F1141" s="12" t="s">
        <v>2466</v>
      </c>
      <c r="G1141" s="12" t="s">
        <v>2455</v>
      </c>
      <c r="H1141" s="12">
        <v>2003</v>
      </c>
      <c r="I1141" s="12">
        <v>12</v>
      </c>
      <c r="J1141" s="12" t="s">
        <v>1575</v>
      </c>
      <c r="K1141" s="12" t="s">
        <v>1576</v>
      </c>
      <c r="L1141" s="12" t="s">
        <v>1576</v>
      </c>
      <c r="M1141" s="12" t="s">
        <v>1578</v>
      </c>
      <c r="N1141" s="12" t="s">
        <v>1449</v>
      </c>
      <c r="O1141" s="34" t="str">
        <f>VLOOKUP(B1141,'Lot Listing - Concise'!$3:$1002,6,FALSE)</f>
        <v>https://www.sothebys.com/en/buy/auction/2020/vine-the-park-b-smith-cellar-celebrating-california/peter-michael-cabernet-sauvignon-les-pavots-2003</v>
      </c>
    </row>
    <row r="1142" spans="1:15" ht="12.5" x14ac:dyDescent="0.25">
      <c r="A1142" s="33"/>
      <c r="B1142" s="9">
        <v>827</v>
      </c>
      <c r="C1142" s="10" t="str">
        <f t="shared" si="0"/>
        <v>Peter Michael, Cabernet Sauvignon, Les Pavots 2003 (4 MAG)</v>
      </c>
      <c r="D1142" s="41">
        <v>600</v>
      </c>
      <c r="E1142" s="41">
        <v>800</v>
      </c>
      <c r="F1142" s="12" t="s">
        <v>2466</v>
      </c>
      <c r="G1142" s="12" t="s">
        <v>2455</v>
      </c>
      <c r="H1142" s="12">
        <v>2003</v>
      </c>
      <c r="I1142" s="12">
        <v>4</v>
      </c>
      <c r="J1142" s="12" t="s">
        <v>1588</v>
      </c>
      <c r="K1142" s="12" t="s">
        <v>1583</v>
      </c>
      <c r="L1142" s="12" t="s">
        <v>1583</v>
      </c>
      <c r="M1142" s="12" t="s">
        <v>1578</v>
      </c>
      <c r="N1142" s="12" t="s">
        <v>1451</v>
      </c>
      <c r="O1142" s="34" t="str">
        <f>VLOOKUP(B1142,'Lot Listing - Concise'!$3:$1002,6,FALSE)</f>
        <v>https://www.sothebys.com/en/buy/auction/2020/vine-the-park-b-smith-cellar-celebrating-california/peter-michael-cabernet-sauvignon-les-pavots-2003-4</v>
      </c>
    </row>
    <row r="1143" spans="1:15" ht="12.5" x14ac:dyDescent="0.25">
      <c r="A1143" s="33"/>
      <c r="B1143" s="9">
        <v>828</v>
      </c>
      <c r="C1143" s="10" t="str">
        <f t="shared" si="0"/>
        <v>Peter Michael, Cabernet Sauvignon, Les Pavots 2003 (6 MAG)</v>
      </c>
      <c r="D1143" s="41">
        <v>900</v>
      </c>
      <c r="E1143" s="41">
        <v>1200</v>
      </c>
      <c r="F1143" s="12" t="s">
        <v>2466</v>
      </c>
      <c r="G1143" s="12" t="s">
        <v>2455</v>
      </c>
      <c r="H1143" s="12">
        <v>2003</v>
      </c>
      <c r="I1143" s="12">
        <v>6</v>
      </c>
      <c r="J1143" s="12" t="s">
        <v>1588</v>
      </c>
      <c r="K1143" s="12" t="s">
        <v>1583</v>
      </c>
      <c r="L1143" s="12" t="s">
        <v>1583</v>
      </c>
      <c r="M1143" s="12" t="s">
        <v>1578</v>
      </c>
      <c r="N1143" s="12" t="s">
        <v>1453</v>
      </c>
      <c r="O1143" s="34" t="str">
        <f>VLOOKUP(B1143,'Lot Listing - Concise'!$3:$1002,6,FALSE)</f>
        <v>https://www.sothebys.com/en/buy/auction/2020/vine-the-park-b-smith-cellar-celebrating-california/peter-michael-cabernet-sauvignon-les-pavots-2003-6</v>
      </c>
    </row>
    <row r="1144" spans="1:15" ht="12.5" x14ac:dyDescent="0.25">
      <c r="A1144" s="33"/>
      <c r="B1144" s="9">
        <v>829</v>
      </c>
      <c r="C1144" s="10" t="str">
        <f t="shared" si="0"/>
        <v>Peter Michael, Cabernet Sauvignon, Les Pavots 2004 (2 MAG)</v>
      </c>
      <c r="D1144" s="41">
        <v>350</v>
      </c>
      <c r="E1144" s="41">
        <v>500</v>
      </c>
      <c r="F1144" s="12" t="s">
        <v>2466</v>
      </c>
      <c r="G1144" s="12" t="s">
        <v>2455</v>
      </c>
      <c r="H1144" s="12">
        <v>2004</v>
      </c>
      <c r="I1144" s="12">
        <v>2</v>
      </c>
      <c r="J1144" s="12" t="s">
        <v>1588</v>
      </c>
      <c r="K1144" s="12" t="s">
        <v>1583</v>
      </c>
      <c r="L1144" s="12" t="s">
        <v>1583</v>
      </c>
      <c r="M1144" s="12" t="s">
        <v>1578</v>
      </c>
      <c r="N1144" s="12" t="s">
        <v>1455</v>
      </c>
      <c r="O1144" s="34" t="str">
        <f>VLOOKUP(B1144,'Lot Listing - Concise'!$3:$1002,6,FALSE)</f>
        <v>https://www.sothebys.com/en/buy/auction/2020/vine-the-park-b-smith-cellar-celebrating-california/peter-michael-cabernet-sauvignon-les-pavots-2004-2</v>
      </c>
    </row>
    <row r="1145" spans="1:15" ht="12.5" x14ac:dyDescent="0.25">
      <c r="A1145" s="9" t="s">
        <v>1587</v>
      </c>
      <c r="B1145" s="9">
        <v>830</v>
      </c>
      <c r="C1145" s="10" t="str">
        <f t="shared" si="0"/>
        <v>Peter Michael, Cabernet Sauvignon, Les Pavots 2003 (7 BT)</v>
      </c>
      <c r="D1145" s="41">
        <v>650</v>
      </c>
      <c r="E1145" s="41">
        <v>950</v>
      </c>
      <c r="F1145" s="12" t="s">
        <v>2466</v>
      </c>
      <c r="G1145" s="12" t="s">
        <v>2455</v>
      </c>
      <c r="H1145" s="12">
        <v>2003</v>
      </c>
      <c r="I1145" s="12">
        <v>7</v>
      </c>
      <c r="J1145" s="12" t="s">
        <v>1575</v>
      </c>
      <c r="K1145" s="12" t="s">
        <v>1576</v>
      </c>
      <c r="L1145" s="12" t="s">
        <v>1576</v>
      </c>
      <c r="M1145" s="12" t="s">
        <v>1578</v>
      </c>
      <c r="N1145" s="12" t="s">
        <v>2467</v>
      </c>
      <c r="O1145" s="34" t="str">
        <f>VLOOKUP(B1145,'Lot Listing - Concise'!$3:$1002,6,FALSE)</f>
        <v>https://www.sothebys.com/en/buy/auction/2020/vine-the-park-b-smith-cellar-celebrating-california/peter-michael-cabernet-sauvignon-les-pavots</v>
      </c>
    </row>
    <row r="1146" spans="1:15" ht="12.5" x14ac:dyDescent="0.25">
      <c r="A1146" s="9" t="s">
        <v>1587</v>
      </c>
      <c r="B1146" s="9">
        <v>830</v>
      </c>
      <c r="C1146" s="10" t="str">
        <f t="shared" si="0"/>
        <v>Peter Michael, Cabernet Sauvignon, Les Pavots 2000 (2 BT)</v>
      </c>
      <c r="D1146" s="41">
        <v>650</v>
      </c>
      <c r="E1146" s="41">
        <v>950</v>
      </c>
      <c r="F1146" s="12" t="s">
        <v>2466</v>
      </c>
      <c r="G1146" s="12" t="s">
        <v>2455</v>
      </c>
      <c r="H1146" s="12">
        <v>2000</v>
      </c>
      <c r="I1146" s="12">
        <v>2</v>
      </c>
      <c r="J1146" s="12" t="s">
        <v>1575</v>
      </c>
      <c r="K1146" s="12" t="s">
        <v>1576</v>
      </c>
      <c r="L1146" s="12" t="s">
        <v>1576</v>
      </c>
      <c r="M1146" s="12" t="s">
        <v>1578</v>
      </c>
      <c r="N1146" s="12" t="s">
        <v>2468</v>
      </c>
      <c r="O1146" s="34" t="str">
        <f>VLOOKUP(B1146,'Lot Listing - Concise'!$3:$1002,6,FALSE)</f>
        <v>https://www.sothebys.com/en/buy/auction/2020/vine-the-park-b-smith-cellar-celebrating-california/peter-michael-cabernet-sauvignon-les-pavots</v>
      </c>
    </row>
    <row r="1147" spans="1:15" ht="12.5" x14ac:dyDescent="0.25">
      <c r="A1147" s="9" t="s">
        <v>1587</v>
      </c>
      <c r="B1147" s="9">
        <v>831</v>
      </c>
      <c r="C1147" s="10" t="str">
        <f t="shared" si="0"/>
        <v>Peter Michael, Cabernet Sauvignon, Les Pavots 1995 (2 MAG)</v>
      </c>
      <c r="D1147" s="41">
        <v>650</v>
      </c>
      <c r="E1147" s="41">
        <v>900</v>
      </c>
      <c r="F1147" s="12" t="s">
        <v>2466</v>
      </c>
      <c r="G1147" s="12" t="s">
        <v>2455</v>
      </c>
      <c r="H1147" s="12">
        <v>1995</v>
      </c>
      <c r="I1147" s="12">
        <v>2</v>
      </c>
      <c r="J1147" s="12" t="s">
        <v>1588</v>
      </c>
      <c r="K1147" s="12" t="s">
        <v>1583</v>
      </c>
      <c r="L1147" s="12" t="s">
        <v>1583</v>
      </c>
      <c r="M1147" s="12" t="s">
        <v>1578</v>
      </c>
      <c r="N1147" s="12" t="s">
        <v>2469</v>
      </c>
      <c r="O1147" s="34" t="str">
        <f>VLOOKUP(B1147,'Lot Listing - Concise'!$3:$1002,6,FALSE)</f>
        <v>https://www.sothebys.com/en/buy/auction/2020/vine-the-park-b-smith-cellar-celebrating-california/peter-michael-cabernet-sauvignon-les-pavots-2</v>
      </c>
    </row>
    <row r="1148" spans="1:15" ht="12.5" x14ac:dyDescent="0.25">
      <c r="A1148" s="9" t="s">
        <v>1587</v>
      </c>
      <c r="B1148" s="9">
        <v>831</v>
      </c>
      <c r="C1148" s="10" t="str">
        <f t="shared" si="0"/>
        <v>Peter Michael, Cabernet Sauvignon, Les Pavots 2001 (1 MAG)</v>
      </c>
      <c r="D1148" s="41">
        <v>650</v>
      </c>
      <c r="E1148" s="41">
        <v>900</v>
      </c>
      <c r="F1148" s="12" t="s">
        <v>2466</v>
      </c>
      <c r="G1148" s="12" t="s">
        <v>2455</v>
      </c>
      <c r="H1148" s="12">
        <v>2001</v>
      </c>
      <c r="I1148" s="12">
        <v>1</v>
      </c>
      <c r="J1148" s="12" t="s">
        <v>1588</v>
      </c>
      <c r="K1148" s="12" t="s">
        <v>1583</v>
      </c>
      <c r="L1148" s="12" t="s">
        <v>1583</v>
      </c>
      <c r="M1148" s="12" t="s">
        <v>1578</v>
      </c>
      <c r="N1148" s="12" t="s">
        <v>2470</v>
      </c>
      <c r="O1148" s="34" t="str">
        <f>VLOOKUP(B1148,'Lot Listing - Concise'!$3:$1002,6,FALSE)</f>
        <v>https://www.sothebys.com/en/buy/auction/2020/vine-the-park-b-smith-cellar-celebrating-california/peter-michael-cabernet-sauvignon-les-pavots-2</v>
      </c>
    </row>
    <row r="1149" spans="1:15" ht="12.5" x14ac:dyDescent="0.25">
      <c r="A1149" s="9" t="s">
        <v>1587</v>
      </c>
      <c r="B1149" s="9">
        <v>832</v>
      </c>
      <c r="C1149" s="10" t="str">
        <f t="shared" si="0"/>
        <v>Peter Michael Pinot Noir, Moulin Rouge 2003 (3 MAG)</v>
      </c>
      <c r="D1149" s="41">
        <v>600</v>
      </c>
      <c r="E1149" s="41">
        <v>900</v>
      </c>
      <c r="F1149" s="12" t="s">
        <v>2471</v>
      </c>
      <c r="G1149" s="12" t="s">
        <v>2455</v>
      </c>
      <c r="H1149" s="12">
        <v>2003</v>
      </c>
      <c r="I1149" s="12">
        <v>3</v>
      </c>
      <c r="J1149" s="12" t="s">
        <v>1588</v>
      </c>
      <c r="K1149" s="12" t="s">
        <v>1583</v>
      </c>
      <c r="L1149" s="12" t="s">
        <v>1583</v>
      </c>
      <c r="M1149" s="12" t="s">
        <v>1578</v>
      </c>
      <c r="N1149" s="12" t="s">
        <v>2472</v>
      </c>
      <c r="O1149" s="34" t="str">
        <f>VLOOKUP(B1149,'Lot Listing - Concise'!$3:$1002,6,FALSE)</f>
        <v>https://www.sothebys.com/en/buy/auction/2020/vine-the-park-b-smith-cellar-celebrating-california/peter-michael-pinot-noir-moulin-rouge-vertical-5</v>
      </c>
    </row>
    <row r="1150" spans="1:15" ht="12.5" x14ac:dyDescent="0.25">
      <c r="A1150" s="9" t="s">
        <v>1587</v>
      </c>
      <c r="B1150" s="9">
        <v>832</v>
      </c>
      <c r="C1150" s="10" t="str">
        <f t="shared" si="0"/>
        <v>Peter Michael Pinot Noir, Moulin Rouge 2004 (1 MAG)</v>
      </c>
      <c r="D1150" s="41">
        <v>600</v>
      </c>
      <c r="E1150" s="41">
        <v>900</v>
      </c>
      <c r="F1150" s="12" t="s">
        <v>2471</v>
      </c>
      <c r="G1150" s="12" t="s">
        <v>2455</v>
      </c>
      <c r="H1150" s="12">
        <v>2004</v>
      </c>
      <c r="I1150" s="12">
        <v>1</v>
      </c>
      <c r="J1150" s="12" t="s">
        <v>1588</v>
      </c>
      <c r="K1150" s="12" t="s">
        <v>1583</v>
      </c>
      <c r="L1150" s="12" t="s">
        <v>1583</v>
      </c>
      <c r="M1150" s="12" t="s">
        <v>1578</v>
      </c>
      <c r="N1150" s="12" t="s">
        <v>2473</v>
      </c>
      <c r="O1150" s="34" t="str">
        <f>VLOOKUP(B1150,'Lot Listing - Concise'!$3:$1002,6,FALSE)</f>
        <v>https://www.sothebys.com/en/buy/auction/2020/vine-the-park-b-smith-cellar-celebrating-california/peter-michael-pinot-noir-moulin-rouge-vertical-5</v>
      </c>
    </row>
    <row r="1151" spans="1:15" ht="12.5" x14ac:dyDescent="0.25">
      <c r="A1151" s="9" t="s">
        <v>1587</v>
      </c>
      <c r="B1151" s="9">
        <v>832</v>
      </c>
      <c r="C1151" s="10" t="str">
        <f t="shared" si="0"/>
        <v>Peter Michael Pinot Noir, Moulin Rouge 2006 (1 MAG)</v>
      </c>
      <c r="D1151" s="41">
        <v>600</v>
      </c>
      <c r="E1151" s="41">
        <v>900</v>
      </c>
      <c r="F1151" s="12" t="s">
        <v>2471</v>
      </c>
      <c r="G1151" s="12" t="s">
        <v>2455</v>
      </c>
      <c r="H1151" s="12">
        <v>2006</v>
      </c>
      <c r="I1151" s="12">
        <v>1</v>
      </c>
      <c r="J1151" s="12" t="s">
        <v>1588</v>
      </c>
      <c r="K1151" s="12" t="s">
        <v>1583</v>
      </c>
      <c r="L1151" s="12" t="s">
        <v>2474</v>
      </c>
      <c r="M1151" s="12" t="s">
        <v>1578</v>
      </c>
      <c r="N1151" s="12" t="s">
        <v>2475</v>
      </c>
      <c r="O1151" s="34" t="str">
        <f>VLOOKUP(B1151,'Lot Listing - Concise'!$3:$1002,6,FALSE)</f>
        <v>https://www.sothebys.com/en/buy/auction/2020/vine-the-park-b-smith-cellar-celebrating-california/peter-michael-pinot-noir-moulin-rouge-vertical-5</v>
      </c>
    </row>
    <row r="1152" spans="1:15" ht="12.5" x14ac:dyDescent="0.25">
      <c r="A1152" s="33"/>
      <c r="B1152" s="9">
        <v>833</v>
      </c>
      <c r="C1152" s="10" t="str">
        <f t="shared" si="0"/>
        <v>Stony Hill Chardonnay 1996 (5 MAG)</v>
      </c>
      <c r="D1152" s="41">
        <v>400</v>
      </c>
      <c r="E1152" s="41">
        <v>600</v>
      </c>
      <c r="F1152" s="12" t="s">
        <v>2476</v>
      </c>
      <c r="G1152" s="12" t="s">
        <v>2477</v>
      </c>
      <c r="H1152" s="12">
        <v>1996</v>
      </c>
      <c r="I1152" s="12">
        <v>5</v>
      </c>
      <c r="J1152" s="12" t="s">
        <v>1588</v>
      </c>
      <c r="K1152" s="12" t="s">
        <v>1583</v>
      </c>
      <c r="L1152" s="12" t="s">
        <v>1583</v>
      </c>
      <c r="M1152" s="12" t="s">
        <v>1658</v>
      </c>
      <c r="N1152" s="12" t="s">
        <v>1463</v>
      </c>
      <c r="O1152" s="34" t="str">
        <f>VLOOKUP(B1152,'Lot Listing - Concise'!$3:$1002,6,FALSE)</f>
        <v>https://www.sothebys.com/en/buy/auction/2020/vine-the-park-b-smith-cellar-celebrating-california/stony-hill-chardonnay-1996-5-mag</v>
      </c>
    </row>
    <row r="1153" spans="1:15" ht="12.5" x14ac:dyDescent="0.25">
      <c r="A1153" s="33"/>
      <c r="B1153" s="9">
        <v>834</v>
      </c>
      <c r="C1153" s="10" t="str">
        <f t="shared" si="0"/>
        <v>Stony Hill Chardonnay 1996 (6 MAG)</v>
      </c>
      <c r="D1153" s="41">
        <v>450</v>
      </c>
      <c r="E1153" s="41">
        <v>750</v>
      </c>
      <c r="F1153" s="12" t="s">
        <v>2476</v>
      </c>
      <c r="G1153" s="12" t="s">
        <v>2477</v>
      </c>
      <c r="H1153" s="12">
        <v>1996</v>
      </c>
      <c r="I1153" s="12">
        <v>6</v>
      </c>
      <c r="J1153" s="12" t="s">
        <v>1588</v>
      </c>
      <c r="K1153" s="12" t="s">
        <v>1583</v>
      </c>
      <c r="L1153" s="12" t="s">
        <v>1583</v>
      </c>
      <c r="M1153" s="12" t="s">
        <v>1658</v>
      </c>
      <c r="N1153" s="12" t="s">
        <v>1465</v>
      </c>
      <c r="O1153" s="34" t="str">
        <f>VLOOKUP(B1153,'Lot Listing - Concise'!$3:$1002,6,FALSE)</f>
        <v>https://www.sothebys.com/en/buy/auction/2020/vine-the-park-b-smith-cellar-celebrating-california/stony-hill-chardonnay-1996-6-mag</v>
      </c>
    </row>
    <row r="1154" spans="1:15" ht="12.5" x14ac:dyDescent="0.25">
      <c r="A1154" s="33"/>
      <c r="B1154" s="9">
        <v>835</v>
      </c>
      <c r="C1154" s="10" t="str">
        <f t="shared" si="0"/>
        <v>Stony Hill Chardonnay 1998 (6 MAG)</v>
      </c>
      <c r="D1154" s="41">
        <v>450</v>
      </c>
      <c r="E1154" s="41">
        <v>750</v>
      </c>
      <c r="F1154" s="12" t="s">
        <v>2476</v>
      </c>
      <c r="G1154" s="12" t="s">
        <v>2477</v>
      </c>
      <c r="H1154" s="12">
        <v>1998</v>
      </c>
      <c r="I1154" s="12">
        <v>6</v>
      </c>
      <c r="J1154" s="12" t="s">
        <v>1588</v>
      </c>
      <c r="K1154" s="12" t="s">
        <v>1583</v>
      </c>
      <c r="L1154" s="12" t="s">
        <v>1583</v>
      </c>
      <c r="M1154" s="12" t="s">
        <v>1658</v>
      </c>
      <c r="N1154" s="12" t="s">
        <v>1467</v>
      </c>
      <c r="O1154" s="34" t="str">
        <f>VLOOKUP(B1154,'Lot Listing - Concise'!$3:$1002,6,FALSE)</f>
        <v>https://www.sothebys.com/en/buy/auction/2020/vine-the-park-b-smith-cellar-celebrating-california/stony-hill-chardonnay-1998-6-mag</v>
      </c>
    </row>
    <row r="1155" spans="1:15" ht="12.5" x14ac:dyDescent="0.25">
      <c r="A1155" s="33"/>
      <c r="B1155" s="9">
        <v>836</v>
      </c>
      <c r="C1155" s="10" t="str">
        <f t="shared" si="0"/>
        <v>Stony Hill Chardonnay 1998 (6 MAG)</v>
      </c>
      <c r="D1155" s="41">
        <v>450</v>
      </c>
      <c r="E1155" s="41">
        <v>750</v>
      </c>
      <c r="F1155" s="12" t="s">
        <v>2476</v>
      </c>
      <c r="G1155" s="12" t="s">
        <v>2477</v>
      </c>
      <c r="H1155" s="12">
        <v>1998</v>
      </c>
      <c r="I1155" s="12">
        <v>6</v>
      </c>
      <c r="J1155" s="12" t="s">
        <v>1588</v>
      </c>
      <c r="K1155" s="12" t="s">
        <v>1583</v>
      </c>
      <c r="L1155" s="12" t="s">
        <v>1583</v>
      </c>
      <c r="M1155" s="12" t="s">
        <v>1658</v>
      </c>
      <c r="N1155" s="12" t="s">
        <v>1467</v>
      </c>
      <c r="O1155" s="34" t="str">
        <f>VLOOKUP(B1155,'Lot Listing - Concise'!$3:$1002,6,FALSE)</f>
        <v>https://www.sothebys.com/en/buy/auction/2020/vine-the-park-b-smith-cellar-celebrating-california/stony-hill-chardonnay-1998-6-mag-2</v>
      </c>
    </row>
    <row r="1156" spans="1:15" ht="12.5" x14ac:dyDescent="0.25">
      <c r="A1156" s="33"/>
      <c r="B1156" s="9">
        <v>837</v>
      </c>
      <c r="C1156" s="10" t="str">
        <f t="shared" si="0"/>
        <v>Stony Hill Chardonnay 1999 (6 MAG)</v>
      </c>
      <c r="D1156" s="41">
        <v>450</v>
      </c>
      <c r="E1156" s="41">
        <v>750</v>
      </c>
      <c r="F1156" s="12" t="s">
        <v>2476</v>
      </c>
      <c r="G1156" s="12" t="s">
        <v>2477</v>
      </c>
      <c r="H1156" s="12">
        <v>1999</v>
      </c>
      <c r="I1156" s="12">
        <v>6</v>
      </c>
      <c r="J1156" s="12" t="s">
        <v>1588</v>
      </c>
      <c r="K1156" s="12" t="s">
        <v>1583</v>
      </c>
      <c r="L1156" s="12" t="s">
        <v>1583</v>
      </c>
      <c r="M1156" s="12" t="s">
        <v>1658</v>
      </c>
      <c r="N1156" s="12" t="s">
        <v>1470</v>
      </c>
      <c r="O1156" s="34" t="str">
        <f>VLOOKUP(B1156,'Lot Listing - Concise'!$3:$1002,6,FALSE)</f>
        <v>https://www.sothebys.com/en/buy/auction/2020/vine-the-park-b-smith-cellar-celebrating-california/stony-hill-chardonnay-1999-6-mag</v>
      </c>
    </row>
    <row r="1157" spans="1:15" ht="12.5" x14ac:dyDescent="0.25">
      <c r="A1157" s="33"/>
      <c r="B1157" s="9">
        <v>838</v>
      </c>
      <c r="C1157" s="10" t="str">
        <f t="shared" si="0"/>
        <v>Stony Hill Chardonnay 1999 (6 MAG)</v>
      </c>
      <c r="D1157" s="41">
        <v>450</v>
      </c>
      <c r="E1157" s="41">
        <v>750</v>
      </c>
      <c r="F1157" s="12" t="s">
        <v>2476</v>
      </c>
      <c r="G1157" s="12" t="s">
        <v>2477</v>
      </c>
      <c r="H1157" s="12">
        <v>1999</v>
      </c>
      <c r="I1157" s="12">
        <v>6</v>
      </c>
      <c r="J1157" s="12" t="s">
        <v>1588</v>
      </c>
      <c r="K1157" s="12" t="s">
        <v>1583</v>
      </c>
      <c r="L1157" s="12" t="s">
        <v>1583</v>
      </c>
      <c r="M1157" s="12" t="s">
        <v>1658</v>
      </c>
      <c r="N1157" s="12" t="s">
        <v>1470</v>
      </c>
      <c r="O1157" s="34" t="str">
        <f>VLOOKUP(B1157,'Lot Listing - Concise'!$3:$1002,6,FALSE)</f>
        <v>https://www.sothebys.com/en/buy/auction/2020/vine-the-park-b-smith-cellar-celebrating-california/stony-hill-chardonnay-1999-6-mag-2</v>
      </c>
    </row>
    <row r="1158" spans="1:15" ht="12.5" x14ac:dyDescent="0.25">
      <c r="A1158" s="33"/>
      <c r="B1158" s="9">
        <v>839</v>
      </c>
      <c r="C1158" s="10" t="str">
        <f t="shared" si="0"/>
        <v>Stony Hill Chardonnay 1999 (6 MAG)</v>
      </c>
      <c r="D1158" s="41">
        <v>450</v>
      </c>
      <c r="E1158" s="41">
        <v>750</v>
      </c>
      <c r="F1158" s="12" t="s">
        <v>2476</v>
      </c>
      <c r="G1158" s="12" t="s">
        <v>2477</v>
      </c>
      <c r="H1158" s="12">
        <v>1999</v>
      </c>
      <c r="I1158" s="12">
        <v>6</v>
      </c>
      <c r="J1158" s="12" t="s">
        <v>1588</v>
      </c>
      <c r="K1158" s="12" t="s">
        <v>1583</v>
      </c>
      <c r="L1158" s="12" t="s">
        <v>1583</v>
      </c>
      <c r="M1158" s="12" t="s">
        <v>1658</v>
      </c>
      <c r="N1158" s="12" t="s">
        <v>1470</v>
      </c>
      <c r="O1158" s="34" t="str">
        <f>VLOOKUP(B1158,'Lot Listing - Concise'!$3:$1002,6,FALSE)</f>
        <v>https://www.sothebys.com/en/buy/auction/2020/vine-the-park-b-smith-cellar-celebrating-california/stony-hill-chardonnay-1999-6-mag-3</v>
      </c>
    </row>
    <row r="1159" spans="1:15" ht="12.5" x14ac:dyDescent="0.25">
      <c r="A1159" s="9" t="s">
        <v>1587</v>
      </c>
      <c r="B1159" s="9">
        <v>840</v>
      </c>
      <c r="C1159" s="10" t="str">
        <f t="shared" si="0"/>
        <v>Stony Hill Chardonnay 1999 (3 MAG)</v>
      </c>
      <c r="D1159" s="41">
        <v>300</v>
      </c>
      <c r="E1159" s="41">
        <v>400</v>
      </c>
      <c r="F1159" s="12" t="s">
        <v>2476</v>
      </c>
      <c r="G1159" s="12" t="s">
        <v>2477</v>
      </c>
      <c r="H1159" s="12">
        <v>1999</v>
      </c>
      <c r="I1159" s="12">
        <v>3</v>
      </c>
      <c r="J1159" s="12" t="s">
        <v>1588</v>
      </c>
      <c r="K1159" s="12" t="s">
        <v>1583</v>
      </c>
      <c r="L1159" s="12" t="s">
        <v>1583</v>
      </c>
      <c r="M1159" s="12" t="s">
        <v>1658</v>
      </c>
      <c r="N1159" s="12" t="s">
        <v>2478</v>
      </c>
      <c r="O1159" s="34" t="str">
        <f>VLOOKUP(B1159,'Lot Listing - Concise'!$3:$1002,6,FALSE)</f>
        <v>https://www.sothebys.com/en/buy/auction/2020/vine-the-park-b-smith-cellar-celebrating-california/stony-hill-chardonnay-vertical-4-mag</v>
      </c>
    </row>
    <row r="1160" spans="1:15" ht="12.5" x14ac:dyDescent="0.25">
      <c r="A1160" s="9" t="s">
        <v>1587</v>
      </c>
      <c r="B1160" s="9">
        <v>840</v>
      </c>
      <c r="C1160" s="10" t="str">
        <f t="shared" si="0"/>
        <v>Stony Hill Chardonnay 1998 (1 MAG)</v>
      </c>
      <c r="D1160" s="41">
        <v>300</v>
      </c>
      <c r="E1160" s="41">
        <v>400</v>
      </c>
      <c r="F1160" s="12" t="s">
        <v>2476</v>
      </c>
      <c r="G1160" s="12" t="s">
        <v>2477</v>
      </c>
      <c r="H1160" s="12">
        <v>1998</v>
      </c>
      <c r="I1160" s="12">
        <v>1</v>
      </c>
      <c r="J1160" s="12" t="s">
        <v>1588</v>
      </c>
      <c r="K1160" s="12" t="s">
        <v>1583</v>
      </c>
      <c r="L1160" s="12" t="s">
        <v>1583</v>
      </c>
      <c r="M1160" s="12" t="s">
        <v>1658</v>
      </c>
      <c r="N1160" s="12" t="s">
        <v>2479</v>
      </c>
      <c r="O1160" s="34" t="str">
        <f>VLOOKUP(B1160,'Lot Listing - Concise'!$3:$1002,6,FALSE)</f>
        <v>https://www.sothebys.com/en/buy/auction/2020/vine-the-park-b-smith-cellar-celebrating-california/stony-hill-chardonnay-vertical-4-mag</v>
      </c>
    </row>
    <row r="1161" spans="1:15" ht="12.5" x14ac:dyDescent="0.25">
      <c r="A1161" s="33"/>
      <c r="B1161" s="9">
        <v>841</v>
      </c>
      <c r="C1161" s="10" t="str">
        <f t="shared" si="0"/>
        <v>Quilceda Creek Cabernet Sauvignon 1997 (5 MAG)</v>
      </c>
      <c r="D1161" s="41">
        <v>1000</v>
      </c>
      <c r="E1161" s="41">
        <v>1500</v>
      </c>
      <c r="F1161" s="12" t="s">
        <v>2480</v>
      </c>
      <c r="G1161" s="12" t="s">
        <v>2481</v>
      </c>
      <c r="H1161" s="12">
        <v>1997</v>
      </c>
      <c r="I1161" s="12">
        <v>5</v>
      </c>
      <c r="J1161" s="12" t="s">
        <v>1588</v>
      </c>
      <c r="K1161" s="12" t="s">
        <v>1583</v>
      </c>
      <c r="L1161" s="12" t="s">
        <v>2031</v>
      </c>
      <c r="M1161" s="12" t="s">
        <v>1578</v>
      </c>
      <c r="N1161" s="12" t="s">
        <v>1476</v>
      </c>
      <c r="O1161" s="34" t="str">
        <f>VLOOKUP(B1161,'Lot Listing - Concise'!$3:$1002,6,FALSE)</f>
        <v>https://www.sothebys.com/en/buy/auction/2020/vine-the-park-b-smith-cellar-celebrating-california/quilceda-creek-cabernet-sauvignon-1997-5-mag</v>
      </c>
    </row>
    <row r="1162" spans="1:15" ht="12.5" x14ac:dyDescent="0.25">
      <c r="A1162" s="33"/>
      <c r="B1162" s="9">
        <v>842</v>
      </c>
      <c r="C1162" s="10" t="str">
        <f t="shared" si="0"/>
        <v>Quilceda Creek Cabernet Sauvignon 2000 (5 MAG)</v>
      </c>
      <c r="D1162" s="41">
        <v>900</v>
      </c>
      <c r="E1162" s="41">
        <v>1300</v>
      </c>
      <c r="F1162" s="12" t="s">
        <v>2480</v>
      </c>
      <c r="G1162" s="12" t="s">
        <v>2481</v>
      </c>
      <c r="H1162" s="12">
        <v>2000</v>
      </c>
      <c r="I1162" s="12">
        <v>5</v>
      </c>
      <c r="J1162" s="12" t="s">
        <v>1588</v>
      </c>
      <c r="K1162" s="12" t="s">
        <v>1583</v>
      </c>
      <c r="L1162" s="12" t="s">
        <v>2031</v>
      </c>
      <c r="M1162" s="12" t="s">
        <v>1578</v>
      </c>
      <c r="N1162" s="12" t="s">
        <v>1478</v>
      </c>
      <c r="O1162" s="34" t="str">
        <f>VLOOKUP(B1162,'Lot Listing - Concise'!$3:$1002,6,FALSE)</f>
        <v>https://www.sothebys.com/en/buy/auction/2020/vine-the-park-b-smith-cellar-celebrating-california/quilceda-creek-cabernet-sauvignon-2000-5-mag</v>
      </c>
    </row>
    <row r="1163" spans="1:15" ht="12.5" x14ac:dyDescent="0.25">
      <c r="A1163" s="33"/>
      <c r="B1163" s="9">
        <v>843</v>
      </c>
      <c r="C1163" s="10" t="str">
        <f t="shared" si="0"/>
        <v>Quilceda Creek Cabernet Sauvignon 2002 (3 MAG)</v>
      </c>
      <c r="D1163" s="41">
        <v>900</v>
      </c>
      <c r="E1163" s="41">
        <v>1200</v>
      </c>
      <c r="F1163" s="12" t="s">
        <v>2480</v>
      </c>
      <c r="G1163" s="12" t="s">
        <v>2481</v>
      </c>
      <c r="H1163" s="12">
        <v>2002</v>
      </c>
      <c r="I1163" s="12">
        <v>3</v>
      </c>
      <c r="J1163" s="12" t="s">
        <v>1588</v>
      </c>
      <c r="K1163" s="12" t="s">
        <v>1583</v>
      </c>
      <c r="L1163" s="12" t="s">
        <v>2031</v>
      </c>
      <c r="M1163" s="12" t="s">
        <v>1578</v>
      </c>
      <c r="N1163" s="12" t="s">
        <v>1480</v>
      </c>
      <c r="O1163" s="34" t="str">
        <f>VLOOKUP(B1163,'Lot Listing - Concise'!$3:$1002,6,FALSE)</f>
        <v>https://www.sothebys.com/en/buy/auction/2020/vine-the-park-b-smith-cellar-celebrating-california/quilceda-creek-cabernet-sauvignon-2002-3-mag</v>
      </c>
    </row>
    <row r="1164" spans="1:15" ht="12.5" x14ac:dyDescent="0.25">
      <c r="A1164" s="33"/>
      <c r="B1164" s="9">
        <v>844</v>
      </c>
      <c r="C1164" s="10" t="str">
        <f t="shared" si="0"/>
        <v>Quilceda Creek Cabernet Sauvignon 2005 (12 BT)</v>
      </c>
      <c r="D1164" s="41">
        <v>1800</v>
      </c>
      <c r="E1164" s="41">
        <v>2600</v>
      </c>
      <c r="F1164" s="12" t="s">
        <v>2480</v>
      </c>
      <c r="G1164" s="12" t="s">
        <v>2481</v>
      </c>
      <c r="H1164" s="12">
        <v>2005</v>
      </c>
      <c r="I1164" s="12">
        <v>12</v>
      </c>
      <c r="J1164" s="12" t="s">
        <v>1575</v>
      </c>
      <c r="K1164" s="12" t="s">
        <v>1576</v>
      </c>
      <c r="L1164" s="12" t="s">
        <v>1576</v>
      </c>
      <c r="M1164" s="12" t="s">
        <v>1578</v>
      </c>
      <c r="N1164" s="12" t="s">
        <v>1482</v>
      </c>
      <c r="O1164" s="34" t="str">
        <f>VLOOKUP(B1164,'Lot Listing - Concise'!$3:$1002,6,FALSE)</f>
        <v>https://www.sothebys.com/en/buy/auction/2020/vine-the-park-b-smith-cellar-celebrating-california/quilceda-creek-cabernet-sauvignon-2005-12-bt-wa</v>
      </c>
    </row>
    <row r="1165" spans="1:15" ht="12.5" x14ac:dyDescent="0.25">
      <c r="A1165" s="33"/>
      <c r="B1165" s="9">
        <v>845</v>
      </c>
      <c r="C1165" s="10" t="str">
        <f t="shared" si="0"/>
        <v>Quilceda Creek Cabernet Sauvignon 2005 (6 MAG)</v>
      </c>
      <c r="D1165" s="41">
        <v>2200</v>
      </c>
      <c r="E1165" s="41">
        <v>3000</v>
      </c>
      <c r="F1165" s="12" t="s">
        <v>2480</v>
      </c>
      <c r="G1165" s="12" t="s">
        <v>2481</v>
      </c>
      <c r="H1165" s="12">
        <v>2005</v>
      </c>
      <c r="I1165" s="12">
        <v>6</v>
      </c>
      <c r="J1165" s="12" t="s">
        <v>1588</v>
      </c>
      <c r="K1165" s="12" t="s">
        <v>1583</v>
      </c>
      <c r="L1165" s="12" t="s">
        <v>2031</v>
      </c>
      <c r="M1165" s="12" t="s">
        <v>1578</v>
      </c>
      <c r="N1165" s="12" t="s">
        <v>1484</v>
      </c>
      <c r="O1165" s="34" t="str">
        <f>VLOOKUP(B1165,'Lot Listing - Concise'!$3:$1002,6,FALSE)</f>
        <v>https://www.sothebys.com/en/buy/auction/2020/vine-the-park-b-smith-cellar-celebrating-california/quilceda-creek-cabernet-sauvignon-2005-6-mag-wa</v>
      </c>
    </row>
    <row r="1166" spans="1:15" ht="12.5" x14ac:dyDescent="0.25">
      <c r="A1166" s="33"/>
      <c r="B1166" s="9">
        <v>846</v>
      </c>
      <c r="C1166" s="10" t="str">
        <f t="shared" si="0"/>
        <v>Quilceda Creek Cabernet Sauvignon, Champoux Vineyard 1997 (4 BT)</v>
      </c>
      <c r="D1166" s="41">
        <v>300</v>
      </c>
      <c r="E1166" s="41">
        <v>500</v>
      </c>
      <c r="F1166" s="12" t="s">
        <v>2482</v>
      </c>
      <c r="G1166" s="12" t="s">
        <v>2481</v>
      </c>
      <c r="H1166" s="12">
        <v>1997</v>
      </c>
      <c r="I1166" s="12">
        <v>4</v>
      </c>
      <c r="J1166" s="12" t="s">
        <v>1575</v>
      </c>
      <c r="K1166" s="12" t="s">
        <v>1576</v>
      </c>
      <c r="L1166" s="12" t="s">
        <v>2483</v>
      </c>
      <c r="M1166" s="12" t="s">
        <v>1578</v>
      </c>
      <c r="N1166" s="12" t="s">
        <v>1486</v>
      </c>
      <c r="O1166" s="34" t="str">
        <f>VLOOKUP(B1166,'Lot Listing - Concise'!$3:$1002,6,FALSE)</f>
        <v>https://www.sothebys.com/en/buy/auction/2020/vine-the-park-b-smith-cellar-celebrating-california/quilceda-creek-cabernet-sauvignon-champoux</v>
      </c>
    </row>
    <row r="1167" spans="1:15" ht="12.5" x14ac:dyDescent="0.25">
      <c r="A1167" s="33"/>
      <c r="B1167" s="9">
        <v>847</v>
      </c>
      <c r="C1167" s="10" t="str">
        <f t="shared" si="0"/>
        <v>Beaux Frères Pinot Noir 1994 (4 MAG)</v>
      </c>
      <c r="D1167" s="41">
        <v>350</v>
      </c>
      <c r="E1167" s="41">
        <v>500</v>
      </c>
      <c r="F1167" s="12" t="s">
        <v>2484</v>
      </c>
      <c r="G1167" s="35" t="s">
        <v>2485</v>
      </c>
      <c r="H1167" s="12">
        <v>1994</v>
      </c>
      <c r="I1167" s="12">
        <v>4</v>
      </c>
      <c r="J1167" s="12" t="s">
        <v>1588</v>
      </c>
      <c r="K1167" s="12" t="s">
        <v>1583</v>
      </c>
      <c r="L1167" s="12" t="s">
        <v>1583</v>
      </c>
      <c r="M1167" s="12" t="s">
        <v>1578</v>
      </c>
      <c r="N1167" s="12" t="s">
        <v>1488</v>
      </c>
      <c r="O1167" s="34" t="str">
        <f>VLOOKUP(B1167,'Lot Listing - Concise'!$3:$1002,6,FALSE)</f>
        <v>https://www.sothebys.com/en/buy/auction/2020/vine-the-park-b-smith-cellar-celebrating-california/beaux-freres-pinot-noir-1994-4-mag</v>
      </c>
    </row>
    <row r="1168" spans="1:15" ht="12.5" x14ac:dyDescent="0.25">
      <c r="A1168" s="33"/>
      <c r="B1168" s="9">
        <v>848</v>
      </c>
      <c r="C1168" s="10" t="str">
        <f t="shared" si="0"/>
        <v>Beaux Frères Pinot Noir 1995 (3 MAG)</v>
      </c>
      <c r="D1168" s="41">
        <v>250</v>
      </c>
      <c r="E1168" s="41">
        <v>400</v>
      </c>
      <c r="F1168" s="12" t="s">
        <v>2484</v>
      </c>
      <c r="G1168" s="35" t="s">
        <v>2485</v>
      </c>
      <c r="H1168" s="12">
        <v>1995</v>
      </c>
      <c r="I1168" s="12">
        <v>3</v>
      </c>
      <c r="J1168" s="12" t="s">
        <v>1588</v>
      </c>
      <c r="K1168" s="12" t="s">
        <v>1583</v>
      </c>
      <c r="L1168" s="12" t="s">
        <v>1583</v>
      </c>
      <c r="M1168" s="12" t="s">
        <v>1578</v>
      </c>
      <c r="N1168" s="12" t="s">
        <v>1490</v>
      </c>
      <c r="O1168" s="34" t="str">
        <f>VLOOKUP(B1168,'Lot Listing - Concise'!$3:$1002,6,FALSE)</f>
        <v>https://www.sothebys.com/en/buy/auction/2020/vine-the-park-b-smith-cellar-celebrating-california/beaux-freres-pinot-noir-1995-3-mag</v>
      </c>
    </row>
    <row r="1169" spans="1:15" ht="12.5" x14ac:dyDescent="0.25">
      <c r="A1169" s="33"/>
      <c r="B1169" s="9">
        <v>849</v>
      </c>
      <c r="C1169" s="10" t="str">
        <f t="shared" si="0"/>
        <v>Beaux Frères Pinot Noir 1995 (6 MAG)</v>
      </c>
      <c r="D1169" s="41">
        <v>500</v>
      </c>
      <c r="E1169" s="41">
        <v>750</v>
      </c>
      <c r="F1169" s="12" t="s">
        <v>2484</v>
      </c>
      <c r="G1169" s="35" t="s">
        <v>2485</v>
      </c>
      <c r="H1169" s="12">
        <v>1995</v>
      </c>
      <c r="I1169" s="12">
        <v>6</v>
      </c>
      <c r="J1169" s="12" t="s">
        <v>1588</v>
      </c>
      <c r="K1169" s="12" t="s">
        <v>1583</v>
      </c>
      <c r="L1169" s="12" t="s">
        <v>2486</v>
      </c>
      <c r="M1169" s="12" t="s">
        <v>1578</v>
      </c>
      <c r="N1169" s="12" t="s">
        <v>1492</v>
      </c>
      <c r="O1169" s="34" t="str">
        <f>VLOOKUP(B1169,'Lot Listing - Concise'!$3:$1002,6,FALSE)</f>
        <v>https://www.sothebys.com/en/buy/auction/2020/vine-the-park-b-smith-cellar-celebrating-california/beaux-freres-pinot-noir-1995-6-mag</v>
      </c>
    </row>
    <row r="1170" spans="1:15" ht="12.5" x14ac:dyDescent="0.25">
      <c r="A1170" s="33"/>
      <c r="B1170" s="9">
        <v>850</v>
      </c>
      <c r="C1170" s="10" t="str">
        <f t="shared" si="0"/>
        <v>Beaux Frères Pinot Noir 1996 (3 MAG)</v>
      </c>
      <c r="D1170" s="41">
        <v>250</v>
      </c>
      <c r="E1170" s="41">
        <v>350</v>
      </c>
      <c r="F1170" s="12" t="s">
        <v>2484</v>
      </c>
      <c r="G1170" s="35" t="s">
        <v>2485</v>
      </c>
      <c r="H1170" s="12">
        <v>1996</v>
      </c>
      <c r="I1170" s="12">
        <v>3</v>
      </c>
      <c r="J1170" s="12" t="s">
        <v>1588</v>
      </c>
      <c r="K1170" s="12" t="s">
        <v>1583</v>
      </c>
      <c r="L1170" s="12" t="s">
        <v>1615</v>
      </c>
      <c r="M1170" s="12" t="s">
        <v>1578</v>
      </c>
      <c r="N1170" s="12" t="s">
        <v>1494</v>
      </c>
      <c r="O1170" s="34" t="str">
        <f>VLOOKUP(B1170,'Lot Listing - Concise'!$3:$1002,6,FALSE)</f>
        <v>https://www.sothebys.com/en/buy/auction/2020/vine-the-park-b-smith-cellar-celebrating-california/beaux-freres-pinot-noir-1996-3-mag</v>
      </c>
    </row>
    <row r="1171" spans="1:15" ht="12.5" x14ac:dyDescent="0.25">
      <c r="A1171" s="33"/>
      <c r="B1171" s="9">
        <v>851</v>
      </c>
      <c r="C1171" s="10" t="str">
        <f t="shared" si="0"/>
        <v>Beaux Frères Pinot Noir 1996 (6 MAG)</v>
      </c>
      <c r="D1171" s="41">
        <v>500</v>
      </c>
      <c r="E1171" s="41">
        <v>750</v>
      </c>
      <c r="F1171" s="12" t="s">
        <v>2484</v>
      </c>
      <c r="G1171" s="35" t="s">
        <v>2485</v>
      </c>
      <c r="H1171" s="12">
        <v>1996</v>
      </c>
      <c r="I1171" s="12">
        <v>6</v>
      </c>
      <c r="J1171" s="12" t="s">
        <v>1588</v>
      </c>
      <c r="K1171" s="12" t="s">
        <v>1583</v>
      </c>
      <c r="L1171" s="12" t="s">
        <v>1615</v>
      </c>
      <c r="M1171" s="12" t="s">
        <v>1578</v>
      </c>
      <c r="N1171" s="12" t="s">
        <v>1496</v>
      </c>
      <c r="O1171" s="34" t="str">
        <f>VLOOKUP(B1171,'Lot Listing - Concise'!$3:$1002,6,FALSE)</f>
        <v>https://www.sothebys.com/en/buy/auction/2020/vine-the-park-b-smith-cellar-celebrating-california/beaux-freres-pinot-noir-1996-6-mag</v>
      </c>
    </row>
    <row r="1172" spans="1:15" ht="12.5" x14ac:dyDescent="0.25">
      <c r="A1172" s="33"/>
      <c r="B1172" s="9">
        <v>852</v>
      </c>
      <c r="C1172" s="10" t="str">
        <f t="shared" si="0"/>
        <v>Beaux Frères Pinot Noir 1997 (6 MAG)</v>
      </c>
      <c r="D1172" s="41">
        <v>500</v>
      </c>
      <c r="E1172" s="41">
        <v>750</v>
      </c>
      <c r="F1172" s="12" t="s">
        <v>2484</v>
      </c>
      <c r="G1172" s="35" t="s">
        <v>2485</v>
      </c>
      <c r="H1172" s="12">
        <v>1997</v>
      </c>
      <c r="I1172" s="12">
        <v>6</v>
      </c>
      <c r="J1172" s="12" t="s">
        <v>1588</v>
      </c>
      <c r="K1172" s="12" t="s">
        <v>1583</v>
      </c>
      <c r="L1172" s="12" t="s">
        <v>1583</v>
      </c>
      <c r="M1172" s="12" t="s">
        <v>1578</v>
      </c>
      <c r="N1172" s="12" t="s">
        <v>1498</v>
      </c>
      <c r="O1172" s="34" t="str">
        <f>VLOOKUP(B1172,'Lot Listing - Concise'!$3:$1002,6,FALSE)</f>
        <v>https://www.sothebys.com/en/buy/auction/2020/vine-the-park-b-smith-cellar-celebrating-california/beaux-freres-pinot-noir-1997-6-mag</v>
      </c>
    </row>
    <row r="1173" spans="1:15" ht="12.5" x14ac:dyDescent="0.25">
      <c r="A1173" s="9" t="s">
        <v>1587</v>
      </c>
      <c r="B1173" s="9">
        <v>853</v>
      </c>
      <c r="C1173" s="10" t="str">
        <f t="shared" si="0"/>
        <v>Beaux Frères Pinot Noir 1998 (1 DM)</v>
      </c>
      <c r="D1173" s="41">
        <v>350</v>
      </c>
      <c r="E1173" s="41">
        <v>500</v>
      </c>
      <c r="F1173" s="12" t="s">
        <v>2484</v>
      </c>
      <c r="G1173" s="35" t="s">
        <v>2485</v>
      </c>
      <c r="H1173" s="12">
        <v>1998</v>
      </c>
      <c r="I1173" s="12">
        <v>1</v>
      </c>
      <c r="J1173" s="12" t="s">
        <v>1582</v>
      </c>
      <c r="K1173" s="12" t="s">
        <v>1583</v>
      </c>
      <c r="L1173" s="12" t="s">
        <v>2487</v>
      </c>
      <c r="M1173" s="12" t="s">
        <v>1578</v>
      </c>
      <c r="N1173" s="12" t="s">
        <v>2488</v>
      </c>
      <c r="O1173" s="34" t="str">
        <f>VLOOKUP(B1173,'Lot Listing - Concise'!$3:$1002,6,FALSE)</f>
        <v>https://www.sothebys.com/en/buy/auction/2020/vine-the-park-b-smith-cellar-celebrating-california/beaux-freres-pinot-noir-1998-2-dm</v>
      </c>
    </row>
    <row r="1174" spans="1:15" ht="12.5" x14ac:dyDescent="0.25">
      <c r="A1174" s="9" t="s">
        <v>1587</v>
      </c>
      <c r="B1174" s="9">
        <v>853</v>
      </c>
      <c r="C1174" s="10" t="str">
        <f t="shared" si="0"/>
        <v>Beaux Frères Pinot Noir 1998 (1 DM)</v>
      </c>
      <c r="D1174" s="41">
        <v>350</v>
      </c>
      <c r="E1174" s="41">
        <v>500</v>
      </c>
      <c r="F1174" s="12" t="s">
        <v>2484</v>
      </c>
      <c r="G1174" s="35" t="s">
        <v>2485</v>
      </c>
      <c r="H1174" s="12">
        <v>1998</v>
      </c>
      <c r="I1174" s="12">
        <v>1</v>
      </c>
      <c r="J1174" s="12" t="s">
        <v>1582</v>
      </c>
      <c r="K1174" s="12" t="s">
        <v>1583</v>
      </c>
      <c r="L1174" s="12" t="s">
        <v>2487</v>
      </c>
      <c r="M1174" s="12" t="s">
        <v>1578</v>
      </c>
      <c r="N1174" s="12" t="s">
        <v>2488</v>
      </c>
      <c r="O1174" s="34" t="str">
        <f>VLOOKUP(B1174,'Lot Listing - Concise'!$3:$1002,6,FALSE)</f>
        <v>https://www.sothebys.com/en/buy/auction/2020/vine-the-park-b-smith-cellar-celebrating-california/beaux-freres-pinot-noir-1998-2-dm</v>
      </c>
    </row>
    <row r="1175" spans="1:15" ht="12.5" x14ac:dyDescent="0.25">
      <c r="A1175" s="9" t="s">
        <v>1587</v>
      </c>
      <c r="B1175" s="9">
        <v>854</v>
      </c>
      <c r="C1175" s="10" t="str">
        <f t="shared" si="0"/>
        <v>Beaux Frères Pinot Noir 1998 (1 DM)</v>
      </c>
      <c r="D1175" s="41">
        <v>500</v>
      </c>
      <c r="E1175" s="41">
        <v>750</v>
      </c>
      <c r="F1175" s="12" t="s">
        <v>2484</v>
      </c>
      <c r="G1175" s="35" t="s">
        <v>2485</v>
      </c>
      <c r="H1175" s="12">
        <v>1998</v>
      </c>
      <c r="I1175" s="12">
        <v>1</v>
      </c>
      <c r="J1175" s="12" t="s">
        <v>1582</v>
      </c>
      <c r="K1175" s="12" t="s">
        <v>1583</v>
      </c>
      <c r="L1175" s="12" t="s">
        <v>2487</v>
      </c>
      <c r="M1175" s="12" t="s">
        <v>1578</v>
      </c>
      <c r="N1175" s="12" t="s">
        <v>2488</v>
      </c>
      <c r="O1175" s="34" t="str">
        <f>VLOOKUP(B1175,'Lot Listing - Concise'!$3:$1002,6,FALSE)</f>
        <v>https://www.sothebys.com/en/buy/auction/2020/vine-the-park-b-smith-cellar-celebrating-california/beaux-freres-pinot-noir-1998-3-dm</v>
      </c>
    </row>
    <row r="1176" spans="1:15" ht="12.5" x14ac:dyDescent="0.25">
      <c r="A1176" s="9" t="s">
        <v>1587</v>
      </c>
      <c r="B1176" s="9">
        <v>854</v>
      </c>
      <c r="C1176" s="10" t="str">
        <f t="shared" si="0"/>
        <v>Beaux Frères Pinot Noir 1998 (1 DM)</v>
      </c>
      <c r="D1176" s="41">
        <v>500</v>
      </c>
      <c r="E1176" s="41">
        <v>750</v>
      </c>
      <c r="F1176" s="12" t="s">
        <v>2484</v>
      </c>
      <c r="G1176" s="35" t="s">
        <v>2485</v>
      </c>
      <c r="H1176" s="12">
        <v>1998</v>
      </c>
      <c r="I1176" s="12">
        <v>1</v>
      </c>
      <c r="J1176" s="12" t="s">
        <v>1582</v>
      </c>
      <c r="K1176" s="12" t="s">
        <v>1583</v>
      </c>
      <c r="L1176" s="12" t="s">
        <v>2487</v>
      </c>
      <c r="M1176" s="12" t="s">
        <v>1578</v>
      </c>
      <c r="N1176" s="12" t="s">
        <v>2488</v>
      </c>
      <c r="O1176" s="34" t="str">
        <f>VLOOKUP(B1176,'Lot Listing - Concise'!$3:$1002,6,FALSE)</f>
        <v>https://www.sothebys.com/en/buy/auction/2020/vine-the-park-b-smith-cellar-celebrating-california/beaux-freres-pinot-noir-1998-3-dm</v>
      </c>
    </row>
    <row r="1177" spans="1:15" ht="12.5" x14ac:dyDescent="0.25">
      <c r="A1177" s="9" t="s">
        <v>1587</v>
      </c>
      <c r="B1177" s="9">
        <v>854</v>
      </c>
      <c r="C1177" s="10" t="str">
        <f t="shared" si="0"/>
        <v>Beaux Frères Pinot Noir 1998 (1 DM)</v>
      </c>
      <c r="D1177" s="41">
        <v>500</v>
      </c>
      <c r="E1177" s="41">
        <v>750</v>
      </c>
      <c r="F1177" s="12" t="s">
        <v>2484</v>
      </c>
      <c r="G1177" s="35" t="s">
        <v>2485</v>
      </c>
      <c r="H1177" s="12">
        <v>1998</v>
      </c>
      <c r="I1177" s="12">
        <v>1</v>
      </c>
      <c r="J1177" s="12" t="s">
        <v>1582</v>
      </c>
      <c r="K1177" s="12" t="s">
        <v>1583</v>
      </c>
      <c r="L1177" s="12" t="s">
        <v>2487</v>
      </c>
      <c r="M1177" s="12" t="s">
        <v>1578</v>
      </c>
      <c r="N1177" s="12" t="s">
        <v>2488</v>
      </c>
      <c r="O1177" s="34" t="str">
        <f>VLOOKUP(B1177,'Lot Listing - Concise'!$3:$1002,6,FALSE)</f>
        <v>https://www.sothebys.com/en/buy/auction/2020/vine-the-park-b-smith-cellar-celebrating-california/beaux-freres-pinot-noir-1998-3-dm</v>
      </c>
    </row>
    <row r="1178" spans="1:15" ht="12.5" x14ac:dyDescent="0.25">
      <c r="A1178" s="33"/>
      <c r="B1178" s="9">
        <v>855</v>
      </c>
      <c r="C1178" s="10" t="str">
        <f t="shared" si="0"/>
        <v>Beaux Frères Pinot Noir 1998 (6 MAG)</v>
      </c>
      <c r="D1178" s="41">
        <v>500</v>
      </c>
      <c r="E1178" s="41">
        <v>750</v>
      </c>
      <c r="F1178" s="12" t="s">
        <v>2484</v>
      </c>
      <c r="G1178" s="35" t="s">
        <v>2485</v>
      </c>
      <c r="H1178" s="12">
        <v>1998</v>
      </c>
      <c r="I1178" s="12">
        <v>6</v>
      </c>
      <c r="J1178" s="12" t="s">
        <v>1588</v>
      </c>
      <c r="K1178" s="12" t="s">
        <v>1583</v>
      </c>
      <c r="L1178" s="12" t="s">
        <v>1583</v>
      </c>
      <c r="M1178" s="12" t="s">
        <v>1578</v>
      </c>
      <c r="N1178" s="12" t="s">
        <v>1504</v>
      </c>
      <c r="O1178" s="34" t="str">
        <f>VLOOKUP(B1178,'Lot Listing - Concise'!$3:$1002,6,FALSE)</f>
        <v>https://www.sothebys.com/en/buy/auction/2020/vine-the-park-b-smith-cellar-celebrating-california/beaux-freres-pinot-noir-1998-6-mag</v>
      </c>
    </row>
    <row r="1179" spans="1:15" ht="12.5" x14ac:dyDescent="0.25">
      <c r="A1179" s="33"/>
      <c r="B1179" s="9">
        <v>856</v>
      </c>
      <c r="C1179" s="10" t="str">
        <f t="shared" si="0"/>
        <v>Beaux Frères Pinot Noir 1999 (6 MAG)</v>
      </c>
      <c r="D1179" s="41">
        <v>500</v>
      </c>
      <c r="E1179" s="41">
        <v>750</v>
      </c>
      <c r="F1179" s="12" t="s">
        <v>2484</v>
      </c>
      <c r="G1179" s="35" t="s">
        <v>2485</v>
      </c>
      <c r="H1179" s="12">
        <v>1999</v>
      </c>
      <c r="I1179" s="12">
        <v>6</v>
      </c>
      <c r="J1179" s="12" t="s">
        <v>1588</v>
      </c>
      <c r="K1179" s="12" t="s">
        <v>1583</v>
      </c>
      <c r="L1179" s="12" t="s">
        <v>2489</v>
      </c>
      <c r="M1179" s="12" t="s">
        <v>1578</v>
      </c>
      <c r="N1179" s="12" t="s">
        <v>1506</v>
      </c>
      <c r="O1179" s="34" t="str">
        <f>VLOOKUP(B1179,'Lot Listing - Concise'!$3:$1002,6,FALSE)</f>
        <v>https://www.sothebys.com/en/buy/auction/2020/vine-the-park-b-smith-cellar-celebrating-california/beaux-freres-pinot-noir-1999-6-mag</v>
      </c>
    </row>
    <row r="1180" spans="1:15" ht="12.5" x14ac:dyDescent="0.25">
      <c r="A1180" s="33"/>
      <c r="B1180" s="9">
        <v>857</v>
      </c>
      <c r="C1180" s="10" t="str">
        <f t="shared" si="0"/>
        <v>Beaux Frères Pinot Noir, Beaux Frères Vineyard 2000 (6 MAG)</v>
      </c>
      <c r="D1180" s="41">
        <v>500</v>
      </c>
      <c r="E1180" s="41">
        <v>700</v>
      </c>
      <c r="F1180" s="12" t="s">
        <v>2490</v>
      </c>
      <c r="G1180" s="35" t="s">
        <v>2485</v>
      </c>
      <c r="H1180" s="12">
        <v>2000</v>
      </c>
      <c r="I1180" s="12">
        <v>6</v>
      </c>
      <c r="J1180" s="12" t="s">
        <v>1588</v>
      </c>
      <c r="K1180" s="12" t="s">
        <v>1583</v>
      </c>
      <c r="L1180" s="12" t="s">
        <v>2491</v>
      </c>
      <c r="M1180" s="12" t="s">
        <v>1578</v>
      </c>
      <c r="N1180" s="12" t="s">
        <v>1508</v>
      </c>
      <c r="O1180" s="34" t="str">
        <f>VLOOKUP(B1180,'Lot Listing - Concise'!$3:$1002,6,FALSE)</f>
        <v>https://www.sothebys.com/en/buy/auction/2020/vine-the-park-b-smith-cellar-celebrating-california/beaux-freres-pinot-noir-beaux-freres-vineyard-2000</v>
      </c>
    </row>
    <row r="1181" spans="1:15" ht="12.5" x14ac:dyDescent="0.25">
      <c r="A1181" s="33"/>
      <c r="B1181" s="9">
        <v>858</v>
      </c>
      <c r="C1181" s="10" t="str">
        <f t="shared" si="0"/>
        <v>Beaux Frères Pinot Noir, Beaux Frères Vineyard 2000 (6 MAG)</v>
      </c>
      <c r="D1181" s="41">
        <v>500</v>
      </c>
      <c r="E1181" s="41">
        <v>700</v>
      </c>
      <c r="F1181" s="12" t="s">
        <v>2490</v>
      </c>
      <c r="G1181" s="35" t="s">
        <v>2485</v>
      </c>
      <c r="H1181" s="12">
        <v>2000</v>
      </c>
      <c r="I1181" s="12">
        <v>6</v>
      </c>
      <c r="J1181" s="12" t="s">
        <v>1588</v>
      </c>
      <c r="K1181" s="12" t="s">
        <v>1583</v>
      </c>
      <c r="L1181" s="12" t="s">
        <v>2491</v>
      </c>
      <c r="M1181" s="12" t="s">
        <v>1578</v>
      </c>
      <c r="N1181" s="12" t="s">
        <v>1508</v>
      </c>
      <c r="O1181" s="34" t="str">
        <f>VLOOKUP(B1181,'Lot Listing - Concise'!$3:$1002,6,FALSE)</f>
        <v>https://www.sothebys.com/en/buy/auction/2020/vine-the-park-b-smith-cellar-celebrating-california/beaux-freres-pinot-noir-beaux-freres-vineyard-2000-2</v>
      </c>
    </row>
    <row r="1182" spans="1:15" ht="12.5" x14ac:dyDescent="0.25">
      <c r="A1182" s="33"/>
      <c r="B1182" s="9">
        <v>859</v>
      </c>
      <c r="C1182" s="10" t="str">
        <f t="shared" si="0"/>
        <v>Beaux Frères Willamette Valley Pinot Noir 2000 (6 MAG)</v>
      </c>
      <c r="D1182" s="41">
        <v>500</v>
      </c>
      <c r="E1182" s="41">
        <v>750</v>
      </c>
      <c r="F1182" s="12" t="s">
        <v>2492</v>
      </c>
      <c r="G1182" s="35" t="s">
        <v>2485</v>
      </c>
      <c r="H1182" s="12">
        <v>2000</v>
      </c>
      <c r="I1182" s="12">
        <v>6</v>
      </c>
      <c r="J1182" s="12" t="s">
        <v>1588</v>
      </c>
      <c r="K1182" s="12" t="s">
        <v>1583</v>
      </c>
      <c r="L1182" s="12" t="s">
        <v>2493</v>
      </c>
      <c r="M1182" s="12" t="s">
        <v>1578</v>
      </c>
      <c r="N1182" s="12" t="s">
        <v>1511</v>
      </c>
      <c r="O1182" s="34" t="str">
        <f>VLOOKUP(B1182,'Lot Listing - Concise'!$3:$1002,6,FALSE)</f>
        <v>https://www.sothebys.com/en/buy/auction/2020/vine-the-park-b-smith-cellar-celebrating-california/beaux-freres-willamette-valley-pinot-noir-2000-6</v>
      </c>
    </row>
    <row r="1183" spans="1:15" ht="12.5" x14ac:dyDescent="0.25">
      <c r="A1183" s="33"/>
      <c r="B1183" s="9">
        <v>860</v>
      </c>
      <c r="C1183" s="10" t="str">
        <f t="shared" si="0"/>
        <v>Beaux Frères Willamette Valley Pinot Noir 2000 (6 MAG)</v>
      </c>
      <c r="D1183" s="41">
        <v>500</v>
      </c>
      <c r="E1183" s="41">
        <v>750</v>
      </c>
      <c r="F1183" s="12" t="s">
        <v>2492</v>
      </c>
      <c r="G1183" s="35" t="s">
        <v>2485</v>
      </c>
      <c r="H1183" s="12">
        <v>2000</v>
      </c>
      <c r="I1183" s="12">
        <v>6</v>
      </c>
      <c r="J1183" s="12" t="s">
        <v>1588</v>
      </c>
      <c r="K1183" s="12" t="s">
        <v>1583</v>
      </c>
      <c r="L1183" s="12" t="s">
        <v>1583</v>
      </c>
      <c r="M1183" s="12" t="s">
        <v>1578</v>
      </c>
      <c r="N1183" s="12" t="s">
        <v>1511</v>
      </c>
      <c r="O1183" s="34" t="str">
        <f>VLOOKUP(B1183,'Lot Listing - Concise'!$3:$1002,6,FALSE)</f>
        <v>https://www.sothebys.com/en/buy/auction/2020/vine-the-park-b-smith-cellar-celebrating-california/beaux-freres-willamette-valley-pinot-noir-2000-6-2</v>
      </c>
    </row>
    <row r="1184" spans="1:15" ht="12.5" x14ac:dyDescent="0.25">
      <c r="A1184" s="33"/>
      <c r="B1184" s="9">
        <v>861</v>
      </c>
      <c r="C1184" s="10" t="str">
        <f t="shared" si="0"/>
        <v>Beaux Frères Willamette Valley Pinot Noir 2000 (1 DM)</v>
      </c>
      <c r="D1184" s="41">
        <v>150</v>
      </c>
      <c r="E1184" s="41">
        <v>250</v>
      </c>
      <c r="F1184" s="12" t="s">
        <v>2492</v>
      </c>
      <c r="G1184" s="35" t="s">
        <v>2485</v>
      </c>
      <c r="H1184" s="12">
        <v>2000</v>
      </c>
      <c r="I1184" s="12">
        <v>1</v>
      </c>
      <c r="J1184" s="12" t="s">
        <v>1582</v>
      </c>
      <c r="K1184" s="12" t="s">
        <v>1583</v>
      </c>
      <c r="L1184" s="12" t="s">
        <v>2494</v>
      </c>
      <c r="M1184" s="12" t="s">
        <v>1578</v>
      </c>
      <c r="N1184" s="12" t="s">
        <v>1514</v>
      </c>
      <c r="O1184" s="34" t="str">
        <f>VLOOKUP(B1184,'Lot Listing - Concise'!$3:$1002,6,FALSE)</f>
        <v>https://www.sothebys.com/en/buy/auction/2020/vine-the-park-b-smith-cellar-celebrating-california/beaux-freres-willamette-valley-pinot-noir-2000-1</v>
      </c>
    </row>
    <row r="1185" spans="1:15" ht="12.5" x14ac:dyDescent="0.25">
      <c r="A1185" s="9" t="s">
        <v>1587</v>
      </c>
      <c r="B1185" s="9">
        <v>862</v>
      </c>
      <c r="C1185" s="10" t="str">
        <f t="shared" si="0"/>
        <v>Beaux Frères Pinot Noir, The Upper Terraces 2010 (5 BT)</v>
      </c>
      <c r="D1185" s="41">
        <v>500</v>
      </c>
      <c r="E1185" s="41">
        <v>700</v>
      </c>
      <c r="F1185" s="12" t="s">
        <v>2495</v>
      </c>
      <c r="G1185" s="35" t="s">
        <v>2485</v>
      </c>
      <c r="H1185" s="12">
        <v>2010</v>
      </c>
      <c r="I1185" s="12">
        <v>5</v>
      </c>
      <c r="J1185" s="12" t="s">
        <v>1575</v>
      </c>
      <c r="K1185" s="12" t="s">
        <v>1576</v>
      </c>
      <c r="L1185" s="12" t="s">
        <v>1576</v>
      </c>
      <c r="M1185" s="12" t="s">
        <v>1578</v>
      </c>
      <c r="N1185" s="12" t="s">
        <v>2496</v>
      </c>
      <c r="O1185" s="34" t="str">
        <f>VLOOKUP(B1185,'Lot Listing - Concise'!$3:$1002,6,FALSE)</f>
        <v>https://www.sothebys.com/en/buy/auction/2020/vine-the-park-b-smith-cellar-celebrating-california/beaux-freres-pinot-noir-the-upper-terraces</v>
      </c>
    </row>
    <row r="1186" spans="1:15" ht="12.5" x14ac:dyDescent="0.25">
      <c r="A1186" s="9" t="s">
        <v>1587</v>
      </c>
      <c r="B1186" s="9">
        <v>862</v>
      </c>
      <c r="C1186" s="10" t="str">
        <f t="shared" si="0"/>
        <v>Beaux Frères Pinot Noir, The Upper Terraces 2009 (6 BT)</v>
      </c>
      <c r="D1186" s="41">
        <v>500</v>
      </c>
      <c r="E1186" s="41">
        <v>700</v>
      </c>
      <c r="F1186" s="12" t="s">
        <v>2495</v>
      </c>
      <c r="G1186" s="35" t="s">
        <v>2485</v>
      </c>
      <c r="H1186" s="12">
        <v>2009</v>
      </c>
      <c r="I1186" s="12">
        <v>6</v>
      </c>
      <c r="J1186" s="12" t="s">
        <v>1575</v>
      </c>
      <c r="K1186" s="12" t="s">
        <v>1576</v>
      </c>
      <c r="L1186" s="12" t="s">
        <v>1576</v>
      </c>
      <c r="M1186" s="12" t="s">
        <v>1578</v>
      </c>
      <c r="N1186" s="12" t="s">
        <v>2497</v>
      </c>
      <c r="O1186" s="34" t="str">
        <f>VLOOKUP(B1186,'Lot Listing - Concise'!$3:$1002,6,FALSE)</f>
        <v>https://www.sothebys.com/en/buy/auction/2020/vine-the-park-b-smith-cellar-celebrating-california/beaux-freres-pinot-noir-the-upper-terraces</v>
      </c>
    </row>
    <row r="1187" spans="1:15" ht="12.5" x14ac:dyDescent="0.25">
      <c r="A1187" s="9" t="s">
        <v>1587</v>
      </c>
      <c r="B1187" s="9">
        <v>863</v>
      </c>
      <c r="C1187" s="10" t="str">
        <f t="shared" si="0"/>
        <v>Beaux Frères Pinot Noir, The Upper Terraces 2004 (3 MAG)</v>
      </c>
      <c r="D1187" s="41">
        <v>450</v>
      </c>
      <c r="E1187" s="41">
        <v>700</v>
      </c>
      <c r="F1187" s="12" t="s">
        <v>2495</v>
      </c>
      <c r="G1187" s="35" t="s">
        <v>2485</v>
      </c>
      <c r="H1187" s="12">
        <v>2004</v>
      </c>
      <c r="I1187" s="12">
        <v>3</v>
      </c>
      <c r="J1187" s="12" t="s">
        <v>1588</v>
      </c>
      <c r="K1187" s="12" t="s">
        <v>1583</v>
      </c>
      <c r="L1187" s="12" t="s">
        <v>1620</v>
      </c>
      <c r="M1187" s="12" t="s">
        <v>1578</v>
      </c>
      <c r="N1187" s="12" t="s">
        <v>2498</v>
      </c>
      <c r="O1187" s="34" t="str">
        <f>VLOOKUP(B1187,'Lot Listing - Concise'!$3:$1002,6,FALSE)</f>
        <v>https://www.sothebys.com/en/buy/auction/2020/vine-the-park-b-smith-cellar-celebrating-california/beaux-freres-pinot-noir-the-upper-terraces-2</v>
      </c>
    </row>
    <row r="1188" spans="1:15" ht="12.5" x14ac:dyDescent="0.25">
      <c r="A1188" s="9" t="s">
        <v>1587</v>
      </c>
      <c r="B1188" s="9">
        <v>863</v>
      </c>
      <c r="C1188" s="10" t="str">
        <f t="shared" si="0"/>
        <v>Beaux Frères Pinot Noir, The Upper Terraces 2003 (3 MAG)</v>
      </c>
      <c r="D1188" s="41">
        <v>450</v>
      </c>
      <c r="E1188" s="41">
        <v>700</v>
      </c>
      <c r="F1188" s="12" t="s">
        <v>2495</v>
      </c>
      <c r="G1188" s="35" t="s">
        <v>2485</v>
      </c>
      <c r="H1188" s="12">
        <v>2003</v>
      </c>
      <c r="I1188" s="12">
        <v>3</v>
      </c>
      <c r="J1188" s="12" t="s">
        <v>1588</v>
      </c>
      <c r="K1188" s="12" t="s">
        <v>1583</v>
      </c>
      <c r="L1188" s="12" t="s">
        <v>1583</v>
      </c>
      <c r="M1188" s="12" t="s">
        <v>1578</v>
      </c>
      <c r="N1188" s="12" t="s">
        <v>2499</v>
      </c>
      <c r="O1188" s="34" t="str">
        <f>VLOOKUP(B1188,'Lot Listing - Concise'!$3:$1002,6,FALSE)</f>
        <v>https://www.sothebys.com/en/buy/auction/2020/vine-the-park-b-smith-cellar-celebrating-california/beaux-freres-pinot-noir-the-upper-terraces-2</v>
      </c>
    </row>
    <row r="1189" spans="1:15" ht="12.5" x14ac:dyDescent="0.25">
      <c r="A1189" s="9" t="s">
        <v>1587</v>
      </c>
      <c r="B1189" s="9">
        <v>864</v>
      </c>
      <c r="C1189" s="10" t="str">
        <f t="shared" si="0"/>
        <v>Beaux Frères Pinot Noir, The Upper Terraces 2003 (2 BT)</v>
      </c>
      <c r="D1189" s="41">
        <v>300</v>
      </c>
      <c r="E1189" s="41">
        <v>500</v>
      </c>
      <c r="F1189" s="12" t="s">
        <v>2495</v>
      </c>
      <c r="G1189" s="35" t="s">
        <v>2485</v>
      </c>
      <c r="H1189" s="12">
        <v>2003</v>
      </c>
      <c r="I1189" s="12">
        <v>2</v>
      </c>
      <c r="J1189" s="12" t="s">
        <v>1575</v>
      </c>
      <c r="K1189" s="12" t="s">
        <v>1576</v>
      </c>
      <c r="L1189" s="12" t="s">
        <v>1576</v>
      </c>
      <c r="M1189" s="12" t="s">
        <v>1578</v>
      </c>
      <c r="N1189" s="12" t="s">
        <v>2500</v>
      </c>
      <c r="O1189" s="34" t="str">
        <f>VLOOKUP(B1189,'Lot Listing - Concise'!$3:$1002,6,FALSE)</f>
        <v>https://www.sothebys.com/en/buy/auction/2020/vine-the-park-b-smith-cellar-celebrating-california/beaux-freres-pinot-noir-the-upper-terraces-3</v>
      </c>
    </row>
    <row r="1190" spans="1:15" ht="12.5" x14ac:dyDescent="0.25">
      <c r="A1190" s="9" t="s">
        <v>1587</v>
      </c>
      <c r="B1190" s="9">
        <v>864</v>
      </c>
      <c r="C1190" s="10" t="str">
        <f t="shared" si="0"/>
        <v>Beaux Frères Pinot Noir, The Upper Terraces 2002 (6 BT)</v>
      </c>
      <c r="D1190" s="41">
        <v>300</v>
      </c>
      <c r="E1190" s="41">
        <v>500</v>
      </c>
      <c r="F1190" s="12" t="s">
        <v>2495</v>
      </c>
      <c r="G1190" s="35" t="s">
        <v>2485</v>
      </c>
      <c r="H1190" s="12">
        <v>2002</v>
      </c>
      <c r="I1190" s="12">
        <v>6</v>
      </c>
      <c r="J1190" s="12" t="s">
        <v>1575</v>
      </c>
      <c r="K1190" s="12" t="s">
        <v>1576</v>
      </c>
      <c r="L1190" s="12" t="s">
        <v>1576</v>
      </c>
      <c r="M1190" s="12" t="s">
        <v>1578</v>
      </c>
      <c r="N1190" s="12" t="s">
        <v>2501</v>
      </c>
      <c r="O1190" s="34" t="str">
        <f>VLOOKUP(B1190,'Lot Listing - Concise'!$3:$1002,6,FALSE)</f>
        <v>https://www.sothebys.com/en/buy/auction/2020/vine-the-park-b-smith-cellar-celebrating-california/beaux-freres-pinot-noir-the-upper-terraces-3</v>
      </c>
    </row>
    <row r="1191" spans="1:15" ht="12.5" x14ac:dyDescent="0.25">
      <c r="A1191" s="33"/>
      <c r="B1191" s="9">
        <v>865</v>
      </c>
      <c r="C1191" s="10" t="str">
        <f t="shared" si="0"/>
        <v>Beaux Frères Pinot Noir, The Upper Terraces 2002 (3 MAG)</v>
      </c>
      <c r="D1191" s="41">
        <v>350</v>
      </c>
      <c r="E1191" s="41">
        <v>350</v>
      </c>
      <c r="F1191" s="12" t="s">
        <v>2495</v>
      </c>
      <c r="G1191" s="35" t="s">
        <v>2485</v>
      </c>
      <c r="H1191" s="12">
        <v>2002</v>
      </c>
      <c r="I1191" s="12">
        <v>3</v>
      </c>
      <c r="J1191" s="12" t="s">
        <v>1588</v>
      </c>
      <c r="K1191" s="12" t="s">
        <v>1583</v>
      </c>
      <c r="L1191" s="12" t="s">
        <v>1583</v>
      </c>
      <c r="M1191" s="12" t="s">
        <v>1578</v>
      </c>
      <c r="N1191" s="12" t="s">
        <v>1522</v>
      </c>
      <c r="O1191" s="34" t="str">
        <f>VLOOKUP(B1191,'Lot Listing - Concise'!$3:$1002,6,FALSE)</f>
        <v>https://www.sothebys.com/en/buy/auction/2020/vine-the-park-b-smith-cellar-celebrating-california/beaux-freres-pinot-noir-the-upper-terraces-2002-3</v>
      </c>
    </row>
    <row r="1192" spans="1:15" ht="12.5" x14ac:dyDescent="0.25">
      <c r="A1192" s="33"/>
      <c r="B1192" s="9">
        <v>866</v>
      </c>
      <c r="C1192" s="10" t="str">
        <f t="shared" si="0"/>
        <v>Beaux Frères Pinot Noir, The Upper Terraces 2002 (6 MAG)</v>
      </c>
      <c r="D1192" s="41">
        <v>500</v>
      </c>
      <c r="E1192" s="41">
        <v>700</v>
      </c>
      <c r="F1192" s="12" t="s">
        <v>2495</v>
      </c>
      <c r="G1192" s="35" t="s">
        <v>2485</v>
      </c>
      <c r="H1192" s="12">
        <v>2002</v>
      </c>
      <c r="I1192" s="12">
        <v>6</v>
      </c>
      <c r="J1192" s="12" t="s">
        <v>1588</v>
      </c>
      <c r="K1192" s="12" t="s">
        <v>1583</v>
      </c>
      <c r="L1192" s="12" t="s">
        <v>2081</v>
      </c>
      <c r="M1192" s="12" t="s">
        <v>1578</v>
      </c>
      <c r="N1192" s="12" t="s">
        <v>1524</v>
      </c>
      <c r="O1192" s="34" t="str">
        <f>VLOOKUP(B1192,'Lot Listing - Concise'!$3:$1002,6,FALSE)</f>
        <v>https://www.sothebys.com/en/buy/auction/2020/vine-the-park-b-smith-cellar-celebrating-california/beaux-freres-pinot-noir-the-upper-terraces-2002-6</v>
      </c>
    </row>
    <row r="1193" spans="1:15" ht="12.5" x14ac:dyDescent="0.25">
      <c r="A1193" s="33"/>
      <c r="B1193" s="9">
        <v>867</v>
      </c>
      <c r="C1193" s="10" t="str">
        <f t="shared" si="0"/>
        <v>Beaux Frères Pinot Noir, The Upper Terraces 2002 (6 MAG)</v>
      </c>
      <c r="D1193" s="41">
        <v>500</v>
      </c>
      <c r="E1193" s="41">
        <v>700</v>
      </c>
      <c r="F1193" s="12" t="s">
        <v>2495</v>
      </c>
      <c r="G1193" s="35" t="s">
        <v>2485</v>
      </c>
      <c r="H1193" s="12">
        <v>2002</v>
      </c>
      <c r="I1193" s="12">
        <v>6</v>
      </c>
      <c r="J1193" s="12" t="s">
        <v>1588</v>
      </c>
      <c r="K1193" s="12" t="s">
        <v>1583</v>
      </c>
      <c r="L1193" s="12" t="s">
        <v>1583</v>
      </c>
      <c r="M1193" s="12" t="s">
        <v>1578</v>
      </c>
      <c r="N1193" s="12" t="s">
        <v>1524</v>
      </c>
      <c r="O1193" s="34" t="str">
        <f>VLOOKUP(B1193,'Lot Listing - Concise'!$3:$1002,6,FALSE)</f>
        <v>https://www.sothebys.com/en/buy/auction/2020/vine-the-park-b-smith-cellar-celebrating-california/beaux-freres-pinot-noir-the-upper-terraces-2002-6-2</v>
      </c>
    </row>
    <row r="1194" spans="1:15" ht="12.5" x14ac:dyDescent="0.25">
      <c r="A1194" s="33"/>
      <c r="B1194" s="9">
        <v>868</v>
      </c>
      <c r="C1194" s="10" t="str">
        <f t="shared" si="0"/>
        <v>Beaux Frères Pinot Noir, The Upper Terraces 2004 (6 MAG)</v>
      </c>
      <c r="D1194" s="41">
        <v>500</v>
      </c>
      <c r="E1194" s="41">
        <v>700</v>
      </c>
      <c r="F1194" s="12" t="s">
        <v>2495</v>
      </c>
      <c r="G1194" s="35" t="s">
        <v>2485</v>
      </c>
      <c r="H1194" s="12">
        <v>2004</v>
      </c>
      <c r="I1194" s="12">
        <v>6</v>
      </c>
      <c r="J1194" s="12" t="s">
        <v>1588</v>
      </c>
      <c r="K1194" s="12" t="s">
        <v>1583</v>
      </c>
      <c r="L1194" s="12" t="s">
        <v>1583</v>
      </c>
      <c r="M1194" s="12" t="s">
        <v>1578</v>
      </c>
      <c r="N1194" s="12" t="s">
        <v>1527</v>
      </c>
      <c r="O1194" s="34" t="str">
        <f>VLOOKUP(B1194,'Lot Listing - Concise'!$3:$1002,6,FALSE)</f>
        <v>https://www.sothebys.com/en/buy/auction/2020/vine-the-park-b-smith-cellar-celebrating-california/beaux-freres-pinot-noir-the-upper-terraces-2004-6</v>
      </c>
    </row>
    <row r="1195" spans="1:15" ht="12.5" x14ac:dyDescent="0.25">
      <c r="A1195" s="33"/>
      <c r="B1195" s="9">
        <v>869</v>
      </c>
      <c r="C1195" s="10" t="str">
        <f t="shared" si="0"/>
        <v>Beaux Frères Pinot Noir, The Upper Terraces 2005 (4 MAG)</v>
      </c>
      <c r="D1195" s="41">
        <v>350</v>
      </c>
      <c r="E1195" s="41">
        <v>450</v>
      </c>
      <c r="F1195" s="12" t="s">
        <v>2495</v>
      </c>
      <c r="G1195" s="35" t="s">
        <v>2485</v>
      </c>
      <c r="H1195" s="12">
        <v>2005</v>
      </c>
      <c r="I1195" s="12">
        <v>4</v>
      </c>
      <c r="J1195" s="12" t="s">
        <v>1588</v>
      </c>
      <c r="K1195" s="12" t="s">
        <v>1583</v>
      </c>
      <c r="L1195" s="12" t="s">
        <v>1583</v>
      </c>
      <c r="M1195" s="12" t="s">
        <v>1578</v>
      </c>
      <c r="N1195" s="12" t="s">
        <v>1529</v>
      </c>
      <c r="O1195" s="34" t="str">
        <f>VLOOKUP(B1195,'Lot Listing - Concise'!$3:$1002,6,FALSE)</f>
        <v>https://www.sothebys.com/en/buy/auction/2020/vine-the-park-b-smith-cellar-celebrating-california/beaux-freres-pinot-noir-the-upper-terraces-2005-4</v>
      </c>
    </row>
    <row r="1196" spans="1:15" ht="12.5" x14ac:dyDescent="0.25">
      <c r="A1196" s="33"/>
      <c r="B1196" s="9">
        <v>870</v>
      </c>
      <c r="C1196" s="10" t="str">
        <f t="shared" si="0"/>
        <v>Beaux Frères Pinot Noir, The Upper Terraces 2005 (6 MAG)</v>
      </c>
      <c r="D1196" s="41">
        <v>500</v>
      </c>
      <c r="E1196" s="41">
        <v>700</v>
      </c>
      <c r="F1196" s="12" t="s">
        <v>2495</v>
      </c>
      <c r="G1196" s="35" t="s">
        <v>2485</v>
      </c>
      <c r="H1196" s="12">
        <v>2005</v>
      </c>
      <c r="I1196" s="12">
        <v>6</v>
      </c>
      <c r="J1196" s="12" t="s">
        <v>1588</v>
      </c>
      <c r="K1196" s="12" t="s">
        <v>1583</v>
      </c>
      <c r="L1196" s="12" t="s">
        <v>1583</v>
      </c>
      <c r="M1196" s="12" t="s">
        <v>1578</v>
      </c>
      <c r="N1196" s="12" t="s">
        <v>1531</v>
      </c>
      <c r="O1196" s="34" t="str">
        <f>VLOOKUP(B1196,'Lot Listing - Concise'!$3:$1002,6,FALSE)</f>
        <v>https://www.sothebys.com/en/buy/auction/2020/vine-the-park-b-smith-cellar-celebrating-california/beaux-freres-pinot-noir-the-upper-terraces-2005-6</v>
      </c>
    </row>
    <row r="1197" spans="1:15" ht="12.5" x14ac:dyDescent="0.25">
      <c r="A1197" s="33"/>
      <c r="B1197" s="9">
        <v>871</v>
      </c>
      <c r="C1197" s="10" t="str">
        <f t="shared" si="0"/>
        <v>Beaux Frères Pinot Noir, The Upper Terraces 2005 (8 BT)</v>
      </c>
      <c r="D1197" s="41">
        <v>300</v>
      </c>
      <c r="E1197" s="41">
        <v>450</v>
      </c>
      <c r="F1197" s="12" t="s">
        <v>2495</v>
      </c>
      <c r="G1197" s="35" t="s">
        <v>2485</v>
      </c>
      <c r="H1197" s="12">
        <v>2005</v>
      </c>
      <c r="I1197" s="12">
        <v>8</v>
      </c>
      <c r="J1197" s="12" t="s">
        <v>1575</v>
      </c>
      <c r="K1197" s="12" t="s">
        <v>1576</v>
      </c>
      <c r="L1197" s="12" t="s">
        <v>1576</v>
      </c>
      <c r="M1197" s="12" t="s">
        <v>1578</v>
      </c>
      <c r="N1197" s="12" t="s">
        <v>1533</v>
      </c>
      <c r="O1197" s="34" t="str">
        <f>VLOOKUP(B1197,'Lot Listing - Concise'!$3:$1002,6,FALSE)</f>
        <v>https://www.sothebys.com/en/buy/auction/2020/vine-the-park-b-smith-cellar-celebrating-california/beaux-freres-pinot-noir-the-upper-terraces-2005-8</v>
      </c>
    </row>
    <row r="1198" spans="1:15" ht="12.5" x14ac:dyDescent="0.25">
      <c r="A1198" s="33"/>
      <c r="B1198" s="9">
        <v>872</v>
      </c>
      <c r="C1198" s="10" t="str">
        <f t="shared" si="0"/>
        <v>Beaux Frères Pinot Noir, The Upper Terraces 2006 (4 MAG)</v>
      </c>
      <c r="D1198" s="41">
        <v>350</v>
      </c>
      <c r="E1198" s="41">
        <v>450</v>
      </c>
      <c r="F1198" s="12" t="s">
        <v>2495</v>
      </c>
      <c r="G1198" s="35" t="s">
        <v>2485</v>
      </c>
      <c r="H1198" s="12">
        <v>2006</v>
      </c>
      <c r="I1198" s="12">
        <v>4</v>
      </c>
      <c r="J1198" s="12" t="s">
        <v>1588</v>
      </c>
      <c r="K1198" s="12" t="s">
        <v>1583</v>
      </c>
      <c r="L1198" s="12" t="s">
        <v>1583</v>
      </c>
      <c r="M1198" s="12" t="s">
        <v>1578</v>
      </c>
      <c r="N1198" s="12" t="s">
        <v>1535</v>
      </c>
      <c r="O1198" s="34" t="str">
        <f>VLOOKUP(B1198,'Lot Listing - Concise'!$3:$1002,6,FALSE)</f>
        <v>https://www.sothebys.com/en/buy/auction/2020/vine-the-park-b-smith-cellar-celebrating-california/beaux-freres-pinot-noir-the-upper-terraces-2006-4</v>
      </c>
    </row>
    <row r="1199" spans="1:15" ht="12.5" x14ac:dyDescent="0.25">
      <c r="A1199" s="33"/>
      <c r="B1199" s="9">
        <v>873</v>
      </c>
      <c r="C1199" s="10" t="str">
        <f t="shared" si="0"/>
        <v>Beaux Frères Pinot Noir, The Upper Terraces 2006 (5 BT)</v>
      </c>
      <c r="D1199" s="41">
        <v>200</v>
      </c>
      <c r="E1199" s="41">
        <v>300</v>
      </c>
      <c r="F1199" s="12" t="s">
        <v>2495</v>
      </c>
      <c r="G1199" s="35" t="s">
        <v>2485</v>
      </c>
      <c r="H1199" s="12">
        <v>2006</v>
      </c>
      <c r="I1199" s="12">
        <v>5</v>
      </c>
      <c r="J1199" s="12" t="s">
        <v>1575</v>
      </c>
      <c r="K1199" s="12" t="s">
        <v>1576</v>
      </c>
      <c r="L1199" s="12" t="s">
        <v>1576</v>
      </c>
      <c r="M1199" s="12" t="s">
        <v>1578</v>
      </c>
      <c r="N1199" s="12" t="s">
        <v>1537</v>
      </c>
      <c r="O1199" s="34" t="str">
        <f>VLOOKUP(B1199,'Lot Listing - Concise'!$3:$1002,6,FALSE)</f>
        <v>https://www.sothebys.com/en/buy/auction/2020/vine-the-park-b-smith-cellar-celebrating-california/beaux-freres-pinot-noir-the-upper-terraces-2006-5</v>
      </c>
    </row>
    <row r="1200" spans="1:15" ht="12.5" x14ac:dyDescent="0.25">
      <c r="A1200" s="33"/>
      <c r="B1200" s="9">
        <v>874</v>
      </c>
      <c r="C1200" s="10" t="str">
        <f t="shared" si="0"/>
        <v>Beaux Frères Pinot Noir, The Upper Terraces 2006 (6 MAG)</v>
      </c>
      <c r="D1200" s="41">
        <v>500</v>
      </c>
      <c r="E1200" s="41">
        <v>700</v>
      </c>
      <c r="F1200" s="12" t="s">
        <v>2495</v>
      </c>
      <c r="G1200" s="35" t="s">
        <v>2485</v>
      </c>
      <c r="H1200" s="12">
        <v>2006</v>
      </c>
      <c r="I1200" s="12">
        <v>6</v>
      </c>
      <c r="J1200" s="12" t="s">
        <v>1588</v>
      </c>
      <c r="K1200" s="12" t="s">
        <v>1576</v>
      </c>
      <c r="L1200" s="12" t="s">
        <v>2502</v>
      </c>
      <c r="M1200" s="12" t="s">
        <v>1578</v>
      </c>
      <c r="N1200" s="12" t="s">
        <v>1539</v>
      </c>
      <c r="O1200" s="34" t="str">
        <f>VLOOKUP(B1200,'Lot Listing - Concise'!$3:$1002,6,FALSE)</f>
        <v>https://www.sothebys.com/en/buy/auction/2020/vine-the-park-b-smith-cellar-celebrating-california/beaux-freres-pinot-noir-the-upper-terraces-2006-6</v>
      </c>
    </row>
    <row r="1201" spans="1:15" ht="12.5" x14ac:dyDescent="0.25">
      <c r="A1201" s="33"/>
      <c r="B1201" s="9">
        <v>875</v>
      </c>
      <c r="C1201" s="10" t="str">
        <f t="shared" si="0"/>
        <v>Beaux Frères Pinot Noir, The Upper Terraces 2007 (10 BT)</v>
      </c>
      <c r="D1201" s="41">
        <v>400</v>
      </c>
      <c r="E1201" s="41">
        <v>600</v>
      </c>
      <c r="F1201" s="12" t="s">
        <v>2495</v>
      </c>
      <c r="G1201" s="35" t="s">
        <v>2485</v>
      </c>
      <c r="H1201" s="12">
        <v>2007</v>
      </c>
      <c r="I1201" s="12">
        <v>10</v>
      </c>
      <c r="J1201" s="12" t="s">
        <v>1575</v>
      </c>
      <c r="K1201" s="12" t="s">
        <v>1576</v>
      </c>
      <c r="L1201" s="12" t="s">
        <v>1576</v>
      </c>
      <c r="M1201" s="12" t="s">
        <v>1578</v>
      </c>
      <c r="N1201" s="12" t="s">
        <v>1541</v>
      </c>
      <c r="O1201" s="34" t="str">
        <f>VLOOKUP(B1201,'Lot Listing - Concise'!$3:$1002,6,FALSE)</f>
        <v>https://www.sothebys.com/en/buy/auction/2020/vine-the-park-b-smith-cellar-celebrating-california/beaux-freres-pinot-noir-the-upper-terraces-2007-10</v>
      </c>
    </row>
    <row r="1202" spans="1:15" ht="12.5" x14ac:dyDescent="0.25">
      <c r="A1202" s="33"/>
      <c r="B1202" s="9">
        <v>876</v>
      </c>
      <c r="C1202" s="10" t="str">
        <f t="shared" si="0"/>
        <v>Beaux Frères Pinot Noir, The Upper Terraces 2007 (4 MAG)</v>
      </c>
      <c r="D1202" s="41">
        <v>350</v>
      </c>
      <c r="E1202" s="41">
        <v>500</v>
      </c>
      <c r="F1202" s="12" t="s">
        <v>2495</v>
      </c>
      <c r="G1202" s="35" t="s">
        <v>2485</v>
      </c>
      <c r="H1202" s="12">
        <v>2007</v>
      </c>
      <c r="I1202" s="12">
        <v>4</v>
      </c>
      <c r="J1202" s="12" t="s">
        <v>1588</v>
      </c>
      <c r="K1202" s="12" t="s">
        <v>1583</v>
      </c>
      <c r="L1202" s="12" t="s">
        <v>1583</v>
      </c>
      <c r="M1202" s="12" t="s">
        <v>1578</v>
      </c>
      <c r="N1202" s="12" t="s">
        <v>1543</v>
      </c>
      <c r="O1202" s="34" t="str">
        <f>VLOOKUP(B1202,'Lot Listing - Concise'!$3:$1002,6,FALSE)</f>
        <v>https://www.sothebys.com/en/buy/auction/2020/vine-the-park-b-smith-cellar-celebrating-california/beaux-freres-pinot-noir-the-upper-terraces-2007-4</v>
      </c>
    </row>
    <row r="1203" spans="1:15" ht="12.5" x14ac:dyDescent="0.25">
      <c r="A1203" s="33"/>
      <c r="B1203" s="9">
        <v>877</v>
      </c>
      <c r="C1203" s="10" t="str">
        <f t="shared" si="0"/>
        <v>Beaux Frères Pinot Noir, The Upper Terraces 2007 (6 MAG)</v>
      </c>
      <c r="D1203" s="41">
        <v>500</v>
      </c>
      <c r="E1203" s="41">
        <v>700</v>
      </c>
      <c r="F1203" s="12" t="s">
        <v>2495</v>
      </c>
      <c r="G1203" s="35" t="s">
        <v>2485</v>
      </c>
      <c r="H1203" s="12">
        <v>2007</v>
      </c>
      <c r="I1203" s="12">
        <v>6</v>
      </c>
      <c r="J1203" s="12" t="s">
        <v>1588</v>
      </c>
      <c r="K1203" s="12" t="s">
        <v>1583</v>
      </c>
      <c r="L1203" s="12" t="s">
        <v>1583</v>
      </c>
      <c r="M1203" s="12" t="s">
        <v>1578</v>
      </c>
      <c r="N1203" s="12" t="s">
        <v>1545</v>
      </c>
      <c r="O1203" s="34" t="str">
        <f>VLOOKUP(B1203,'Lot Listing - Concise'!$3:$1002,6,FALSE)</f>
        <v>https://www.sothebys.com/en/buy/auction/2020/vine-the-park-b-smith-cellar-celebrating-california/beaux-freres-pinot-noir-the-upper-terraces-2007-6</v>
      </c>
    </row>
    <row r="1204" spans="1:15" ht="12.5" x14ac:dyDescent="0.25">
      <c r="A1204" s="33"/>
      <c r="B1204" s="9">
        <v>878</v>
      </c>
      <c r="C1204" s="10" t="str">
        <f t="shared" si="0"/>
        <v>Beaux Frères Pinot Noir, The Upper Terraces 2008 (11 BT)</v>
      </c>
      <c r="D1204" s="41">
        <v>400</v>
      </c>
      <c r="E1204" s="41">
        <v>650</v>
      </c>
      <c r="F1204" s="12" t="s">
        <v>2495</v>
      </c>
      <c r="G1204" s="35" t="s">
        <v>2485</v>
      </c>
      <c r="H1204" s="12">
        <v>2008</v>
      </c>
      <c r="I1204" s="12">
        <v>11</v>
      </c>
      <c r="J1204" s="12" t="s">
        <v>1575</v>
      </c>
      <c r="K1204" s="12" t="s">
        <v>1576</v>
      </c>
      <c r="L1204" s="12" t="s">
        <v>1576</v>
      </c>
      <c r="M1204" s="12" t="s">
        <v>1578</v>
      </c>
      <c r="N1204" s="12" t="s">
        <v>1547</v>
      </c>
      <c r="O1204" s="34" t="str">
        <f>VLOOKUP(B1204,'Lot Listing - Concise'!$3:$1002,6,FALSE)</f>
        <v>https://www.sothebys.com/en/buy/auction/2020/vine-the-park-b-smith-cellar-celebrating-california/beaux-freres-pinot-noir-the-upper-terraces-2008-11</v>
      </c>
    </row>
    <row r="1205" spans="1:15" ht="12.5" x14ac:dyDescent="0.25">
      <c r="A1205" s="33"/>
      <c r="B1205" s="9">
        <v>879</v>
      </c>
      <c r="C1205" s="10" t="str">
        <f t="shared" si="0"/>
        <v>Beaux Frères Pinot Noir, The Upper Terraces 2008 (4 MAG)</v>
      </c>
      <c r="D1205" s="41">
        <v>350</v>
      </c>
      <c r="E1205" s="41">
        <v>450</v>
      </c>
      <c r="F1205" s="12" t="s">
        <v>2495</v>
      </c>
      <c r="G1205" s="35" t="s">
        <v>2485</v>
      </c>
      <c r="H1205" s="12">
        <v>2008</v>
      </c>
      <c r="I1205" s="12">
        <v>4</v>
      </c>
      <c r="J1205" s="12" t="s">
        <v>1588</v>
      </c>
      <c r="K1205" s="12" t="s">
        <v>1583</v>
      </c>
      <c r="L1205" s="12" t="s">
        <v>1583</v>
      </c>
      <c r="M1205" s="12" t="s">
        <v>1578</v>
      </c>
      <c r="N1205" s="12" t="s">
        <v>1549</v>
      </c>
      <c r="O1205" s="34" t="str">
        <f>VLOOKUP(B1205,'Lot Listing - Concise'!$3:$1002,6,FALSE)</f>
        <v>https://www.sothebys.com/en/buy/auction/2020/vine-the-park-b-smith-cellar-celebrating-california/beaux-freres-pinot-noir-the-upper-terraces-2008-4</v>
      </c>
    </row>
    <row r="1206" spans="1:15" ht="12.5" x14ac:dyDescent="0.25">
      <c r="A1206" s="33"/>
      <c r="B1206" s="9">
        <v>880</v>
      </c>
      <c r="C1206" s="10" t="str">
        <f t="shared" si="0"/>
        <v>Beaux Frères Pinot Noir, The Upper Terraces 2009 (4 MAG)</v>
      </c>
      <c r="D1206" s="41">
        <v>350</v>
      </c>
      <c r="E1206" s="41">
        <v>450</v>
      </c>
      <c r="F1206" s="12" t="s">
        <v>2495</v>
      </c>
      <c r="G1206" s="35" t="s">
        <v>2485</v>
      </c>
      <c r="H1206" s="12">
        <v>2009</v>
      </c>
      <c r="I1206" s="12">
        <v>4</v>
      </c>
      <c r="J1206" s="12" t="s">
        <v>1588</v>
      </c>
      <c r="K1206" s="12" t="s">
        <v>1583</v>
      </c>
      <c r="L1206" s="12" t="s">
        <v>1583</v>
      </c>
      <c r="M1206" s="12" t="s">
        <v>1578</v>
      </c>
      <c r="N1206" s="12" t="s">
        <v>1551</v>
      </c>
      <c r="O1206" s="34" t="str">
        <f>VLOOKUP(B1206,'Lot Listing - Concise'!$3:$1002,6,FALSE)</f>
        <v>https://www.sothebys.com/en/buy/auction/2020/vine-the-park-b-smith-cellar-celebrating-california/beaux-freres-pinot-noir-the-upper-terraces-2009-4</v>
      </c>
    </row>
    <row r="1207" spans="1:15" ht="12.5" x14ac:dyDescent="0.25">
      <c r="A1207" s="33"/>
      <c r="B1207" s="9">
        <v>881</v>
      </c>
      <c r="C1207" s="10" t="str">
        <f t="shared" si="0"/>
        <v>Beaux Frères Pinot Noir, The Upper Terraces 2010 (3 MAG)</v>
      </c>
      <c r="D1207" s="41">
        <v>250</v>
      </c>
      <c r="E1207" s="41">
        <v>350</v>
      </c>
      <c r="F1207" s="12" t="s">
        <v>2495</v>
      </c>
      <c r="G1207" s="35" t="s">
        <v>2485</v>
      </c>
      <c r="H1207" s="12">
        <v>2010</v>
      </c>
      <c r="I1207" s="12">
        <v>3</v>
      </c>
      <c r="J1207" s="12" t="s">
        <v>1588</v>
      </c>
      <c r="K1207" s="12" t="s">
        <v>1583</v>
      </c>
      <c r="L1207" s="12" t="s">
        <v>1583</v>
      </c>
      <c r="M1207" s="12" t="s">
        <v>1578</v>
      </c>
      <c r="N1207" s="12" t="s">
        <v>1553</v>
      </c>
      <c r="O1207" s="34" t="str">
        <f>VLOOKUP(B1207,'Lot Listing - Concise'!$3:$1002,6,FALSE)</f>
        <v>https://www.sothebys.com/en/buy/auction/2020/vine-the-park-b-smith-cellar-celebrating-california/beaux-freres-pinot-noir-the-upper-terraces-2010-3</v>
      </c>
    </row>
    <row r="1208" spans="1:15" ht="12.5" x14ac:dyDescent="0.25">
      <c r="A1208" s="33"/>
      <c r="B1208" s="9">
        <v>882</v>
      </c>
      <c r="C1208" s="10" t="str">
        <f t="shared" si="0"/>
        <v>Beaux Frères Pinot Noir, The Upper Terraces 2012 (12 BT)</v>
      </c>
      <c r="D1208" s="41">
        <v>450</v>
      </c>
      <c r="E1208" s="41">
        <v>700</v>
      </c>
      <c r="F1208" s="12" t="s">
        <v>2495</v>
      </c>
      <c r="G1208" s="35" t="s">
        <v>2485</v>
      </c>
      <c r="H1208" s="12">
        <v>2012</v>
      </c>
      <c r="I1208" s="12">
        <v>12</v>
      </c>
      <c r="J1208" s="12" t="s">
        <v>1575</v>
      </c>
      <c r="K1208" s="12" t="s">
        <v>1576</v>
      </c>
      <c r="L1208" s="12" t="s">
        <v>1576</v>
      </c>
      <c r="M1208" s="12" t="s">
        <v>1578</v>
      </c>
      <c r="N1208" s="12" t="s">
        <v>1555</v>
      </c>
      <c r="O1208" s="34" t="str">
        <f>VLOOKUP(B1208,'Lot Listing - Concise'!$3:$1002,6,FALSE)</f>
        <v>https://www.sothebys.com/en/buy/auction/2020/vine-the-park-b-smith-cellar-celebrating-california/beaux-freres-pinot-noir-the-upper-terraces-2012-12</v>
      </c>
    </row>
    <row r="1209" spans="1:15" ht="12.5" x14ac:dyDescent="0.25">
      <c r="A1209" s="33"/>
      <c r="B1209" s="9">
        <v>883</v>
      </c>
      <c r="C1209" s="10" t="str">
        <f t="shared" si="0"/>
        <v>Beaux Frères Pinot Noir, The Upper Terraces 2012 (4 MAG)</v>
      </c>
      <c r="D1209" s="41">
        <v>350</v>
      </c>
      <c r="E1209" s="41">
        <v>500</v>
      </c>
      <c r="F1209" s="12" t="s">
        <v>2495</v>
      </c>
      <c r="G1209" s="35" t="s">
        <v>2485</v>
      </c>
      <c r="H1209" s="12">
        <v>2012</v>
      </c>
      <c r="I1209" s="12">
        <v>4</v>
      </c>
      <c r="J1209" s="12" t="s">
        <v>1588</v>
      </c>
      <c r="K1209" s="12" t="s">
        <v>1583</v>
      </c>
      <c r="L1209" s="12" t="s">
        <v>1583</v>
      </c>
      <c r="M1209" s="12" t="s">
        <v>1578</v>
      </c>
      <c r="N1209" s="12" t="s">
        <v>1557</v>
      </c>
      <c r="O1209" s="34" t="str">
        <f>VLOOKUP(B1209,'Lot Listing - Concise'!$3:$1002,6,FALSE)</f>
        <v>https://www.sothebys.com/en/buy/auction/2020/vine-the-park-b-smith-cellar-celebrating-california/beaux-freres-pinot-noir-the-upper-terraces-2012-4</v>
      </c>
    </row>
    <row r="1210" spans="1:15" ht="12.5" x14ac:dyDescent="0.25">
      <c r="A1210" s="9" t="s">
        <v>1587</v>
      </c>
      <c r="B1210" s="9">
        <v>884</v>
      </c>
      <c r="C1210" s="10" t="str">
        <f t="shared" si="0"/>
        <v>Beaux Frères Willamette Valley Pinot Noir 1991 (1 BT)</v>
      </c>
      <c r="D1210" s="41">
        <v>300</v>
      </c>
      <c r="E1210" s="41">
        <v>500</v>
      </c>
      <c r="F1210" s="12" t="s">
        <v>2492</v>
      </c>
      <c r="G1210" s="35" t="s">
        <v>2485</v>
      </c>
      <c r="H1210" s="12">
        <v>1991</v>
      </c>
      <c r="I1210" s="12">
        <v>1</v>
      </c>
      <c r="J1210" s="12" t="s">
        <v>1575</v>
      </c>
      <c r="K1210" s="12" t="s">
        <v>1576</v>
      </c>
      <c r="L1210" s="12" t="s">
        <v>2503</v>
      </c>
      <c r="M1210" s="12" t="s">
        <v>1578</v>
      </c>
      <c r="N1210" s="12" t="s">
        <v>2504</v>
      </c>
      <c r="O1210" s="34" t="str">
        <f>VLOOKUP(B1210,'Lot Listing - Concise'!$3:$1002,6,FALSE)</f>
        <v>https://www.sothebys.com/en/buy/auction/2020/vine-the-park-b-smith-cellar-celebrating-california/beaux-freres-willamette-valley-pinot-noir-vertical</v>
      </c>
    </row>
    <row r="1211" spans="1:15" ht="12.5" x14ac:dyDescent="0.25">
      <c r="A1211" s="9" t="s">
        <v>1587</v>
      </c>
      <c r="B1211" s="9">
        <v>884</v>
      </c>
      <c r="C1211" s="10" t="str">
        <f t="shared" si="0"/>
        <v>Beaux Frères Willamette Valley Pinot Noir 1993 (6 BT)</v>
      </c>
      <c r="D1211" s="41">
        <v>300</v>
      </c>
      <c r="E1211" s="41">
        <v>500</v>
      </c>
      <c r="F1211" s="12" t="s">
        <v>2492</v>
      </c>
      <c r="G1211" s="35" t="s">
        <v>2485</v>
      </c>
      <c r="H1211" s="12">
        <v>1993</v>
      </c>
      <c r="I1211" s="12">
        <v>6</v>
      </c>
      <c r="J1211" s="12" t="s">
        <v>1575</v>
      </c>
      <c r="K1211" s="12" t="s">
        <v>1576</v>
      </c>
      <c r="L1211" s="12" t="s">
        <v>1576</v>
      </c>
      <c r="M1211" s="12" t="s">
        <v>1578</v>
      </c>
      <c r="N1211" s="12" t="s">
        <v>2505</v>
      </c>
      <c r="O1211" s="34" t="str">
        <f>VLOOKUP(B1211,'Lot Listing - Concise'!$3:$1002,6,FALSE)</f>
        <v>https://www.sothebys.com/en/buy/auction/2020/vine-the-park-b-smith-cellar-celebrating-california/beaux-freres-willamette-valley-pinot-noir-vertical</v>
      </c>
    </row>
    <row r="1212" spans="1:15" ht="12.5" x14ac:dyDescent="0.25">
      <c r="A1212" s="9" t="s">
        <v>1587</v>
      </c>
      <c r="B1212" s="9">
        <v>884</v>
      </c>
      <c r="C1212" s="10" t="str">
        <f t="shared" si="0"/>
        <v>Beaux Frères Willamette Valley Pinot Noir 1990 (1 BT)</v>
      </c>
      <c r="D1212" s="41">
        <v>300</v>
      </c>
      <c r="E1212" s="41">
        <v>500</v>
      </c>
      <c r="F1212" s="12" t="s">
        <v>2492</v>
      </c>
      <c r="G1212" s="35" t="s">
        <v>2485</v>
      </c>
      <c r="H1212" s="12">
        <v>1990</v>
      </c>
      <c r="I1212" s="12">
        <v>1</v>
      </c>
      <c r="J1212" s="12" t="s">
        <v>1575</v>
      </c>
      <c r="K1212" s="12" t="s">
        <v>1576</v>
      </c>
      <c r="L1212" s="12" t="s">
        <v>2506</v>
      </c>
      <c r="M1212" s="12" t="s">
        <v>1578</v>
      </c>
      <c r="N1212" s="12" t="s">
        <v>2507</v>
      </c>
      <c r="O1212" s="34" t="str">
        <f>VLOOKUP(B1212,'Lot Listing - Concise'!$3:$1002,6,FALSE)</f>
        <v>https://www.sothebys.com/en/buy/auction/2020/vine-the-park-b-smith-cellar-celebrating-california/beaux-freres-willamette-valley-pinot-noir-vertical</v>
      </c>
    </row>
    <row r="1213" spans="1:15" ht="12.5" x14ac:dyDescent="0.25">
      <c r="A1213" s="9" t="s">
        <v>1587</v>
      </c>
      <c r="B1213" s="9">
        <v>885</v>
      </c>
      <c r="C1213" s="10" t="str">
        <f t="shared" si="0"/>
        <v>Beaux Frères Pinot Noir 1999 (1 MAG)</v>
      </c>
      <c r="D1213" s="41">
        <v>350</v>
      </c>
      <c r="E1213" s="41">
        <v>500</v>
      </c>
      <c r="F1213" s="12" t="s">
        <v>2484</v>
      </c>
      <c r="G1213" s="35" t="s">
        <v>2485</v>
      </c>
      <c r="H1213" s="12">
        <v>1999</v>
      </c>
      <c r="I1213" s="12">
        <v>1</v>
      </c>
      <c r="J1213" s="12" t="s">
        <v>1588</v>
      </c>
      <c r="K1213" s="12" t="s">
        <v>1583</v>
      </c>
      <c r="L1213" s="12" t="s">
        <v>2487</v>
      </c>
      <c r="M1213" s="12" t="s">
        <v>1578</v>
      </c>
      <c r="N1213" s="12" t="s">
        <v>2508</v>
      </c>
      <c r="O1213" s="34" t="str">
        <f>VLOOKUP(B1213,'Lot Listing - Concise'!$3:$1002,6,FALSE)</f>
        <v>https://www.sothebys.com/en/buy/auction/2020/vine-the-park-b-smith-cellar-celebrating-california/mixed-case-4-mag-4</v>
      </c>
    </row>
    <row r="1214" spans="1:15" ht="12.5" x14ac:dyDescent="0.25">
      <c r="A1214" s="9" t="s">
        <v>1587</v>
      </c>
      <c r="B1214" s="9">
        <v>885</v>
      </c>
      <c r="C1214" s="10" t="str">
        <f t="shared" si="0"/>
        <v>Beaux Frères Pinot Noir 1998 (1 MAG)</v>
      </c>
      <c r="D1214" s="41">
        <v>350</v>
      </c>
      <c r="E1214" s="41">
        <v>500</v>
      </c>
      <c r="F1214" s="12" t="s">
        <v>2484</v>
      </c>
      <c r="G1214" s="35" t="s">
        <v>2485</v>
      </c>
      <c r="H1214" s="12">
        <v>1998</v>
      </c>
      <c r="I1214" s="12">
        <v>1</v>
      </c>
      <c r="J1214" s="12" t="s">
        <v>1588</v>
      </c>
      <c r="K1214" s="12" t="s">
        <v>1583</v>
      </c>
      <c r="L1214" s="12" t="s">
        <v>2487</v>
      </c>
      <c r="M1214" s="12" t="s">
        <v>1578</v>
      </c>
      <c r="N1214" s="12" t="s">
        <v>2509</v>
      </c>
      <c r="O1214" s="34" t="str">
        <f>VLOOKUP(B1214,'Lot Listing - Concise'!$3:$1002,6,FALSE)</f>
        <v>https://www.sothebys.com/en/buy/auction/2020/vine-the-park-b-smith-cellar-celebrating-california/mixed-case-4-mag-4</v>
      </c>
    </row>
    <row r="1215" spans="1:15" ht="12.5" x14ac:dyDescent="0.25">
      <c r="A1215" s="9" t="s">
        <v>1587</v>
      </c>
      <c r="B1215" s="9">
        <v>885</v>
      </c>
      <c r="C1215" s="10" t="str">
        <f t="shared" si="0"/>
        <v>Beaux Frères Pinot Noir 1997 (1 MAG)</v>
      </c>
      <c r="D1215" s="41">
        <v>350</v>
      </c>
      <c r="E1215" s="41">
        <v>500</v>
      </c>
      <c r="F1215" s="12" t="s">
        <v>2484</v>
      </c>
      <c r="G1215" s="35" t="s">
        <v>2485</v>
      </c>
      <c r="H1215" s="12">
        <v>1997</v>
      </c>
      <c r="I1215" s="12">
        <v>1</v>
      </c>
      <c r="J1215" s="12" t="s">
        <v>1588</v>
      </c>
      <c r="K1215" s="12" t="s">
        <v>1583</v>
      </c>
      <c r="L1215" s="12" t="s">
        <v>2487</v>
      </c>
      <c r="M1215" s="12" t="s">
        <v>1578</v>
      </c>
      <c r="N1215" s="12" t="s">
        <v>2510</v>
      </c>
      <c r="O1215" s="34" t="str">
        <f>VLOOKUP(B1215,'Lot Listing - Concise'!$3:$1002,6,FALSE)</f>
        <v>https://www.sothebys.com/en/buy/auction/2020/vine-the-park-b-smith-cellar-celebrating-california/mixed-case-4-mag-4</v>
      </c>
    </row>
    <row r="1216" spans="1:15" ht="12.5" x14ac:dyDescent="0.25">
      <c r="A1216" s="9" t="s">
        <v>1587</v>
      </c>
      <c r="B1216" s="9">
        <v>885</v>
      </c>
      <c r="C1216" s="10" t="str">
        <f t="shared" si="0"/>
        <v>Beaux Frères Willamette Valley Pinot Noir 1992 (1 MAG)</v>
      </c>
      <c r="D1216" s="41">
        <v>350</v>
      </c>
      <c r="E1216" s="41">
        <v>500</v>
      </c>
      <c r="F1216" s="12" t="s">
        <v>2492</v>
      </c>
      <c r="G1216" s="35" t="s">
        <v>2485</v>
      </c>
      <c r="H1216" s="12">
        <v>1992</v>
      </c>
      <c r="I1216" s="12">
        <v>1</v>
      </c>
      <c r="J1216" s="12" t="s">
        <v>1588</v>
      </c>
      <c r="K1216" s="12" t="s">
        <v>1583</v>
      </c>
      <c r="L1216" s="12" t="s">
        <v>2511</v>
      </c>
      <c r="M1216" s="12" t="s">
        <v>1578</v>
      </c>
      <c r="N1216" s="12" t="s">
        <v>2512</v>
      </c>
      <c r="O1216" s="34" t="str">
        <f>VLOOKUP(B1216,'Lot Listing - Concise'!$3:$1002,6,FALSE)</f>
        <v>https://www.sothebys.com/en/buy/auction/2020/vine-the-park-b-smith-cellar-celebrating-california/mixed-case-4-mag-4</v>
      </c>
    </row>
  </sheetData>
  <customSheetViews>
    <customSheetView guid="{BE97D94D-1DB2-4032-8AD5-48112392F6F9}" filter="1" showAutoFilter="1">
      <pageMargins left="0.7" right="0.7" top="0.75" bottom="0.75" header="0.3" footer="0.3"/>
      <autoFilter ref="A10:O1216" xr:uid="{00000000-0000-0000-0000-000000000000}"/>
    </customSheetView>
  </customSheetView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Listing - Concise</vt:lpstr>
      <vt:lpstr>Lot Listing - Detailed - Filter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Tortora, Paul</dc:creator>
  <cp:lastModifiedBy>Tortora, Paul</cp:lastModifiedBy>
  <dcterms:created xsi:type="dcterms:W3CDTF">2020-09-22T18:20:41Z</dcterms:created>
  <dcterms:modified xsi:type="dcterms:W3CDTF">2020-09-22T19:26:03Z</dcterms:modified>
</cp:coreProperties>
</file>