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10442 - Detailed Lot Listing" sheetId="1" r:id="rId4"/>
    <sheet state="visible" name="N10442 - Concise Lot Listing" sheetId="2" r:id="rId5"/>
  </sheets>
  <definedNames/>
  <calcPr/>
</workbook>
</file>

<file path=xl/sharedStrings.xml><?xml version="1.0" encoding="utf-8"?>
<sst xmlns="http://schemas.openxmlformats.org/spreadsheetml/2006/main" count="9648" uniqueCount="2896">
  <si>
    <t>Sotheby's Wine NY</t>
  </si>
  <si>
    <t>Vine | Distinguished Collections, Including The Park B. Smith Cellar, Celebrating Rhône</t>
  </si>
  <si>
    <t>Live Auction: 30 October 2020 • 10:00 AM EDT • New York</t>
  </si>
  <si>
    <t>Mixed Lot</t>
  </si>
  <si>
    <t>Lot Number</t>
  </si>
  <si>
    <t>Description</t>
  </si>
  <si>
    <t>Low Est.</t>
  </si>
  <si>
    <t>High Est.</t>
  </si>
  <si>
    <t>Condition/Ullage</t>
  </si>
  <si>
    <t>Wine</t>
  </si>
  <si>
    <t>Winery</t>
  </si>
  <si>
    <t>Vintage</t>
  </si>
  <si>
    <t># of Necks</t>
  </si>
  <si>
    <t>Format</t>
  </si>
  <si>
    <t>Case Type</t>
  </si>
  <si>
    <t>Type</t>
  </si>
  <si>
    <t>Region</t>
  </si>
  <si>
    <t>Levels into the neck, very slightly cellar-soiled and scuffed labels and neck labels, 1 nicked label, 1 label torn and partially</t>
  </si>
  <si>
    <t>Ermitage, Cuvée Cathelin</t>
  </si>
  <si>
    <t>Jean-Louis Chave</t>
  </si>
  <si>
    <t>BT</t>
  </si>
  <si>
    <t>sc</t>
  </si>
  <si>
    <t>Rhone Red</t>
  </si>
  <si>
    <t>RHONE</t>
  </si>
  <si>
    <t>Ermitage, Cuvée Cathelin 1990 Jean-Louis Chave (5 BT)</t>
  </si>
  <si>
    <t>Levels into the neck, very slightly cellar-soiled and scuffed labels and neck labels, slightly torn and wrinkled capsules, sligh</t>
  </si>
  <si>
    <t>Ermitage, Cuvée Cathelin 1990 Jean-Louis Chave (6 BT)</t>
  </si>
  <si>
    <t>Levels into the neck, very slightly scuffed and very slightly cellar-soiled labels, neck labels, and capsules,1 very slightly ra</t>
  </si>
  <si>
    <t>Ermitage, Cuvée Cathelin 1991 Jean-Louis Chave (3 BT)</t>
  </si>
  <si>
    <t>Very slightly scuffed and very slightly cellar-soiled labels, neck labels, and capsules, 2 slightly nicked labels, sc</t>
  </si>
  <si>
    <t>Ermitage, Cuvée Cathelin 1998 Jean-Louis Chave (4 BT)</t>
  </si>
  <si>
    <t>Ermitage, Cuvée Cathelin 1998 Jean-Louis Chave (6 BT)</t>
  </si>
  <si>
    <t>X</t>
  </si>
  <si>
    <t>Slightly scuffed labels, neck labels, and capsules, 1 marked label, 1 loosely adhered neck label, 1 slightly wrinkled main label</t>
  </si>
  <si>
    <t>Ermitage, Cuvée Cathelin 2000 Jean-Louis Chave (3 BT)</t>
  </si>
  <si>
    <t>Slightly nicked label, sc</t>
  </si>
  <si>
    <t>Ermitage, Cuvée Cathelin 2000 Jean-Louis Chave (1 BT)</t>
  </si>
  <si>
    <t>Slightly scuffed labels, neck labels, and capsules, sc</t>
  </si>
  <si>
    <t>Ermitage, Cuvée Cathelin 2000 Jean-Louis Chave (6 BT)</t>
  </si>
  <si>
    <t>Slightly scuffed labels and capsules, 1 slightly raised cork, sc</t>
  </si>
  <si>
    <t>Ermitage, Cuvée Cathelin 2003 Jean-Louis Chave (6 BT)</t>
  </si>
  <si>
    <t>Levels into the neck, slightly bin-soiled and scuffed labels and vintage neck labels, slightly stained and corroded capsules, sc</t>
  </si>
  <si>
    <t>Hermitage Rouge</t>
  </si>
  <si>
    <t>Hermitage Rouge 1990 Jean-Louis Chave (2 BT)</t>
  </si>
  <si>
    <t>Levels into the neck, 3 slightly nicked labels, 2 slightly scuffed labels, slightly scuffed capsules, 1 slightly raised cork, sc</t>
  </si>
  <si>
    <t>Hermitage Rouge 1990 Jean-Louis Chave (12 BT)</t>
  </si>
  <si>
    <t>Levels into the neck, 2 slightly bin-stained labels, 2 slightly stained vintage neck labels, 3 slightly stained and corroded cap</t>
  </si>
  <si>
    <t>Levels into the neck, slightly bin-soiled and slightly scuffed labels, vintage neck labels, and capsules, nicked labels, 1 stain</t>
  </si>
  <si>
    <t>MAG</t>
  </si>
  <si>
    <t>cn</t>
  </si>
  <si>
    <t>Hermitage Rouge 1990 Jean-Louis Chave (3 MAG)</t>
  </si>
  <si>
    <t>Levels into the neck, slightly bin-soiled and slightly scuffed labels, vintage neck labels, and capsules, 4 nicked labels, 2 nic</t>
  </si>
  <si>
    <t>Hermitage Rouge 1990 Jean-Louis Chave (6 MAG)</t>
  </si>
  <si>
    <t>Slightly bin-soiled and town labels and vintage neck labels, scuffed capsules, 1 torn capsule, slightly sunken corks, cn</t>
  </si>
  <si>
    <t>Hermitage Rouge 1994 Jean-Louis Chave (4 MAG)</t>
  </si>
  <si>
    <t>1 slightly nicked label, cn</t>
  </si>
  <si>
    <t>Hermitage Rouge 1995 Jean-Louis Chave (2 MAG)</t>
  </si>
  <si>
    <t>Slightly scuffed labels and capsules, 1 nicked label, 1 nicked capsule, 1 slightly raised cork, cn</t>
  </si>
  <si>
    <t>Hermitage Rouge 1997 Jean-Louis Chave (4 MAG)</t>
  </si>
  <si>
    <t>Slightly scuffed labels and capsules, nicked labels, cn</t>
  </si>
  <si>
    <t>Hermitage Rouge 1998 Jean-Louis Chave (2 MAG)</t>
  </si>
  <si>
    <t>Slightly scuffed labels and capsules, 1 nicked main label, cn</t>
  </si>
  <si>
    <t>Hermitage Rouge 1998 Jean-Louis Chave (6 MAG)</t>
  </si>
  <si>
    <t>Slightly scuffed labels, 1 nicked label, 1 nicked capsule, cn</t>
  </si>
  <si>
    <t>Hermitage Rouge 1999 Jean-Louis Chave (6 MAG)</t>
  </si>
  <si>
    <t>Scuffed labels, 1 nicked label, cn</t>
  </si>
  <si>
    <t>Hermitage Rouge 2000 Jean-Louis Chave (3 MAG)</t>
  </si>
  <si>
    <t>Hermitage Rouge 2002 Jean-Louis Chave (8 BT)</t>
  </si>
  <si>
    <t>Scuffed and nicked labels, 1 slightly torn label, cn</t>
  </si>
  <si>
    <t>Hermitage Rouge 2002 Jean-Louis Chave (4 MAG)</t>
  </si>
  <si>
    <t>Slightly scuffed labels, sc</t>
  </si>
  <si>
    <t>Hermitage Rouge 2003 Jean-Louis Chave (5 BT)</t>
  </si>
  <si>
    <t>Slightly scuffed labels, cn</t>
  </si>
  <si>
    <t>Hermitage Rouge 2003 Jean-Louis Chave (5 MAG)</t>
  </si>
  <si>
    <t>Hermitage Rouge 2004 Jean-Louis Chave (9 BT)</t>
  </si>
  <si>
    <t>Hermitage Rouge 2004 Jean-Louis Chave (4 MAG)</t>
  </si>
  <si>
    <t>Hermitage Rouge 2004 Jean-Louis Chave (6 MAG)</t>
  </si>
  <si>
    <t>Hermitage Rouge 2005 Jean-Louis Chave (12 BT)</t>
  </si>
  <si>
    <t>Slightly scuffed labels, 2 slightly nicked labels, cn</t>
  </si>
  <si>
    <t>Hermitage Rouge 2005 Jean-Louis Chave (5 MAG)</t>
  </si>
  <si>
    <t>1 slight sign of seepage with slightly stained vintage neck label, sc</t>
  </si>
  <si>
    <t>Hermitage Rouge 2006 Jean-Louis Chave (12 BT)</t>
  </si>
  <si>
    <t>1 very slightly scuffed label, cn</t>
  </si>
  <si>
    <t>Hermitage Rouge 2006 Jean-Louis Chave (6 MAG)</t>
  </si>
  <si>
    <t>Hermitage Rouge 2007 Jean-Louis Chave (10 BT)</t>
  </si>
  <si>
    <t>Hermitage Rouge 2007 Jean-Louis Chave (5 MAG)</t>
  </si>
  <si>
    <t>Hermitage Rouge 2008 Jean-Louis Chave (10 BT)</t>
  </si>
  <si>
    <t>1 slightly scuffed capsule, sc</t>
  </si>
  <si>
    <t>Hermitage Rouge 2009 Jean-Louis Chave (10 BT)</t>
  </si>
  <si>
    <t>Slightly scuffed capsules, 1 slightly raised cork, 1 slight sign of seepage, sc</t>
  </si>
  <si>
    <t>Hermitage Rouge 2010 Jean-Louis Chave (12 BT)</t>
  </si>
  <si>
    <t>Hermitage Rouge 2011 Jean-Louis Chave (6 MAG)</t>
  </si>
  <si>
    <t>Loosely adhered vintage neck label, sc</t>
  </si>
  <si>
    <t>Hermitage Rouge 1997 Jean-Louis Chave (1 BT)</t>
  </si>
  <si>
    <t>Bin-stained and scuffed label, vintage neck label, and capsule, import strip label slightly overlapping main label, sc</t>
  </si>
  <si>
    <t>Hermitage Rouge 1979 Jean-Louis Chave (1 MAG)</t>
  </si>
  <si>
    <t>1 nicked label, 1 nicked vintage neck label, sc</t>
  </si>
  <si>
    <t>Hermitage Blanc</t>
  </si>
  <si>
    <t>Rhone White</t>
  </si>
  <si>
    <t>Hermitage Blanc 1997 Jean-Louis Chave (6 BT)</t>
  </si>
  <si>
    <t>Slightly nicked labels, slightly scuffed capsules, slightly raised corks, cn</t>
  </si>
  <si>
    <t>Hermitage Blanc 1997 Jean-Louis Chave (5 MAG)</t>
  </si>
  <si>
    <t>Slightly scuffed labels and capsules, slightly nicked and slightly bin-soiled labels, slightly corroded capsules, cn</t>
  </si>
  <si>
    <t>Hermitage Blanc 1998 Jean-Louis Chave (4 MAG)</t>
  </si>
  <si>
    <t>Slightly scuffed labels and capsules, 2 slightly nicked labels, 1 slightly corroded capsule, cn</t>
  </si>
  <si>
    <t>Hermitage Blanc 1998 Jean-Louis Chave (6 MAG)</t>
  </si>
  <si>
    <t>1 nicked label, cn</t>
  </si>
  <si>
    <t>Hermitage Blanc 1999 Jean-Louis Chave (5 MAG)</t>
  </si>
  <si>
    <t>1 slightly scuffed label, cn</t>
  </si>
  <si>
    <t>Hermitage Blanc 2000 Jean-Louis Chave (2 MAG)</t>
  </si>
  <si>
    <t>2 slightly nicked labels, sc</t>
  </si>
  <si>
    <t>Hermitage Blanc 2002 Jean-Louis Chave (12 BT)</t>
  </si>
  <si>
    <t>2 bottles come from a different importer, 1 very slightly nicked label, sc</t>
  </si>
  <si>
    <t>Hermitage Blanc 2003 Jean-Louis Chave (6 BT)</t>
  </si>
  <si>
    <t>Hermitage Blanc 2003 Jean-Louis Chave (5 MAG)</t>
  </si>
  <si>
    <t>Hermitage Blanc 2004 Jean-Louis Chave (8 BT)</t>
  </si>
  <si>
    <t>Hermitage Blanc 2004 Jean-Louis Chave (4 MAG)</t>
  </si>
  <si>
    <t>Hermitage Blanc 2005 Jean-Louis Chave (10 BT)</t>
  </si>
  <si>
    <t>Hermitage Blanc 2005 Jean-Louis Chave (12 BT)</t>
  </si>
  <si>
    <t>Slightly scuffed labels, 1 slightly bin-soiled label, cn</t>
  </si>
  <si>
    <t>Hermitage Blanc 2005 Jean-Louis Chave (5 MAG)</t>
  </si>
  <si>
    <t>Hermitage Blanc 2006 Jean-Louis Chave (10 BT)</t>
  </si>
  <si>
    <t>Hermitage Blanc 2006 Jean-Louis Chave (12 BT)</t>
  </si>
  <si>
    <t>Hermitage Blanc 2006 Jean-Louis Chave (5 MAG)</t>
  </si>
  <si>
    <t>Hermitage Blanc 2007 Jean-Louis Chave (10 BT)</t>
  </si>
  <si>
    <t>Hermitage Blanc 2007 Jean-Louis Chave (5 MAG)</t>
  </si>
  <si>
    <t>Hermitage Blanc 2008 Jean-Louis Chave (4 BT)</t>
  </si>
  <si>
    <t>Hermitage Blanc 2009 Jean-Louis Chave (3 BT)</t>
  </si>
  <si>
    <t>Slightly nicked label, slightly scuffed capsule, sc</t>
  </si>
  <si>
    <t>Hermitage Blanc 1998 Jean-Louis Chave (1 BT)</t>
  </si>
  <si>
    <t>Hermitage Blanc 2000 Jean-Louis Chave (2 BT)</t>
  </si>
  <si>
    <t>u.1xcm, 1x3.5cm, 2 levels into the neck, presumed late release, Wildman strip labels, slightly bin-soiled and nicked main labels</t>
  </si>
  <si>
    <t>Hermitage, La Chapelle</t>
  </si>
  <si>
    <t>Paul Jaboulet Aîné</t>
  </si>
  <si>
    <t>Hermitage, La Chapelle 1959 Paul Jaboulet Aîné (4 BT)</t>
  </si>
  <si>
    <t>Wines come from two different importers, heavily bin-soiled and scuffed labels, neck labels, and capsules, nicked main labels, n</t>
  </si>
  <si>
    <t>Hermitage, La Chapelle 1970 Paul Jaboulet Aîné (2 BT)</t>
  </si>
  <si>
    <t>u.1x3.5cm, otherwise levels into the neck, slightly bin-soiled and scuffed labels and capsules, slightly nicked labels, 1 slight</t>
  </si>
  <si>
    <t>Hermitage, La Chapelle 1990 Paul Jaboulet Aîné (8 BT)</t>
  </si>
  <si>
    <t>Levels into the neck, slightly bin-soiled and scuffed labels and capsules, 2 slightly sunken capsules, 1 slightly raised capsule</t>
  </si>
  <si>
    <t>Hermitage, La Chapelle 1990 Paul Jaboulet Aîné (12 BT)</t>
  </si>
  <si>
    <t>1 MAG comes from a different importer, levels into the neck, cellar-soiled and stained labels and neck labels, 2 nicked labels,</t>
  </si>
  <si>
    <t>Hermitage, La Chapelle 1990 Paul Jaboulet Aîné (4 MAG)</t>
  </si>
  <si>
    <t>u.4cm, cellar-soiled and scuffed main label and vintage neck label, main label slightly peeling at bottom edge, soiled and wrink</t>
  </si>
  <si>
    <t>JM30</t>
  </si>
  <si>
    <t>Hermitage, La Chapelle 1990 Paul Jaboulet Aîné (1 JM30)</t>
  </si>
  <si>
    <t>Scuffed and slightly bin-soiled labels and neck labels, 3 slightly torn capsules, sc</t>
  </si>
  <si>
    <t>Hermitage, La Chapelle 1997 Paul Jaboulet Aîné (12 BT)</t>
  </si>
  <si>
    <t>Cellar-soiled  and scuffed labels and vintage neck labels, slightly nicked main labels, scuffed and wrinkled capsules, 1 slightl</t>
  </si>
  <si>
    <t>Hermitage, La Chapelle 1997 Paul Jaboulet Aîné (3 MAG)</t>
  </si>
  <si>
    <t>Cellar-soiled and scuffed label and vintage neck label, scuffed and wrinkled capsule, sc</t>
  </si>
  <si>
    <t>Hermitage, La Chapelle 1997 Paul Jaboulet Aîné (1 BT)</t>
  </si>
  <si>
    <t>Cellar-soiled  and scuffed labels and vintage neck labels, slightly nicked main labels, scuffed and wrinkled capsules, cn</t>
  </si>
  <si>
    <t>Hermitage, La Chapelle 1997 Paul Jaboulet Aîné (6 MAG)</t>
  </si>
  <si>
    <t>u.1x3cm, 1x3.5cm, cellar-soiled  and scuffed labels and vintage neck labels, slightly nicked main labels, scuffed and wrinkled c</t>
  </si>
  <si>
    <t>Cellar-soiled  and scuffed labels and vintage neck labels, slightly nicked main labels, 1 torn main label, scuffed and wrinkled</t>
  </si>
  <si>
    <t>Scuffed and slightly bin-soiled labels and neck labels, 1 nicked label, slightly scuffed and wrinkled capsules, sc</t>
  </si>
  <si>
    <t>Hermitage, La Chapelle 2003 Paul Jaboulet Aîné (7 BT)</t>
  </si>
  <si>
    <t>Scuffed and slightly bin-soiled labels and neck labels, slightly scuffed and wrinkled capsules, sc</t>
  </si>
  <si>
    <t>Hermitage, La Chapelle 2003 Paul Jaboulet Aîné (12 BT)</t>
  </si>
  <si>
    <t>Levels 3cm or into the neck, presumed late release, Wildman strip labels, bin-soiled and nicked main labels, bin-soiled neck lab</t>
  </si>
  <si>
    <t>Côte Rôtie, Les Jumelles</t>
  </si>
  <si>
    <t>Côte Rôtie, Les Jumelles 1959 Paul Jaboulet Aîné (9 BT)</t>
  </si>
  <si>
    <t>Presumed late release, Wildman strip labels, bin-soiled labels and vintage neck labels, slightly sunken corks, excellent levels,</t>
  </si>
  <si>
    <t>Côte Rôtie, Les Jumelles 1961 Paul Jaboulet Aîné (3 BT)</t>
  </si>
  <si>
    <t>Presumed late release, Wildman strip labels, slightly bin-soiled and scuffed labels and vintage neck labels, scuffed and slightl</t>
  </si>
  <si>
    <t>Châteauneuf du Pape, Les Cèdres</t>
  </si>
  <si>
    <t>Châteauneuf du Pape, Les Cèdres 1961 Paul Jaboulet Aîné (10 BT)</t>
  </si>
  <si>
    <t>slightly nicked and scuffed labels, sc</t>
  </si>
  <si>
    <t>Côte Rôtie, La Mouline</t>
  </si>
  <si>
    <t>Guigal</t>
  </si>
  <si>
    <t>Côte Rôtie, La Mouline 1995 Guigal (3 BT)</t>
  </si>
  <si>
    <t>Côte Rôtie, La Mouline 1996 Guigal (12 BT)</t>
  </si>
  <si>
    <t>slightly bin-soiled labels, sc</t>
  </si>
  <si>
    <t>Côte Rôtie, La Mouline 1998 Guigal (3 BT)</t>
  </si>
  <si>
    <t>1 torn label, sc</t>
  </si>
  <si>
    <t>Côte Rôtie, La Mouline 2003 Guigal (6 BT)</t>
  </si>
  <si>
    <t>Côte Rôtie, La Mouline 2007 Guigal (8 BT)</t>
  </si>
  <si>
    <t>6 signs of seepage with wine stained labels, bins soiled and wrinkled labels, sc</t>
  </si>
  <si>
    <t>Côte Rôtie, La Landonne</t>
  </si>
  <si>
    <t>Côte Rôtie, La Landonne 1988 Guigal (7 BT)</t>
  </si>
  <si>
    <t>slightly wrinkled labels, one loose vintage neck label, sc</t>
  </si>
  <si>
    <t>Côte Rôtie, La Landonne 1990 Guigal (6 BT)</t>
  </si>
  <si>
    <t>slightly bin-soiled and slightly wrinkled labels, 10 with signs of seepage, 2 wine stained vintage neck labels, all with loose a</t>
  </si>
  <si>
    <t>Côte Rôtie, La Landonne 1991 Guigal (12 BT)</t>
  </si>
  <si>
    <t>3 slightly torn, slighly bin-soiled labels, sc</t>
  </si>
  <si>
    <t>Côte Rôtie, La Landonne 1996 Guigal (12 BT)</t>
  </si>
  <si>
    <t>Côte Rôtie, La Landonne 1997 Guigal (7 BT)</t>
  </si>
  <si>
    <t>9 with wrinkled and nicked labels, 1 with bin-soiled and loose label with torn vintage neck label, vintage not visible, cellar r</t>
  </si>
  <si>
    <t>Côte Rôtie, La Landonne 1997 Guigal (12 BT)</t>
  </si>
  <si>
    <t>nicked and scuffed labels, sc</t>
  </si>
  <si>
    <t>Côte Rôtie, La Landonne 1999 Guigal (5 BT)</t>
  </si>
  <si>
    <t>nicked and scuffed labels, 2 slightly torn, sc</t>
  </si>
  <si>
    <t>Côte Rôtie, La Landonne 1999 Guigal (12 BT)</t>
  </si>
  <si>
    <t>slightly nicked and slightly wrinkled labels, sc</t>
  </si>
  <si>
    <t>Côte Rôtie, La Landonne 2003 Guigal (6 BT)</t>
  </si>
  <si>
    <t>slightly scuffed labels, sc</t>
  </si>
  <si>
    <t>Côte Rôtie, La Landonne 2007 Guigal (8 BT)</t>
  </si>
  <si>
    <t>bin-soiled and slightly wrinkled labels, 2 signs of seepage with wine stained vintage neck labels, wine comes different importer</t>
  </si>
  <si>
    <t>Côte Rôtie, La Turque</t>
  </si>
  <si>
    <t>Côte Rôtie, La Turque 1989 Guigal (7 BT)</t>
  </si>
  <si>
    <t>nicked and scuffed labels, 2 torn capsule with slightly raised cork, sc</t>
  </si>
  <si>
    <t>Côte Rôtie, La Turque 1991 Guigal (6 BT)</t>
  </si>
  <si>
    <t>scuffed labels, sc</t>
  </si>
  <si>
    <t>Côte Rôtie, La Turque 1992 Guigal (2 BT)</t>
  </si>
  <si>
    <t>scuffed and nicked labels, sc</t>
  </si>
  <si>
    <t>Côte Rôtie, La Turque 1995 Guigal (6 BT)</t>
  </si>
  <si>
    <t>slighlty wrinkled and loose vintage neck labels, wine comes from 2 different importers, sc</t>
  </si>
  <si>
    <t>Côte Rôtie, La Turque 1996 Guigal (8 BT)</t>
  </si>
  <si>
    <t>slightly scuffed and slightly wrinkled labels, sc</t>
  </si>
  <si>
    <t>Côte Rôtie, La Turque 1996 Guigal (12 BT)</t>
  </si>
  <si>
    <t>slightly wrinkled labels, sc</t>
  </si>
  <si>
    <t>Côte Rôtie, La Turque 1997 Guigal (12 BT)</t>
  </si>
  <si>
    <t>Côte Rôtie, La Turque 1998 Guigal (11 BT)</t>
  </si>
  <si>
    <t>2 nicked labels, slightly bin-soiled labels, sc</t>
  </si>
  <si>
    <t>Côte Rôtie, La Turque 1999 Guigal (7 BT)</t>
  </si>
  <si>
    <t>1 slightly torn vintage neck label, nicked labels, sc</t>
  </si>
  <si>
    <t>Côte Rôtie, La Turque 2003 Guigal (6 BT)</t>
  </si>
  <si>
    <t>Côte Rôtie, La Turque 2007 Guigal (8 BT)</t>
  </si>
  <si>
    <t>Côte Rôtie, La Landonne 1996 Guigal (2 BT)</t>
  </si>
  <si>
    <t>slightly cc, sc</t>
  </si>
  <si>
    <t>Côte Rôtie, La Landonne 1989 Guigal (1 BT)</t>
  </si>
  <si>
    <t>Côte Rôtie, La Turque 1997 Guigal (1 BT)</t>
  </si>
  <si>
    <t>Côte Rôtie, La Mouline 1996 Guigal (1 BT)</t>
  </si>
  <si>
    <t>u.4cm, damp-stained and torn label, chipped and partially missing wax capsule, slightly raised cork, cn</t>
  </si>
  <si>
    <t>Ermitage, Le Pavillon</t>
  </si>
  <si>
    <t>Chapoutier</t>
  </si>
  <si>
    <t>Ermitage, Le Pavillon 1992 Chapoutier (1 JM30)</t>
  </si>
  <si>
    <t>Levels into the neck, slightly scuffed and slightly nicked labels, slightly scuffed and wrinkled capsules, cn</t>
  </si>
  <si>
    <t>Ermitage, Le Pavillon 1993 Chapoutier (6 MAG)</t>
  </si>
  <si>
    <t>Ermitage, Le Pavillon 1994 Chapoutier (4 MAG)</t>
  </si>
  <si>
    <t>Slightly bin-soiled and scuffed labels, 1 slightly torn lavel, slightly scuffed capsules, cn</t>
  </si>
  <si>
    <t>Ermitage, Le Pavillon 1995 Chapoutier (6 MAG)</t>
  </si>
  <si>
    <t>Slightly bin-soiled and slightly torn labels, slightly scuffed capsules, cn</t>
  </si>
  <si>
    <t>Ermitage, Le Pavillon 1996 Chapoutier (5 MAG)</t>
  </si>
  <si>
    <t>u.4cm, damp-stained and torn lael, cellar-soiled and scuffed capsule, slightly sunken cork, cn</t>
  </si>
  <si>
    <t>Ermitage, Le Pavillon 1996 Chapoutier (1 JM30)</t>
  </si>
  <si>
    <t>Level into the neck, damp-stained and slightly torn lavel, cellar-soiled and scuffed capsule, slightly sunken cork, cn</t>
  </si>
  <si>
    <t>Level into the neck, damp-stained and slightly torn label peeling at the edges, bin-soiled capsult, slightly sunken cork, cn</t>
  </si>
  <si>
    <t>Level into the neck, damp-stained, scuffed and slightly nicked label, bin-soiled capsule, slightly sunken cork, cn</t>
  </si>
  <si>
    <t>Slightly bin-soiled and scuffed labels and capsules, wrinkled capsules, slightly sunken corks, cn</t>
  </si>
  <si>
    <t>Ermitage, Le Pavillon 1998 Chapoutier (5 MAG)</t>
  </si>
  <si>
    <t>Scuffed labels and capsules, cn</t>
  </si>
  <si>
    <t>Ermitage, Le Pavillon 1999 Chapoutier (3 MAG)</t>
  </si>
  <si>
    <t>Slightly bin-soiled and nicked label, slightly scuffed capsule, slightly sunken cork, cn</t>
  </si>
  <si>
    <t>Ermitage, Le Pavillon 1995 Chapoutier (1 MAG)</t>
  </si>
  <si>
    <t>Ermitage, Le Pavillon 1992 Chapoutier (1 MAG)</t>
  </si>
  <si>
    <t>u.1x3cm, slightly bin-soiled and nicked labels, slightly scuffed capsules, slightly sunken corks, cn</t>
  </si>
  <si>
    <t>Ermitage, Le Pavillon 1991 Chapoutier (3 MAG)</t>
  </si>
  <si>
    <t>Ermitage, Le Pavillon 1993 Chapoutier (1 MAG)</t>
  </si>
  <si>
    <t>Slightly bin-soiled and slightly nicked labels, wrinkled capsules, slightly sunken corks, cn</t>
  </si>
  <si>
    <t>Ermitage, l'Ermite</t>
  </si>
  <si>
    <t>Ermitage, l'Ermite 1996 Chapoutier (2 MAG)</t>
  </si>
  <si>
    <t>Ermitage, l'Ermite 1998 Chapoutier (4 MAG)</t>
  </si>
  <si>
    <t>Slightly scuffed and slightly nicked labels, slightly scuffed and wrinkled capsules, slightly sunken corks, cn</t>
  </si>
  <si>
    <t>Ermitage Rouge, Le Méal</t>
  </si>
  <si>
    <t>Ermitage Rouge, Le Méal 1999 Chapoutier (5 MAG)</t>
  </si>
  <si>
    <t>u.1x3cm, otherwise levels into the neck, bin-soiled and slightly nicked labels, slightly torn and scuffed capsules, slightly sun</t>
  </si>
  <si>
    <t>Hermitage, Monier de La Sizeranne</t>
  </si>
  <si>
    <t>Hermitage, Monier de La Sizeranne 1993 Chapoutier (6 MAG)</t>
  </si>
  <si>
    <t>Levels into the neck, bin-soiled and nicked labels, scuffed capsules, 1slightly sunken cork, cn</t>
  </si>
  <si>
    <t>Côte Rôtie, La Mordorée</t>
  </si>
  <si>
    <t>Côte Rôtie, La Mordorée 1992 Chapoutier (6 MAG)</t>
  </si>
  <si>
    <t>Levels into the neck, slightly bin-soiled, scuffed and slightly nicked labels, sunken capsules, slightly sunken corks, cn</t>
  </si>
  <si>
    <t>Côte Rôtie, La Mordorée 1995 Chapoutier (2 MAG)</t>
  </si>
  <si>
    <t>Côte Rôtie, La Mordorée 1995 Chapoutier (6 MAG)</t>
  </si>
  <si>
    <t>Levels into the neck, slightly bin-soiled and scuffed labels, 2 nicked labels, scuffed capsules, slightly sunken corks, cn</t>
  </si>
  <si>
    <t>Côte Rôtie, La Mordorée 1996 Chapoutier (5 MAG)</t>
  </si>
  <si>
    <t>Levels 3cm or into the neck, slightly bin-soiled, scuffed, and nicked labels, slightly scuffed capsules, 2 slightly sunken corks</t>
  </si>
  <si>
    <t>Ermitage Blanc de l'Orée</t>
  </si>
  <si>
    <t>Ermitage Blanc de l'Orée 1991 Chapoutier (5 MAG)</t>
  </si>
  <si>
    <t>Levels 3cm or into the neck, slightly bin-soiled, scuffed, and nicked labels, slightly scuffed capsules, slightly sunken corks,</t>
  </si>
  <si>
    <t>Ermitage Blanc de l'Orée 1993 Chapoutier (5 MAG)</t>
  </si>
  <si>
    <t>u.1x3cm, 2 levels into the neck, slightly bin-soiled and nicked labels, cn</t>
  </si>
  <si>
    <t>Ermitage Blanc de l'Orée 1997 Chapoutier (3 MAG)</t>
  </si>
  <si>
    <t>Scuffed and nicked labels, scuffed and wrinkled capsules, cn</t>
  </si>
  <si>
    <t>Ermitage Blanc de l'Orée 1998 Chapoutier (4 MAG)</t>
  </si>
  <si>
    <t>Slightly bin-soiled and nicked labels, scuffed capsules, cn</t>
  </si>
  <si>
    <t>Ermitage Blanc de l'Orée 1994 Chapoutier (2 MAG)</t>
  </si>
  <si>
    <t>Slgithly bin-soiled and torn labels, cn</t>
  </si>
  <si>
    <t>Ermitage Blanc de l'Orée 1996 Chapoutier (2 MAG)</t>
  </si>
  <si>
    <t>Delas</t>
  </si>
  <si>
    <t>Côte Rôtie, La Landonne 1998 Delas (4 BT)</t>
  </si>
  <si>
    <t>Levels into the neck, bin-soiled and slightly torn laels, 1 stained vintage neck label, 1 slight sign of seepage, scuffed capsul</t>
  </si>
  <si>
    <t>Hermitage, Le Gréal</t>
  </si>
  <si>
    <t>Marc Sorrel</t>
  </si>
  <si>
    <t>Hermitage, Le Gréal 1994 Marc Sorrel (6 MAG)</t>
  </si>
  <si>
    <t>3 slightly nicked labels, slightly scuffed capsules, sc</t>
  </si>
  <si>
    <t>Hermitage, Le Gréal 1998 Marc Sorrel (10 BT)</t>
  </si>
  <si>
    <t>slightly bin-soiled labels, cn</t>
  </si>
  <si>
    <t>Côte Rôtie, Côte Blonde</t>
  </si>
  <si>
    <t>René Rostaing</t>
  </si>
  <si>
    <t>Côte Rôtie, Côte Blonde 1994 René Rostaing (6 MAG)</t>
  </si>
  <si>
    <t>3 slightly tissue-stained labels, 4 slightly nicked labels, 1 loosely adhered vintage neck label, sc</t>
  </si>
  <si>
    <t>Châteauneuf du Pape Rouge, Réserve des Célestins</t>
  </si>
  <si>
    <t>Henri Bonneau</t>
  </si>
  <si>
    <t>Châteauneuf du Pape Rouge, Réserve des Célestins 2001 Henri Bonneau (12 BT)</t>
  </si>
  <si>
    <t>Slightly bin-soiled labels, sc</t>
  </si>
  <si>
    <t>Château de Beaucastel, Hommage à Jacques Perrin</t>
  </si>
  <si>
    <t>Château de Beaucastel</t>
  </si>
  <si>
    <t>Château de Beaucastel, Hommage à Jacques Perrin 1994 Château de Beaucastel (11 BT)</t>
  </si>
  <si>
    <t>u.1x3cm with slight sign of seepage, slightly damaged case lid, owc</t>
  </si>
  <si>
    <t>owc</t>
  </si>
  <si>
    <t>Château de Beaucastel, Hommage à Jacques Perrin 1995 Château de Beaucastel (6 BT)</t>
  </si>
  <si>
    <t>Wines come from two importers, slightly bin-soiled labels, 1 torn vintage neck label, sc</t>
  </si>
  <si>
    <t>Château de Beaucastel, Hommage à Jacques Perrin 1995 Château de Beaucastel (12 BT)</t>
  </si>
  <si>
    <t>Wines come from two importers, slightly bin-soiled and scuffed labels and capsules, 1 loosely attached label, sc</t>
  </si>
  <si>
    <t>Slightly bin-soiled labels and capsules, 3 torn labels, sc</t>
  </si>
  <si>
    <t>Château de Beaucastel, Hommage à Jacques Perrin 1998 Château de Beaucastel (12 BT)</t>
  </si>
  <si>
    <t>Château de Beaucastel, Hommage à Jacques Perrin 1998 Château de Beaucastel (1 MAG)</t>
  </si>
  <si>
    <t>Wines come from different importers, cn</t>
  </si>
  <si>
    <t>Château de Beaucastel, Hommage à Jacques Perrin 1998 Château de Beaucastel (2 BT)</t>
  </si>
  <si>
    <t>u.3cm, pen-marked case, owc</t>
  </si>
  <si>
    <t>Château de Beaucastel, Hommage à Jacques Perrin 1998 Château de Beaucastel (1 JM30)</t>
  </si>
  <si>
    <t>Slightly bin-soiled labels and capsules, sc</t>
  </si>
  <si>
    <t>Château de Beaucastel, Hommage à Jacques Perrin 1999 Château de Beaucastel (4 BT)</t>
  </si>
  <si>
    <t>Slightly damaged case lid, owc</t>
  </si>
  <si>
    <t>Château de Beaucastel, Hommage à Jacques Perrin 1999 Château de Beaucastel (6 BT)</t>
  </si>
  <si>
    <t>1 bottle missing vintage neck label, cellar records indicate 1999, slightly damaged case lid, owc</t>
  </si>
  <si>
    <t>Import strip labels slightly overlapping main labels, sc</t>
  </si>
  <si>
    <t>Château de Beaucastel, Hommage à Jacques Perrin 2000 Château de Beaucastel (7 BT)</t>
  </si>
  <si>
    <t>Château de Beaucastel, Hommage à Jacques Perrin 2000 Château de Beaucastel (6 BT)</t>
  </si>
  <si>
    <t>Château de Beaucastel, Hommage à Jacques Perrin 2000 Château de Beaucastel (2 MAG)</t>
  </si>
  <si>
    <t>Scuffed labels, sc</t>
  </si>
  <si>
    <t>Château de Beaucastel, Hommage à Jacques Perrin 2001 Château de Beaucastel (9 BT)</t>
  </si>
  <si>
    <t>u.4.5cm, capsule slightly scuffed at top, cn</t>
  </si>
  <si>
    <t>Château de Beaucastel, Hommage à Jacques Perrin 2001 Château de Beaucastel (1 JM30)</t>
  </si>
  <si>
    <t>Château de Beaucastel, Hommage à Jacques Perrin 2007 Château de Beaucastel (6 BT)</t>
  </si>
  <si>
    <t>2owc</t>
  </si>
  <si>
    <t>Château de Beaucastel, Hommage à Jacques Perrin 2007 Château de Beaucastel (2 MAG)</t>
  </si>
  <si>
    <t>Levels into the neck, slightly bin-soiled land slightly scuffed labels and capsules, 1 torn label, sc</t>
  </si>
  <si>
    <t>Châteauneuf du Pape, Rouge</t>
  </si>
  <si>
    <t>Châteauneuf du Pape, Rouge 1981 Château de Beaucastel (5 BT)</t>
  </si>
  <si>
    <t>Slightly bin-soiled labels and capsules, 2 slightly torn labels, cn</t>
  </si>
  <si>
    <t>Châteauneuf du Pape, Rouge 2000 Château de Beaucastel (6 MAG)</t>
  </si>
  <si>
    <t>Wines come from 2 importers, slightly bin-soiled labels and capsules, 2 slightly nicked labels, cn</t>
  </si>
  <si>
    <t>Slightly nicked labels, cn</t>
  </si>
  <si>
    <t>Châteauneuf du Pape, Rouge 2001 Château de Beaucastel (12 BT)</t>
  </si>
  <si>
    <t>Import strips slightly overlapping main labels, sc</t>
  </si>
  <si>
    <t>1 slightly torn vintage neck label, sc</t>
  </si>
  <si>
    <t>Châteauneuf du Pape, Rouge 2001 Château de Beaucastel (3 MAG)</t>
  </si>
  <si>
    <t>Châteauneuf du Pape, Rouge 2001 Château de Beaucastel (2 BT)</t>
  </si>
  <si>
    <t>Slightly scuffed and nicked labels, cn</t>
  </si>
  <si>
    <t>Châteauneuf du Pape, Rouge 2001 Château de Beaucastel (6 MAG)</t>
  </si>
  <si>
    <t>Wines come from 2 importers, slightly scuffed and nicked labels, cn</t>
  </si>
  <si>
    <t>Scuffed labels, bottles show slightly darker color, sc</t>
  </si>
  <si>
    <t>Châteauneuf du Pape Blanc, Vieilles Vignes</t>
  </si>
  <si>
    <t>Châteauneuf du Pape Blanc, Vieilles Vignes 2001 Château de Beaucastel (9 BT)</t>
  </si>
  <si>
    <t>Châteauneuf du Pape Blanc, Vieilles Vignes 2001 Château de Beaucastel (12 BT)</t>
  </si>
  <si>
    <t>Châteauneuf du Pape, Clos des Papes</t>
  </si>
  <si>
    <t>Clos des Papes</t>
  </si>
  <si>
    <t>Châteauneuf du Pape, Clos des Papes 2006 (2 JM30)</t>
  </si>
  <si>
    <t>Scuffed Label, cn</t>
  </si>
  <si>
    <t>Châteauneuf du Pape, Rouge 1999 Château de Beaucastel (1 MAG)</t>
  </si>
  <si>
    <t>Châteauneuf du Pape, Domaine Olivier Hillaire, Les Petits Pieds d'Armand</t>
  </si>
  <si>
    <t>Domaine Olivier Hillaire</t>
  </si>
  <si>
    <t>Châteauneuf du Pape, Domaine Olivier Hillaire, Les Petits Pieds d'Armand 2007 (5 BT)</t>
  </si>
  <si>
    <t>scuffed label, sc</t>
  </si>
  <si>
    <t>Côte Rôtie, Château d'Ampuis</t>
  </si>
  <si>
    <t>Côte Rôtie, Château d'Ampuis 2000 Guigal (1 BT)</t>
  </si>
  <si>
    <t>slightly bin-soiled label, sc</t>
  </si>
  <si>
    <t>Côte Rôtie, Côte Blonde 1994 René Rostaing (1 MAG)</t>
  </si>
  <si>
    <t>Level into the neck, slightly bin-soiled and nicked label and capsule, sc</t>
  </si>
  <si>
    <t>Hermitage, Le Gréal 1990 Marc Sorrel (1 BT)</t>
  </si>
  <si>
    <t>Slightly scuffed and slightly nicked labels and capsules, sc</t>
  </si>
  <si>
    <t>Clarendon Hills, Astralis</t>
  </si>
  <si>
    <t>Clarendon HIlls</t>
  </si>
  <si>
    <t>Australia Red</t>
  </si>
  <si>
    <t>AUSTRALIA</t>
  </si>
  <si>
    <t>Clarendon Hills, Astralis 1995 (6 BT)</t>
  </si>
  <si>
    <t>Wines come from different importers, slightly scuffed and slightly nicked labels and capsules, 1 slightly torn label, sc</t>
  </si>
  <si>
    <t>Clarendon Hills, Astralis 1996 (9 BT)</t>
  </si>
  <si>
    <t>Wines come from different importers, 7 bottles with strip label slightly overlapping main label, slightly scuffed and slightly n</t>
  </si>
  <si>
    <t>Clarendon Hills, Astralis 1996 (12 BT)</t>
  </si>
  <si>
    <t>Wines come from 2 different importers, slightly scuffes labels and capsules, sc</t>
  </si>
  <si>
    <t>Clarendon Hills, Astralis 1997 (11 BT)</t>
  </si>
  <si>
    <t>u.1x4cm, 1 level into the neck, scuffed labels and capsules, 1 slight sign of seepage, cn</t>
  </si>
  <si>
    <t>Clarendon Hills, Astralis 1997 (2 MAG)</t>
  </si>
  <si>
    <t>Wines come from different importers, slightly scuffed labels and capsules, 1 slightly nicked capsule, sc</t>
  </si>
  <si>
    <t>Clarendon Hills, Astralis 1999 (12 BT)</t>
  </si>
  <si>
    <t>u.2x3cm, 2x3.5cm, 1x4.5cm, slightly scuffed labels and capsules, cn</t>
  </si>
  <si>
    <t>Clarendon Hills, Astralis 1999 (5 MAG)</t>
  </si>
  <si>
    <t>Slightly scuffed labels and capsules, sc</t>
  </si>
  <si>
    <t>Clarendon Hills, Astralis 2000 (5 BT)</t>
  </si>
  <si>
    <t>Levels 3cm or into the neck, slightly scuffed and nicked labels, 1 slightly torn label, cn</t>
  </si>
  <si>
    <t>Clarendon Hills, Astralis 2000 (5 MAG)</t>
  </si>
  <si>
    <t>Clarendon Hills, Astralis 2001 (3 BT)</t>
  </si>
  <si>
    <t>Slightly scuffed and slightly nicked labels, slightly scuffed capsules, cn</t>
  </si>
  <si>
    <t>Clarendon Hills, Astralis 2001 (4 MAG)</t>
  </si>
  <si>
    <t>Wines come from different importers, slightly scuffed labels and capsules, stip labels slightly overlapping main label, sc</t>
  </si>
  <si>
    <t>Clarendon Hills, Old Vines Grenache, Blewitt Springs Vineyard</t>
  </si>
  <si>
    <t>Clarendon Hills, Old Vines Grenache, Blewitt Springs Vineyard 1996 (12 BT)</t>
  </si>
  <si>
    <t>Clarendon Hills, Old Vines Grenache, Blewitt Springs Vineyard 2001 (3 MAG)</t>
  </si>
  <si>
    <t>u.2x3cm, 1x3.5cm, 3 levels into the neck, sligtly bin-soiled and scuffed labels and capsules, cn</t>
  </si>
  <si>
    <t>Clarendon Hills, Old Vines Grenache, Clarendon Vineyard</t>
  </si>
  <si>
    <t>Clarendon Hills, Old Vines Grenache, Clarendon Vineyard 2001 (6 MAG)</t>
  </si>
  <si>
    <t>Clarendon Hills, Romas Grenache</t>
  </si>
  <si>
    <t>Clarendon Hills, Romas Grenache 2001 (5 BT)</t>
  </si>
  <si>
    <t>Slightly bin-soiled and scuffed labels and capsules, cn</t>
  </si>
  <si>
    <t>Clarendon Hills, Romas Grenache 2001 (4 MAG)</t>
  </si>
  <si>
    <t>Slightly scuffed labels and capsules, slightly sunken corks, sc</t>
  </si>
  <si>
    <t>Clarendon Hills, Kangarilla Grenache</t>
  </si>
  <si>
    <t>Clarendon Hills, Kangarilla Grenache 1997 (7 BT)</t>
  </si>
  <si>
    <t>Clarendon Hills, Kangarilla Grenache 1996 (4 BT)</t>
  </si>
  <si>
    <t>Slightly bin-soiled and slightly scuffed labels and capsules, slightly sunken corks, sc</t>
  </si>
  <si>
    <t>Clarendon Hills, Brookman Syrah</t>
  </si>
  <si>
    <t>Clarendon Hills, Brookman Syrah 1997 (12 BT)</t>
  </si>
  <si>
    <t>Slightly scuffed labels, slightly nicked capsules, 3 slightly sunken corks, sc</t>
  </si>
  <si>
    <t>Clarendon Hills, Piggott Range Syrah</t>
  </si>
  <si>
    <t>Clarendon Hills, Piggott Range Syrah 1997 (12 BT)</t>
  </si>
  <si>
    <t>u.3.5cm, Slightly bin-soiled and slightly scuffed label, cn</t>
  </si>
  <si>
    <t>Clarendon Hills, Old Vines Grenache, Clarendon Vineyard 1998 (1 MAG)</t>
  </si>
  <si>
    <t>u.4cm, slightly torn label, slightly sunken cork, cn</t>
  </si>
  <si>
    <t>Clarendon Hills, Old Vines Grenache, Blewitt Springs Vineyard 1995 (1 MAG)</t>
  </si>
  <si>
    <t>Clarendon Hills, Old Vines Grenache, Blewitt Springs Vineyard 1998 (1 MAG)</t>
  </si>
  <si>
    <t>Slightly bin-soiled and slightly scuffed labels, slightly sunken corks, cn</t>
  </si>
  <si>
    <t>Clarendon Hills, Kangarilla Grenache 1998 (2 MAG)</t>
  </si>
  <si>
    <t>u.1x3cm, 1x3.5cm, slightly scuffed labels and capsules, cn</t>
  </si>
  <si>
    <t>Clarendon Hills, Liandra Shiraz</t>
  </si>
  <si>
    <t>Clarendon Hills, Liandra Shiraz 1998 (2 MAG)</t>
  </si>
  <si>
    <t>Slightly bin-soiled labels, cn</t>
  </si>
  <si>
    <t>Clarendon Hills, Hickinbotham Shiraz</t>
  </si>
  <si>
    <t>Clarendon Hills, Hickinbotham Shiraz 1998 (2 MAG)</t>
  </si>
  <si>
    <t>u.1x3cm, 1 level into the neck, slightly scuffed labels and capsules, cn</t>
  </si>
  <si>
    <t>Clarendon Hills, Brookman Syrah 1998 (2 MAG)</t>
  </si>
  <si>
    <t>Slightly bin-soiled and slightly scuffed labels and capsules, sc</t>
  </si>
  <si>
    <t>Burge Family Shiraz, Draycott Reserve</t>
  </si>
  <si>
    <t>Burge Family</t>
  </si>
  <si>
    <t>Burge Family Shiraz, Draycott Reserve 1996 (12 BT)</t>
  </si>
  <si>
    <t>Levels bn or into the neck, scuffed and nicked labels, cn</t>
  </si>
  <si>
    <t>Burge Family Shiraz, Draycott Reserve 1996 (6 MAG)</t>
  </si>
  <si>
    <t>Slightly bin-soiled and slightly nicked labels and capsules, sc</t>
  </si>
  <si>
    <t>Burge Family Shiraz, Draycott Reserve 1998 (11 BT)</t>
  </si>
  <si>
    <t>Slightly bin-soiled labels, 2 capsules partially missing at top, slightly sunken corks, cn</t>
  </si>
  <si>
    <t>Burge Family Shiraz, Draycott Reserve 1998 (3 MAG)</t>
  </si>
  <si>
    <t>u.1vts, slightly scuffed capsules, cn</t>
  </si>
  <si>
    <t>Fox Creek Reserve Shiraz</t>
  </si>
  <si>
    <t>Fox Creek</t>
  </si>
  <si>
    <t>Fox Creek Reserve Shiraz 1997 (6 MAG)</t>
  </si>
  <si>
    <t>Slightly scuffed capsules, cn</t>
  </si>
  <si>
    <t>Fox Creek Reserve Shiraz 1998 (6 MAG)</t>
  </si>
  <si>
    <t>Torn capsules at top, one missing with cork exposed, cn</t>
  </si>
  <si>
    <t>Fox Creek Reserve Shiraz 1997 (2 MAG)</t>
  </si>
  <si>
    <t>Fox Creek Reserve Shiraz 1998 (3 MAG)</t>
  </si>
  <si>
    <t>Fox Creek Reserve Cabernet Sauvignon</t>
  </si>
  <si>
    <t>Fox Creek Reserve Cabernet Sauvignon 1998 (12 BT)</t>
  </si>
  <si>
    <t>Greenock Creek, Cabernet Sauvignon</t>
  </si>
  <si>
    <t>Greenock Creek</t>
  </si>
  <si>
    <t>Greenock Creek, Cabernet Sauvignon 1997 (12 BT)</t>
  </si>
  <si>
    <t>Greenock Creek, Cornerstone Grenache</t>
  </si>
  <si>
    <t>Greenock Creek, Cornerstone Grenache 1999 (2 BT)</t>
  </si>
  <si>
    <t>Greenock Creek, Creek Block Shiraz</t>
  </si>
  <si>
    <t>Greenock Creek, Creek Block Shiraz 1997 (4 BT)</t>
  </si>
  <si>
    <t>Greenock Creek, Seven Acre Shiraz</t>
  </si>
  <si>
    <t>Greenock Creek, Seven Acre Shiraz 1997 (4 BT)</t>
  </si>
  <si>
    <t>Greenock Creek, Cabernet Sauvignon 1997 (8 BT)</t>
  </si>
  <si>
    <t>Jasper Hill, Georgia's Paddock Shiraz</t>
  </si>
  <si>
    <t>Jasper HIll</t>
  </si>
  <si>
    <t>Jasper Hill, Georgia's Paddock Shiraz 1996 (9 BT)</t>
  </si>
  <si>
    <t>JJ Hahn, Cabernet Sauvignon, 79 Block</t>
  </si>
  <si>
    <t>HH Hahn</t>
  </si>
  <si>
    <t>JJ Hahn, Cabernet Sauvignon, 79 Block 1997 (6 BT)</t>
  </si>
  <si>
    <t>Noon Winery, Eclipse</t>
  </si>
  <si>
    <t>Noon Winery</t>
  </si>
  <si>
    <t>Noon Winery, Eclipse 1997 (9 BT)</t>
  </si>
  <si>
    <t>Noon Winery, Eclipse 1997 (11 BT)</t>
  </si>
  <si>
    <t>Noon Winery, Eclipse 1997 (12 BT)</t>
  </si>
  <si>
    <t>Noon Winery, Eclipse 1999 (6 BT)</t>
  </si>
  <si>
    <t>Noon Winery, Eclipse 1999 (12 BT)</t>
  </si>
  <si>
    <t>Noon Winery, Reserve Cabernet Sauvignon</t>
  </si>
  <si>
    <t>Noon Winery, Reserve Cabernet Sauvignon 1997 (12 BT)</t>
  </si>
  <si>
    <t>Noon Winery, Reserve Cabernet Sauvignon 1998 (12 BT)</t>
  </si>
  <si>
    <t>Noon Winery, Reserve Cabernet Sauvignon 1999 (5 BT)</t>
  </si>
  <si>
    <t>Noon Winery, Reserve Cabernet Sauvignon 1998 (4 BT)</t>
  </si>
  <si>
    <t>Noon Winery, Reserve Cabernet Sauvignon 1997 (2 BT)</t>
  </si>
  <si>
    <t>Noon Winery, Reserve Shiraz</t>
  </si>
  <si>
    <t>Noon Winery, Reserve Shiraz 1998 (11 BT)</t>
  </si>
  <si>
    <t>Noon Winery, Reserve Shiraz 1997 (11 BT)</t>
  </si>
  <si>
    <t>Noon Winery, Reserve Cabernet Sauvignon 1997 (1 BT)</t>
  </si>
  <si>
    <t>Parson's Flat Padthaway Shiraz / Cabernet Sauvignon</t>
  </si>
  <si>
    <t>Parson's Flat</t>
  </si>
  <si>
    <t>Parson's Flat Padthaway Shiraz / Cabernet Sauvignon 1998 (7 BT)</t>
  </si>
  <si>
    <t>Parson's Flat Padthaway Shiraz / Cabernet Sauvignon 1999 (10 BT)</t>
  </si>
  <si>
    <t>Penfolds Bin 90a Coonawarra Cabernet Barossa Shiraz</t>
  </si>
  <si>
    <t>Penfolds</t>
  </si>
  <si>
    <t>Penfolds Bin 90a Coonawarra Cabernet Barossa Shiraz 1990 (5 BT)</t>
  </si>
  <si>
    <t>Randall's Hill, Shiraz, 1910</t>
  </si>
  <si>
    <t>Randall's Hill</t>
  </si>
  <si>
    <t>Randall's Hill, Shiraz, 1910 1995 (3 BT)</t>
  </si>
  <si>
    <t>Torbreck, Descendant</t>
  </si>
  <si>
    <t>Torbreck</t>
  </si>
  <si>
    <t>Torbreck, Descendant 1999 (4 BT)</t>
  </si>
  <si>
    <t>Torbreck Woodcutter's Shiraz</t>
  </si>
  <si>
    <t>Torbreck Woodcutter's Shiraz 1999 (6 BT)</t>
  </si>
  <si>
    <t>Torbreck, Cuvée Juveniles</t>
  </si>
  <si>
    <t>Torbreck, Cuvée Juveniles 2000 (1 BT)</t>
  </si>
  <si>
    <t>Torbreck, The Steading</t>
  </si>
  <si>
    <t>Torbreck, The Steading 1998 (2 MAG)</t>
  </si>
  <si>
    <t>Torbreck, RunRig</t>
  </si>
  <si>
    <t>Torbreck, RunRig 1997 (4 MAG)</t>
  </si>
  <si>
    <t>Wild Duck Creek Estate, Spring Flat Shiraz</t>
  </si>
  <si>
    <t>Wild Duck Creek Estate</t>
  </si>
  <si>
    <t>Wild Duck Creek Estate, Spring Flat Shiraz 1997 (11 BT)</t>
  </si>
  <si>
    <t>Wild Duck Creek Estate, Spring Flat Shiraz 1997 (12 BT)</t>
  </si>
  <si>
    <t>u.12vts, 2 signs of seepage, sc</t>
  </si>
  <si>
    <t>Wild Duck Creek Estate, Spring Flat Shiraz 1998 (11 BT)</t>
  </si>
  <si>
    <t>u.12vts, 2 signs of seeapge, sc</t>
  </si>
  <si>
    <t>Wild Duck Creek Estate, Spring Flat Shiraz 1998 (12 BT)</t>
  </si>
  <si>
    <t>Wild Duck Creek Estate 'Duck Muck' Heathcote Shiraz</t>
  </si>
  <si>
    <t>Wild Duck Creek Estate 'Duck Muck' Heathcote Shiraz 1997 (5 BT)</t>
  </si>
  <si>
    <t>Wild Duck Creek Estate, Cabernet Sauvignon, Reserve</t>
  </si>
  <si>
    <t>Wild Duck Creek Estate, Cabernet Sauvignon, Reserve 1998 (2 BT)</t>
  </si>
  <si>
    <t>Scuffed back label, cn</t>
  </si>
  <si>
    <t>Wild Duck Creek, Alan's Cabernet</t>
  </si>
  <si>
    <t>Wild Duck Creek, Alan's Cabernet 1996 (3 MAG)</t>
  </si>
  <si>
    <t>Wild Duck Creek Estate 'Duck Muck' Heathcote Shiraz 1997 (2 MAG)</t>
  </si>
  <si>
    <t>Burge Family Shiraz, Draycott Reserve 1996 (4 BT)</t>
  </si>
  <si>
    <t>Slightly bin-soiled labels and capsules, 1 slight sign of seepage, sc</t>
  </si>
  <si>
    <t>Clarendon Hills, Brookman Syrah 1997 (3 BT)</t>
  </si>
  <si>
    <t>Fox Creek Reserve Shiraz 1997 (6 BT)</t>
  </si>
  <si>
    <t>Clarendon Hills, Piggott Range Syrah 1997 (1 BT)</t>
  </si>
  <si>
    <t>Majella, The Malleea</t>
  </si>
  <si>
    <t>Majella</t>
  </si>
  <si>
    <t>Majella, The Malleea 1997 (6 BT)</t>
  </si>
  <si>
    <t>Kay Brothers Amery Block 6 Shiraz</t>
  </si>
  <si>
    <t>Kay Brothers</t>
  </si>
  <si>
    <t>Kay Brothers Amery Block 6 Shiraz 1997 (6 BT)</t>
  </si>
  <si>
    <t>Levels into the neck, chipped and partially missing wax capsule, owc</t>
  </si>
  <si>
    <t>Barolo Bussia</t>
  </si>
  <si>
    <t>Aldo Conterno</t>
  </si>
  <si>
    <t>Italy Red</t>
  </si>
  <si>
    <t>ITALY</t>
  </si>
  <si>
    <t>Barolo Bussia 1989 Aldo Conterno (1 JM30)</t>
  </si>
  <si>
    <t>Romanée St. Vivant</t>
  </si>
  <si>
    <t>Domaine de la Romanée-Conti</t>
  </si>
  <si>
    <t>Burgundy Red</t>
  </si>
  <si>
    <t>BURGUNDY</t>
  </si>
  <si>
    <t>Romanée St. Vivant 2005 Domaine de la Romanée-Conti (6 BT)</t>
  </si>
  <si>
    <t>Tissue and straw wrapped, 4 slightly scuffed labels, 1 slightly scuffed vintage neck label, sc</t>
  </si>
  <si>
    <t>La Tâche</t>
  </si>
  <si>
    <t>La Tâche 2005 Domaine de la Romanée-Conti (6 BT)</t>
  </si>
  <si>
    <t>Level into the neck, slightly scuffed and slightly bin-soiled label, slightly sunken cork, cn</t>
  </si>
  <si>
    <t>La Tâche 1990 Domaine de la Romanée-Conti (1 BT)</t>
  </si>
  <si>
    <t>u.3cm, slightly scuffed and slightly bin-soiled label, slightly scuffed capsule shows signs of slight corrosion at top, cn</t>
  </si>
  <si>
    <t>La Tâche 1985 Domaine de la Romanée-Conti (1 BT)</t>
  </si>
  <si>
    <t>u.3cm, slightly scuffed and slightly bin-soiled label and vintage neck label, slightly nicked label, wrinkled capsule, cn</t>
  </si>
  <si>
    <t>Romanée Conti</t>
  </si>
  <si>
    <t>Romanée Conti 1989 Domaine de la Romanée-Conti (1 BT)</t>
  </si>
  <si>
    <t>Level into the neck, scuffed label slightly nicked at top edge, scuffed and very slightly corroded capsule, slightly sunken cork</t>
  </si>
  <si>
    <t>Montrachet</t>
  </si>
  <si>
    <t>Burgundy White</t>
  </si>
  <si>
    <t>Montrachet 1990 Domaine de la Romanée-Conti (1 BT)</t>
  </si>
  <si>
    <t>2098 bottles produced, chipped and slightly missing wax capsules, sc</t>
  </si>
  <si>
    <t>Clos de la Roche</t>
  </si>
  <si>
    <t>Domaine Leroy</t>
  </si>
  <si>
    <t>Clos de la Roche 2005 Domaine Leroy (2 BT)</t>
  </si>
  <si>
    <t>1513 bottles produced, 2 wax capsules slightly scuffed at top, sc</t>
  </si>
  <si>
    <t>Corton, Les Renardes</t>
  </si>
  <si>
    <t>Corton, Les Renardes 2005 Domaine Leroy (5 BT)</t>
  </si>
  <si>
    <t>Very slightly scuffed label and wax capsule, cn</t>
  </si>
  <si>
    <t>Chambertin</t>
  </si>
  <si>
    <t>Chambertin 2005 Domaine Leroy (1 BT)</t>
  </si>
  <si>
    <t>Musigny</t>
  </si>
  <si>
    <t>Jacques-Frédéric Mugnier</t>
  </si>
  <si>
    <t>Musigny 2005 Jacques-Frédéric Mugnier (1 BT)</t>
  </si>
  <si>
    <t>1 slightly scuffed capsule, owc</t>
  </si>
  <si>
    <t>Bonnes Mares</t>
  </si>
  <si>
    <t>Comte Georges de Vogüé</t>
  </si>
  <si>
    <t>Bonnes Mares 2005 Comte Georges de Vogüé (6 BT)</t>
  </si>
  <si>
    <t>Clos de Tart</t>
  </si>
  <si>
    <t>Mommessin</t>
  </si>
  <si>
    <t>Clos de Tart 2005 Mommessin (6 BT)</t>
  </si>
  <si>
    <t>Bourgogne Rouge</t>
  </si>
  <si>
    <t>Jacky Truchot</t>
  </si>
  <si>
    <t>Bourgogne Rouge 2005 Jacky Truchot (7 BT)</t>
  </si>
  <si>
    <t>Level into the neck, bin-soiled and slightly scuffed label, slightly scuffed capsule, sc</t>
  </si>
  <si>
    <t>Clos Saint Denis</t>
  </si>
  <si>
    <t>Domaine Dujac</t>
  </si>
  <si>
    <t>Clos Saint Denis 1993 Domaine Dujac (1 BT)</t>
  </si>
  <si>
    <t>Clos St. Denis, Cuvée du Centenaire</t>
  </si>
  <si>
    <t>Domaine Ponsot</t>
  </si>
  <si>
    <t>Clos St. Denis, Cuvée du Centenaire 2005 Domaine Ponsot (4 BT)</t>
  </si>
  <si>
    <t>Clos de la Roche, Cuvée Vieilles Vignes</t>
  </si>
  <si>
    <t>Clos de la Roche, Cuvée Vieilles Vignes 2005 Domaine Ponsot (4 BT)</t>
  </si>
  <si>
    <t>Clos de Vougeot</t>
  </si>
  <si>
    <t>Clos de Vougeot 2005 Domaine Ponsot (4 BT)</t>
  </si>
  <si>
    <t>1 nicked label, sc</t>
  </si>
  <si>
    <t>Chapelle Chambertin</t>
  </si>
  <si>
    <t>Chapelle Chambertin 2005 Domaine Ponsot (4 BT)</t>
  </si>
  <si>
    <t>Griotte Chambertin</t>
  </si>
  <si>
    <t>Griotte Chambertin 2005 Domaine Ponsot (2 BT)</t>
  </si>
  <si>
    <t>Chambertin 2005 Domaine Ponsot (1 BT)</t>
  </si>
  <si>
    <t>u.3cm, bin-soiled label and vintage neck label, slightly torn label, slightly sunken capsule, cn</t>
  </si>
  <si>
    <t>Domaine des Chézeaux</t>
  </si>
  <si>
    <t>Griotte Chambertin 1990 Domaine des Chézeaux (1 BT)</t>
  </si>
  <si>
    <t>Charmes Chambertin</t>
  </si>
  <si>
    <t>Domaine Perrot-Minot</t>
  </si>
  <si>
    <t>Charmes Chambertin 2005 Domaine Perrot-Minot (9 BT)</t>
  </si>
  <si>
    <t>Charmes Chambertin, Cuvée des Merles</t>
  </si>
  <si>
    <t>Charmes Chambertin, Cuvée des Merles 2005 Domaine Perrot-Minot (3 BT)</t>
  </si>
  <si>
    <t>Mazoyères Chambertin</t>
  </si>
  <si>
    <t>Mazoyères Chambertin 2005 Domaine Perrot-Minot (4 BT)</t>
  </si>
  <si>
    <t>Gevrey Chambertin, Vieilles Vignes</t>
  </si>
  <si>
    <t>Bernard Dugat-Py</t>
  </si>
  <si>
    <t>Gevrey Chambertin, Vieilles Vignes 2005 Bernard Dugat-Py (6 BT)</t>
  </si>
  <si>
    <t>Gevrey Chambertin, Les Evocelles</t>
  </si>
  <si>
    <t>Gevrey Chambertin, Les Evocelles 2005 Bernard Dugat-Py (3 BT)</t>
  </si>
  <si>
    <t>Gevrey Chambertin, Coeur de Roy, Très Vieilles Vignes</t>
  </si>
  <si>
    <t>Gevrey Chambertin, Coeur de Roy, Très Vieilles Vignes 2005 Bernard Dugat-Py (3 BT)</t>
  </si>
  <si>
    <t>Vosne Romanée, Les Suchots</t>
  </si>
  <si>
    <t>Bouchard Père et Fils</t>
  </si>
  <si>
    <t>Vosne Romanée, Les Suchots 2005 Bouchard Père et Fils (12 BT)</t>
  </si>
  <si>
    <t>Louis Jadot</t>
  </si>
  <si>
    <t>Clos de Vougeot 2005 Louis Jadot (11 BT)</t>
  </si>
  <si>
    <t>Grands Echézeaux</t>
  </si>
  <si>
    <t>Grands Echézeaux 2005 Louis Jadot (6 BT)</t>
  </si>
  <si>
    <t>Nicolas Potel</t>
  </si>
  <si>
    <t>Clos de la Roche 2005 Nicolas Potel (6 BT)</t>
  </si>
  <si>
    <t>2 slightly scuffed labels, sc</t>
  </si>
  <si>
    <t>Bonnes Mares 2005 Nicolas Potel (9 BT)</t>
  </si>
  <si>
    <t>Chambertin 2005 Nicolas Potel (6 BT)</t>
  </si>
  <si>
    <t>u.3.5cm, slightly scuffed label and capsule, cn</t>
  </si>
  <si>
    <t>Domaine Ramonet</t>
  </si>
  <si>
    <t>Montrachet 1992 Domaine Ramonet (1 MAG)</t>
  </si>
  <si>
    <t>Corton Charlemagne</t>
  </si>
  <si>
    <t>Maison Henri Boillot</t>
  </si>
  <si>
    <t>Corton Charlemagne 2005 Maison Henri Boillot (12 BT)</t>
  </si>
  <si>
    <t>oc</t>
  </si>
  <si>
    <t>Dom Pérignon, Oenothèque</t>
  </si>
  <si>
    <t>Dom Pérignon</t>
  </si>
  <si>
    <t>Champagne</t>
  </si>
  <si>
    <t>CHAMPAGNE</t>
  </si>
  <si>
    <t>Dom Pérignon, Oenothèque 1995 (3 BT)</t>
  </si>
  <si>
    <t>Château Latour</t>
  </si>
  <si>
    <t>Latour</t>
  </si>
  <si>
    <t>Bordeaux Red</t>
  </si>
  <si>
    <t>BORDEAUX</t>
  </si>
  <si>
    <t>Château Latour 2005 (6 BT)</t>
  </si>
  <si>
    <t>u.vts, slightly scuffed label and capsule, sc</t>
  </si>
  <si>
    <t>Château Latour 1970 (1 BT)</t>
  </si>
  <si>
    <t>Château Lafite</t>
  </si>
  <si>
    <t>Lafite</t>
  </si>
  <si>
    <t>Château Lafite 2009 (6 BT)</t>
  </si>
  <si>
    <t>Château Margaux</t>
  </si>
  <si>
    <t>Margaux</t>
  </si>
  <si>
    <t>Château Margaux 2005 (6 BT)</t>
  </si>
  <si>
    <t>Château Haut Brion</t>
  </si>
  <si>
    <t>Haut Brion</t>
  </si>
  <si>
    <t>Château Haut Brion 2005 (6 BT)</t>
  </si>
  <si>
    <t>Petrus</t>
  </si>
  <si>
    <t>Petrus 2000 (1 BT)</t>
  </si>
  <si>
    <t>Petrus 1998 (1 BT)</t>
  </si>
  <si>
    <t>Petrus 1990 (1 BT)</t>
  </si>
  <si>
    <t>Heavily stained, wrinkled, and loosely adhered label, scuffed and slightly torn capsule cut to reveal fully branded cork, cn</t>
  </si>
  <si>
    <t>Petrus 1982 (1 BT)</t>
  </si>
  <si>
    <t>Le Pin</t>
  </si>
  <si>
    <t>Le Pin 2002 (1 BT)</t>
  </si>
  <si>
    <t>Slightly scuffed and slightly bin-soiled label, cn</t>
  </si>
  <si>
    <t>Le Pin 1999 (1 BT)</t>
  </si>
  <si>
    <t>Level into the neck, damp-stained and scuffed label, slightly scuffed and slightly soiled capsule, cn</t>
  </si>
  <si>
    <t>Le Pin 1982 (1 BT)</t>
  </si>
  <si>
    <t>Missing case lid replaced with cardboard, owc</t>
  </si>
  <si>
    <t>Château Hosanna</t>
  </si>
  <si>
    <t>Hosanna</t>
  </si>
  <si>
    <t>Château Hosanna 2000 (6 BT)</t>
  </si>
  <si>
    <t>Château Beauséjour Duffau Lagarrosse</t>
  </si>
  <si>
    <t>Beauséjour Duffau Lagarrosse</t>
  </si>
  <si>
    <t>Château Beauséjour Duffau Lagarrosse 2009 (12 BT)</t>
  </si>
  <si>
    <t>Echézeaux</t>
  </si>
  <si>
    <t>Echézeaux 2014 Domaine de la Romanée-Conti (3 BT)</t>
  </si>
  <si>
    <t>Echézeaux 2013 Domaine de la Romanée-Conti (2 BT)</t>
  </si>
  <si>
    <t>1 label slightly torn at right edge, sc</t>
  </si>
  <si>
    <t>Grands Echézeaux 2015 Domaine de la Romanée-Conti (4 BT)</t>
  </si>
  <si>
    <t>Grands Echézeaux 2014 Domaine de la Romanée-Conti (5 BT)</t>
  </si>
  <si>
    <t>Grands Echézeaux 2013 Domaine de la Romanée-Conti (3 BT)</t>
  </si>
  <si>
    <t>Romanée St. Vivant 2015 Domaine de la Romanée-Conti (3 BT)</t>
  </si>
  <si>
    <t>Romanée St. Vivant 2011 Domaine de la Romanée-Conti (1 BT)</t>
  </si>
  <si>
    <t>Richebourg</t>
  </si>
  <si>
    <t>Richebourg 2016 Domaine de la Romanée-Conti (2 BT)</t>
  </si>
  <si>
    <t>La Tâche 2015 Domaine de la Romanée-Conti (1 BT)</t>
  </si>
  <si>
    <t>La Tâche 2014 Domaine de la Romanée-Conti (3 BT)</t>
  </si>
  <si>
    <t>La Tâche 2013 Domaine de la Romanée-Conti (2 BT)</t>
  </si>
  <si>
    <t>La Tâche 2012 Domaine de la Romanée-Conti (3 BT)</t>
  </si>
  <si>
    <t>La Tâche 2011 Domaine de la Romanée-Conti (2 BT)</t>
  </si>
  <si>
    <t>Wines come from 2 different importers, capsules very slightly scuffed at top, sc</t>
  </si>
  <si>
    <t>Clos Vougeot</t>
  </si>
  <si>
    <t>René Engel</t>
  </si>
  <si>
    <t>Clos Vougeot 2002 René Engel (12 BT)</t>
  </si>
  <si>
    <t>Slightly scuffed labels, 1 nicked label, sc</t>
  </si>
  <si>
    <t>Chambertin, Clos de Bèze</t>
  </si>
  <si>
    <t>Domaine Prieuré Roch</t>
  </si>
  <si>
    <t>Chambertin, Clos de Bèze 2013 Domaine Prieuré Roch (2 BT)</t>
  </si>
  <si>
    <t>Chambertin, Clos de Bèze 2007 Domaine Prieuré Roch (2 BT)</t>
  </si>
  <si>
    <t>Clos de Vougeot 2016 Domaine Prieuré Roch (3 BT)</t>
  </si>
  <si>
    <t>Vosne Romanée, Les Suchots 2012 Domaine Prieuré Roch (12 BT)</t>
  </si>
  <si>
    <t>Vosne Romanée Les Clous</t>
  </si>
  <si>
    <t>Vosne Romanée Les Clous 2012 Domaine Prieuré Roch (6 BT)</t>
  </si>
  <si>
    <t>Nuits St. Georges, Clos des Corvées</t>
  </si>
  <si>
    <t>Nuits St. Georges, Clos des Corvées 2009 Domaine Prieuré Roch (8 BT)</t>
  </si>
  <si>
    <t>Ladoix, Le Cloud, Rouge</t>
  </si>
  <si>
    <t>Ladoix, Le Cloud, Rouge 2017 Domaine Prieuré Roch (6 BT)</t>
  </si>
  <si>
    <t>Bin-soiled labels slightly torn at edges, bin-soiled vintage neck labels, 1 nicked vintrage neck label, wrinkled capsules, sc</t>
  </si>
  <si>
    <t>Domaine des Chezeaux</t>
  </si>
  <si>
    <t>Chambertin 2002 Domaine des Chezeaux (6 BT)</t>
  </si>
  <si>
    <t>Very slightly bin-soiled labels, vintage neck labels, and capsules, sc</t>
  </si>
  <si>
    <t>Chablis, Butteaux</t>
  </si>
  <si>
    <t>Domaine Raveneau</t>
  </si>
  <si>
    <t>Chablis, Butteaux 2011 Domaine Raveneau (3 BT)</t>
  </si>
  <si>
    <t>Chablis, Butteaux 2009 Domaine Raveneau (3 BT)</t>
  </si>
  <si>
    <t>Very slightly bin-soiled and slightly scuffed labels, vintage neck labels, and capsules, 1 chipped and partially missing wax cap</t>
  </si>
  <si>
    <t>Chablis, Butteaux 2008 Domaine Raveneau (4 BT)</t>
  </si>
  <si>
    <t>Very slightly bin-soiled labels, vintage neck labels, and capsules, chipped and partially missing wax capsules, sc</t>
  </si>
  <si>
    <t>Chablis, Butteaux 2007 Domaine Raveneau (4 BT)</t>
  </si>
  <si>
    <t>Chablis, Butteaux 2006 Domaine Raveneau (3 BT)</t>
  </si>
  <si>
    <t>Chablis, Butteaux 2005 Domaine Raveneau (5 BT)</t>
  </si>
  <si>
    <t>1 slightly bin-soiled label, sc</t>
  </si>
  <si>
    <t>Chablis, Montée de Tonnerre</t>
  </si>
  <si>
    <t>Chablis, Montée de Tonnerre 2011 Domaine Raveneau (3 BT)</t>
  </si>
  <si>
    <t>1 slightly scuffed label, 1 chipped and partially missing wax capsule, sc</t>
  </si>
  <si>
    <t>Chablis, Montée de Tonnerre 2009 Domaine Raveneau (5 BT)</t>
  </si>
  <si>
    <t>1 chipped and partially missing wax capsule, 1 slightly scuffed label, 1 slightly raised cork, sc</t>
  </si>
  <si>
    <t>Chablis, Montée de Tonnerre 2008 Domaine Raveneau (2 BT)</t>
  </si>
  <si>
    <t>1 very slightly bin-soiled label, chipped and partially missing wax capsules, sc</t>
  </si>
  <si>
    <t>Chablis, Montée de Tonnerre 2007 Domaine Raveneau (3 BT)</t>
  </si>
  <si>
    <t>Chablis, Montée de Tonnerre 2006 Domaine Raveneau (3 BT)</t>
  </si>
  <si>
    <t>Chablis, Montée de Tonnerre 2005 Domaine Raveneau (4 BT)</t>
  </si>
  <si>
    <t>Chablis, Montée de Tonnerre 2004 Domaine Raveneau (2 BT)</t>
  </si>
  <si>
    <t>Chablis, Les Clos</t>
  </si>
  <si>
    <t>Chablis, Les Clos 2009 Domaine Raveneau (4 BT)</t>
  </si>
  <si>
    <t>Chablis, Les Clos 2006 Domaine Raveneau (1 BT)</t>
  </si>
  <si>
    <t>Meursault</t>
  </si>
  <si>
    <t>J.-F. Coche-Dury</t>
  </si>
  <si>
    <t>Meursault 2015 J.-F. Coche-Dury (2 BT)</t>
  </si>
  <si>
    <t>1 loosely adhered label and vintage neck label, sc</t>
  </si>
  <si>
    <t>Meursault 2012 J.-F. Coche-Dury (2 BT)</t>
  </si>
  <si>
    <t>1 slightly bin-soiled label, vintage neck label and capsule, 1 slight sign of seepage, sc</t>
  </si>
  <si>
    <t>Meursault 2011 J.-F. Coche-Dury (2 BT)</t>
  </si>
  <si>
    <t>Meursault 2008 J.-F. Coche-Dury (3 BT)</t>
  </si>
  <si>
    <t>Meursault 2007 J.-F. Coche-Dury (1 BT)</t>
  </si>
  <si>
    <t>Slightly bin-soiled labels, vintage neck labels and capsules, slightly corroded capsules, 1 slight sign of seepage, sc</t>
  </si>
  <si>
    <t>Meursault 2006 J.-F. Coche-Dury (2 BT)</t>
  </si>
  <si>
    <t>Slightly bin-soiled label, vintage neck label and capsule, vintage neck label peeling at edge, slightly sunken cork, sc</t>
  </si>
  <si>
    <t>Meursault 2005 J.-F. Coche-Dury (1 BT)</t>
  </si>
  <si>
    <t>Slightly bin-soiled label, vintage neck label and capsule, sc</t>
  </si>
  <si>
    <t>Puligny Montrachet, Les Enseignères</t>
  </si>
  <si>
    <t>Puligny Montrachet, Les Enseignères 2011 J.-F. Coche-Dury (1 BT)</t>
  </si>
  <si>
    <t>Slightly bin-soiled labels, vintage neck labels and capsules. 1 loosely adhered vintrage neck label, 1 slightly corroded capsule</t>
  </si>
  <si>
    <t>Puligny Montrachet, Les Enseignères 2009 J.-F. Coche-Dury (3 BT)</t>
  </si>
  <si>
    <t>Slightly bin-soiled labels, vintage neck labels and capsules, sc</t>
  </si>
  <si>
    <t>Puligny Montrachet, Les Enseignères 2008 J.-F. Coche-Dury (2 BT)</t>
  </si>
  <si>
    <t>Puligny Montrachet, Les Enseignères 2007 J.-F. Coche-Dury (1 BT)</t>
  </si>
  <si>
    <t>Slightly bin-soiled labels, vintage neck labels and capsules, very slight signs of seepage, sc</t>
  </si>
  <si>
    <t>Puligny Montrachet, Les Enseignères 2006 J.-F. Coche-Dury (2 BT)</t>
  </si>
  <si>
    <t>Puligny Montrachet, Les Enseignères 2005 J.-F. Coche-Dury (1 BT)</t>
  </si>
  <si>
    <t>Slightly bin-soiled labels, vintage neck labels and capsules, slightly sunken corks, sc</t>
  </si>
  <si>
    <t>Puligny Montrachet, Les Enseignères 2004 J.-F. Coche-Dury (2 BT)</t>
  </si>
  <si>
    <t>Monthélie Rouge</t>
  </si>
  <si>
    <t>Monthélie Rouge 2005 J.-F. Coche-Dury (1 BT)</t>
  </si>
  <si>
    <t>Bourgogne Rouge 2005 J.-F. Coche-Dury (3 BT)</t>
  </si>
  <si>
    <t>Bourgogne Rouge 2006 J.-F. Coche-Dury (2 BT)</t>
  </si>
  <si>
    <t>Bourgogne Rouge 2009 J.-F. Coche-Dury (1 BT)</t>
  </si>
  <si>
    <t>Bourgogne Rouge 2012 J.-F. Coche-Dury (2 BT)</t>
  </si>
  <si>
    <t>Auxey Duresses Rouge</t>
  </si>
  <si>
    <t>Auxey Duresses Rouge 2005 J.-F. Coche-Dury (2 BT)</t>
  </si>
  <si>
    <t>Meursault, Les Vireuils</t>
  </si>
  <si>
    <t>Domaine Roulot</t>
  </si>
  <si>
    <t>Meursault, Les Vireuils 2005 Domaine Roulot (4 BT)</t>
  </si>
  <si>
    <t>Châteauneuf-du-Pape, Hommage à Jacques Perrin</t>
  </si>
  <si>
    <t>Châteauneuf-du-Pape, Hommage à Jacques Perrin 2013 Château de Beaucastel (1 JM30)</t>
  </si>
  <si>
    <t>Château Haut Brion 2009 (12 BT)</t>
  </si>
  <si>
    <t>Slightly scuffed capsules, owc</t>
  </si>
  <si>
    <t>Château Haut Brion 2009 (6 MAG)</t>
  </si>
  <si>
    <t>DM</t>
  </si>
  <si>
    <t>Château Haut Brion 2009 (1 DM)</t>
  </si>
  <si>
    <t>Château Haut Brion 2005 (2 BT)</t>
  </si>
  <si>
    <t>Château Haut Brion 2005 (1 DM)</t>
  </si>
  <si>
    <t>IMP</t>
  </si>
  <si>
    <t>Château Haut Brion 2005 (1 IMP)</t>
  </si>
  <si>
    <t>Slightly scuffed label, cn</t>
  </si>
  <si>
    <t>Château La Mission Haut-Brion</t>
  </si>
  <si>
    <t>La Mission Haut-Brion</t>
  </si>
  <si>
    <t>Château La Mission Haut-Brion 2009 (1 DM)</t>
  </si>
  <si>
    <t>Château La Mission Haut-Brion 2006 (1 IMP)</t>
  </si>
  <si>
    <t>Château La Mission Haut-Brion 2005 (3 BT)</t>
  </si>
  <si>
    <t>Château La Mission Haut-Brion 2005 (1 IMP)</t>
  </si>
  <si>
    <t>Château Lafite 2009 (1 BT)</t>
  </si>
  <si>
    <t>Château Lafite 2009 (12 BT)</t>
  </si>
  <si>
    <t>Château Lafite 2005 (5 MAG)</t>
  </si>
  <si>
    <t>Château Lafite 2005 (1 DM)</t>
  </si>
  <si>
    <t>Château Lafite 2005 (1 IMP)</t>
  </si>
  <si>
    <t>Carruades de Lafite</t>
  </si>
  <si>
    <t>Carruades de Lafite 2005 (3 BT)</t>
  </si>
  <si>
    <t>Packed in a 12-bottle OWC, owc</t>
  </si>
  <si>
    <t>Château Latour 2009 (12 BT)</t>
  </si>
  <si>
    <t>Château Latour 2009 (2 MAG)</t>
  </si>
  <si>
    <t>Cases banded prior to inspection, owc</t>
  </si>
  <si>
    <t>Château Latour 2009 (6 MAG)</t>
  </si>
  <si>
    <t>Château Latour 2009 (1 IMP)</t>
  </si>
  <si>
    <t>Château Latour 2005 (1 DM)</t>
  </si>
  <si>
    <t>Château Latour 2005 (1 IMP)</t>
  </si>
  <si>
    <t>Cases banded prior to inspection, 2owc</t>
  </si>
  <si>
    <t>Château Margaux 2009 (12 BT)</t>
  </si>
  <si>
    <t>Château Margaux 2009 (6 MAG)</t>
  </si>
  <si>
    <t>Château Margaux 2005 (1 IMP)</t>
  </si>
  <si>
    <t>Château Mouton Rothschild</t>
  </si>
  <si>
    <t>Mouton Rothschild</t>
  </si>
  <si>
    <t>Château Mouton Rothschild 2009 (12 BT)</t>
  </si>
  <si>
    <t>Château Mouton Rothschild 2006 (1 IMP)</t>
  </si>
  <si>
    <t>Slightly scuffed and nicked label, owc</t>
  </si>
  <si>
    <t>Château Mouton Rothschild 2005 (1 DM)</t>
  </si>
  <si>
    <t>Château Ducru Beaucaillou</t>
  </si>
  <si>
    <t>Ducru Beaucaillou</t>
  </si>
  <si>
    <t>Château Ducru Beaucaillou 2009 (12 BT)</t>
  </si>
  <si>
    <t>Château Lascombes</t>
  </si>
  <si>
    <t>Lascombes</t>
  </si>
  <si>
    <t>Château Lascombes 2005 (6 BT)</t>
  </si>
  <si>
    <t>Château Léoville Barton</t>
  </si>
  <si>
    <t>Léoville Barton</t>
  </si>
  <si>
    <t>Château Léoville Barton 2005 (3 BT)</t>
  </si>
  <si>
    <t>Château Léoville Barton 2005 (1 MAG)</t>
  </si>
  <si>
    <t>Château Montrose</t>
  </si>
  <si>
    <t>Montrose</t>
  </si>
  <si>
    <t>Château Montrose 2009 (3 DM)</t>
  </si>
  <si>
    <t>Château Lagrange (St. Julien)</t>
  </si>
  <si>
    <t>Lagrange (St. Julien)</t>
  </si>
  <si>
    <t>Château Lagrange (St. Julien) 2005 (3 BT)</t>
  </si>
  <si>
    <t>Packed in a 12-bottle owc, owc</t>
  </si>
  <si>
    <t>Château Malescot St. Exupéry</t>
  </si>
  <si>
    <t>Malescot St. Exupéry</t>
  </si>
  <si>
    <t>Château Malescot St. Exupéry 2009 (4 BT)</t>
  </si>
  <si>
    <t>Château Malescot St. Exupéry 2009 (12 BT)</t>
  </si>
  <si>
    <t>Château Palmer</t>
  </si>
  <si>
    <t>Palmer</t>
  </si>
  <si>
    <t>Château Palmer 2009 (3 DM)</t>
  </si>
  <si>
    <t>Château Palmer 2005 (1 BT)</t>
  </si>
  <si>
    <t>Château Palmer 2005 (3 BT)</t>
  </si>
  <si>
    <t>Packed in a 3-DMAG OWC, scuffed label, owc</t>
  </si>
  <si>
    <t>Château Palmer 2005 (1 DM)</t>
  </si>
  <si>
    <t>Château Palmer 2005 (1 IMP)</t>
  </si>
  <si>
    <t>Château Lynch Bages</t>
  </si>
  <si>
    <t>Lynch Bages</t>
  </si>
  <si>
    <t>Château Lynch Bages 2009 (12 BT)</t>
  </si>
  <si>
    <t>Château Lynch Bages 2009 (1 IMP)</t>
  </si>
  <si>
    <t>Château Pontet Canet</t>
  </si>
  <si>
    <t>Pontet Canet</t>
  </si>
  <si>
    <t>Château Pontet Canet 2005 (1 MAG)</t>
  </si>
  <si>
    <t>Chateau Haut Bailly</t>
  </si>
  <si>
    <t>Haut Bailly</t>
  </si>
  <si>
    <t>Chateau Haut Bailly 2009 (1 DM)</t>
  </si>
  <si>
    <t>Château Pape Clément</t>
  </si>
  <si>
    <t>Pape Clément</t>
  </si>
  <si>
    <t>Château Pape Clément 2009 (12 BT)</t>
  </si>
  <si>
    <t>Château Smith Haut Lafitte</t>
  </si>
  <si>
    <t>Smith Haut Lafitte</t>
  </si>
  <si>
    <t>Château Smith Haut Lafitte 2009 (6 MAG)</t>
  </si>
  <si>
    <t>Château Haut Bergey</t>
  </si>
  <si>
    <t>Haut Bergey</t>
  </si>
  <si>
    <t>Château Haut Bergey 2005 (3 BT)</t>
  </si>
  <si>
    <t>Château d'Yquem</t>
  </si>
  <si>
    <t>d'Yquem</t>
  </si>
  <si>
    <t>Bordeaux Sweet White</t>
  </si>
  <si>
    <t>Château d'Yquem 2009 (12 BT)</t>
  </si>
  <si>
    <t>NEBR</t>
  </si>
  <si>
    <t>Château d'Yquem 2005 (1 NEBR)</t>
  </si>
  <si>
    <t>Le Pin 2005 (1 MAG)</t>
  </si>
  <si>
    <t>Petrus 2009 (6 BT)</t>
  </si>
  <si>
    <t>Petrus 2009 (12 BT)</t>
  </si>
  <si>
    <t>Petrus 2005 (1 BT)</t>
  </si>
  <si>
    <t>Packed in a 6-MAG OWC, owc</t>
  </si>
  <si>
    <t>Château Clinet</t>
  </si>
  <si>
    <t>Clinet</t>
  </si>
  <si>
    <t>Château Clinet 2005 (2 MAG)</t>
  </si>
  <si>
    <t>Château Clinet 2005 (3 DM)</t>
  </si>
  <si>
    <t>Château Clinet 2005 (1 IMP)</t>
  </si>
  <si>
    <t>Packed in a 6-bottle OWC, slightly scuffed labels, owc</t>
  </si>
  <si>
    <t>Château l'Eglise Clinet</t>
  </si>
  <si>
    <t>l'Eglise Clinet</t>
  </si>
  <si>
    <t>Château l'Eglise Clinet 2005 (5 BT)</t>
  </si>
  <si>
    <t>Château l'Eglise Clinet 2005 (3 MAG)</t>
  </si>
  <si>
    <t>Château l'Eglise Clinet 2005 (1 IMP)</t>
  </si>
  <si>
    <t>Château La Conseillante</t>
  </si>
  <si>
    <t>La Conseillante</t>
  </si>
  <si>
    <t>Château La Conseillante 2009 (1 IMP)</t>
  </si>
  <si>
    <t>Château Lafleur</t>
  </si>
  <si>
    <t>Lafleur</t>
  </si>
  <si>
    <t>Château Lafleur 2005 (1 IMP)</t>
  </si>
  <si>
    <t>Château Ausone</t>
  </si>
  <si>
    <t>Ausone</t>
  </si>
  <si>
    <t>Château Ausone 2009 (2 BT)</t>
  </si>
  <si>
    <t>Château Ausone 2009 (12 BT)</t>
  </si>
  <si>
    <t>Château Angélus</t>
  </si>
  <si>
    <t>Angélus</t>
  </si>
  <si>
    <t>Château Angélus 2005 (1 MAG)</t>
  </si>
  <si>
    <t>Château Ausone 2005 (1 DM)</t>
  </si>
  <si>
    <t>Château Ausone 2005 (1 IMP)</t>
  </si>
  <si>
    <t>Scuffed label, owc</t>
  </si>
  <si>
    <t>Château Angélus 2005 (1 IMP)</t>
  </si>
  <si>
    <t>Original case lid replaced with generic lid, owc</t>
  </si>
  <si>
    <t>Château Cheval Blanc</t>
  </si>
  <si>
    <t>Cheval Blanc</t>
  </si>
  <si>
    <t>Château Cheval Blanc 2009 (6 BT)</t>
  </si>
  <si>
    <t>Château Cheval Blanc 2009 (6 MAG)</t>
  </si>
  <si>
    <t>Château Cheval Blanc 2005 (1 MAG)</t>
  </si>
  <si>
    <t>Château Cheval Blanc 2005 (1 DM)</t>
  </si>
  <si>
    <t>Château Cheval Blanc 2005 (1 IMP)</t>
  </si>
  <si>
    <t>MELR</t>
  </si>
  <si>
    <t>Château Cheval Blanc 2005 (1 MELR)</t>
  </si>
  <si>
    <t>Château Beauséjour Duffau Lagarrosse 2005 (1 DM)</t>
  </si>
  <si>
    <t>Packed in a 3-DMAG OWC, owc</t>
  </si>
  <si>
    <t>Château Beauséjour Duffau Lagarrosse 2005 (3 DM)</t>
  </si>
  <si>
    <t>Château Beauséjour Duffau Lagarrosse 2005 (1 IMP)</t>
  </si>
  <si>
    <t>Château Beauséjour Duffau Lagarrosse 2005 (1 MELR)</t>
  </si>
  <si>
    <t>Château Larcis Ducasse</t>
  </si>
  <si>
    <t>Larcis Ducasse</t>
  </si>
  <si>
    <t>Château Larcis Ducasse 2005 (1 DM)</t>
  </si>
  <si>
    <t>Château Troplong Mondot</t>
  </si>
  <si>
    <t>Troplong Mondot</t>
  </si>
  <si>
    <t>Château Troplong Mondot 2009 (2 BT)</t>
  </si>
  <si>
    <t>Château Troplong Mondot 2005 (11 BT)</t>
  </si>
  <si>
    <t>Château Troplong Mondot 2009 (12 BT)</t>
  </si>
  <si>
    <t>Château de Fonbel</t>
  </si>
  <si>
    <t>de Fonbel</t>
  </si>
  <si>
    <t>Château de Fonbel 2005 (9 BT)</t>
  </si>
  <si>
    <t>Slightly scuffed labels, owc</t>
  </si>
  <si>
    <t>La Confession</t>
  </si>
  <si>
    <t>La Confession 2005 (3 DM)</t>
  </si>
  <si>
    <t>Slightly wrinkled label, owc</t>
  </si>
  <si>
    <t>La Confession 2005 (1 IMP)</t>
  </si>
  <si>
    <t>Scuffed and slightly soiled label, owc</t>
  </si>
  <si>
    <t>Château Péby Faugères</t>
  </si>
  <si>
    <t>Péby Faugères</t>
  </si>
  <si>
    <t>Château Péby Faugères 2005 (1 DM)</t>
  </si>
  <si>
    <t>Morey St. Denis, Clos de la Bussière</t>
  </si>
  <si>
    <t>Domaine Georges Roumier</t>
  </si>
  <si>
    <t>Morey St. Denis, Clos de la Bussière 2016 Domaine Georges Roumier (9 BT)</t>
  </si>
  <si>
    <t>Wine comes from 2 importers, sc</t>
  </si>
  <si>
    <t>Morey St. Denis, Clos de la Bussière 2014 Domaine Georges Roumier (10 BT)</t>
  </si>
  <si>
    <t>Wine comes from different importers, sc</t>
  </si>
  <si>
    <t>Morey St. Denis, Clos de la Bussière 2010 Domaine Georges Roumier (12 BT)</t>
  </si>
  <si>
    <t>Morey St. Denis, Clos de la Bussière 2009 Domaine Georges Roumier (10 BT)</t>
  </si>
  <si>
    <t>Morey St. Denis, Clos de la Bussière 2006 Domaine Georges Roumier (3 BT)</t>
  </si>
  <si>
    <t>Morey St. Denis, Clos de la Bussière 2005 Domaine Georges Roumier (9 BT)</t>
  </si>
  <si>
    <t>Morey St. Denis, Clos de la Bussière 2009 Domaine Georges Roumier (1 BT)</t>
  </si>
  <si>
    <t>Morey St. Denis, Clos de la Bussière 2010 Domaine Georges Roumier (1 BT)</t>
  </si>
  <si>
    <t>Chambolle Musigny, Les Cras</t>
  </si>
  <si>
    <t>Chambolle Musigny, Les Cras 2009 Domaine Georges Roumier (1 BT)</t>
  </si>
  <si>
    <t>Chambolle Musigny</t>
  </si>
  <si>
    <t>Chambolle Musigny 2008 Domaine Georges Roumier (3 BT)</t>
  </si>
  <si>
    <t>Morey St. Denis, Clos de la Bussière 2015 Domaine Georges Roumier (1 BT)</t>
  </si>
  <si>
    <t>Nuits St. Georges, Clos de la Maréchale</t>
  </si>
  <si>
    <t>Nuits St. Georges, Clos de la Maréchale 2012 Jacques-Frédéric Mugnier (12 BT)</t>
  </si>
  <si>
    <t>Nuits St. Georges, Clos de la Maréchale 2006 Jacques-Frédéric Mugnier (12 BT)</t>
  </si>
  <si>
    <t>Case banded prior to inspection, owc</t>
  </si>
  <si>
    <t>Chambolle Musigny 2015 Jacques-Frédéric Mugnier (6 BT)</t>
  </si>
  <si>
    <t>Chambolle Musigny, Les Fuées</t>
  </si>
  <si>
    <t>Chambolle Musigny, Les Fuées 2012 Jacques-Frédéric Mugnier (3 BT)</t>
  </si>
  <si>
    <t>Bonnes Mares 2011 Comte Georges de Vogüé (2 BT)</t>
  </si>
  <si>
    <t>Chambolle Musigny, Premier Cru</t>
  </si>
  <si>
    <t>Chambolle Musigny, Premier Cru 2011 Comte Georges de Vogüé (2 BT)</t>
  </si>
  <si>
    <t>Chambolle Musigny 2011 Comte Georges de Vogüé (2 BT)</t>
  </si>
  <si>
    <t>Chambolle Musigny, Premier Cru 2005 Comte Georges de Vogüé (2 BT)</t>
  </si>
  <si>
    <t>Level into the neck, cn</t>
  </si>
  <si>
    <t>Musigny, Cuvée Vieilles Vignes</t>
  </si>
  <si>
    <t>Musigny, Cuvée Vieilles Vignes 1990 Comte Georges de Vogüé (1 BT)</t>
  </si>
  <si>
    <t>Chambolle Musigny, Les Hauts Doix</t>
  </si>
  <si>
    <t>Robert Groffier</t>
  </si>
  <si>
    <t>Chambolle Musigny, Les Hauts Doix 2010 Robert Groffier (2 BT)</t>
  </si>
  <si>
    <t>Chambolle Musigny, Les Hauts Doix 2009 Robert Groffier (2 BT)</t>
  </si>
  <si>
    <t>Chambolle Musigny, Les Sentiers</t>
  </si>
  <si>
    <t>Chambolle Musigny, Les Sentiers 2012 Robert Groffier (4 BT)</t>
  </si>
  <si>
    <t>Chambolle Musigny, Les Sentiers 2009 Robert Groffier (3 BT)</t>
  </si>
  <si>
    <t>Chambolle Musigny, Les Amoureuses</t>
  </si>
  <si>
    <t>Chambolle Musigny, Les Amoureuses 2010 Robert Groffier (3 BT)</t>
  </si>
  <si>
    <t>Chambolle Musigny, Les Amoureuses 2012 Robert Groffier (1 BT)</t>
  </si>
  <si>
    <t>Chambolle Musigny, Les Amoureuses 2013 Robert Groffier (1 BT)</t>
  </si>
  <si>
    <t>Chambertin, Clos de Bèze 1999 Robert Groffier (3 BT)</t>
  </si>
  <si>
    <t>Ghislaine Barthod</t>
  </si>
  <si>
    <t>Chambolle Musigny, Les Fuées 2008 Ghislaine Barthod (4 BT)</t>
  </si>
  <si>
    <t>Nuits St. Georges, Aux Murgers</t>
  </si>
  <si>
    <t>Sylvain Cathiard</t>
  </si>
  <si>
    <t>Nuits St. Georges, Aux Murgers 2014 Sylvain Cathiard (4 BT)</t>
  </si>
  <si>
    <t>Nuits St. Georges, Aux Thorey</t>
  </si>
  <si>
    <t>Nuits St. Georges, Aux Thorey 2015 Sylvain Cathiard (3 BT)</t>
  </si>
  <si>
    <t>Nuits St. Georges, Aux Thorey 2014 Sylvain Cathiard (5 BT)</t>
  </si>
  <si>
    <t>Emmanuel Rouget</t>
  </si>
  <si>
    <t>Echézeaux 2011 Emmanuel Rouget (1 BT)</t>
  </si>
  <si>
    <t>Hubert Lignier</t>
  </si>
  <si>
    <t>Clos de la Roche 2001 Hubert Lignier (1 BT)</t>
  </si>
  <si>
    <t>Gevrey Chambertin</t>
  </si>
  <si>
    <t>Gevrey Chambertin 1999 Hubert Lignier (1 BT)</t>
  </si>
  <si>
    <t>Gevrey Chambertin, Aux Combottes</t>
  </si>
  <si>
    <t>Gevrey Chambertin, Aux Combottes 2000 Hubert Lignier (2 BT)</t>
  </si>
  <si>
    <t>Morey St. Denis, Les Chaffots</t>
  </si>
  <si>
    <t>Morey St. Denis, Les Chaffots 2014 Hubert Lignier (3 BT)</t>
  </si>
  <si>
    <t>Morey St. Denis, Les Chaffots 1999 Hubert Lignier (2 BT)</t>
  </si>
  <si>
    <t>Morey St. Denis, Premier Cru, Vieilles Vignes</t>
  </si>
  <si>
    <t>Morey St. Denis, Premier Cru, Vieilles Vignes 1999 Hubert Lignier (3 BT)</t>
  </si>
  <si>
    <t>Clos de la Roche Grand Cru Cuvée Vieilles Vignes</t>
  </si>
  <si>
    <t>Clos de la Roche Grand Cru Cuvée Vieilles Vignes 2014 Domaine Ponsot (1 MAG)</t>
  </si>
  <si>
    <t>Scuffed and nicked label, cn</t>
  </si>
  <si>
    <t>Clos de la Roche Grand Cru Cuvée Vieilles Vignes 2004 Domaine Ponsot (1 BT)</t>
  </si>
  <si>
    <t>Clos des Lambrays</t>
  </si>
  <si>
    <t>Domaine des Lambrays</t>
  </si>
  <si>
    <t>Clos des Lambrays 2016 Domaine des Lambrays (3 BT)</t>
  </si>
  <si>
    <t>Clos de Tart 2015 Mommessin (4 BT)</t>
  </si>
  <si>
    <t>Clos de Tart 2014 Mommessin (6 BT)</t>
  </si>
  <si>
    <t>Clos de Tart 2014 Mommessin (1 MAG)</t>
  </si>
  <si>
    <t>Jean Grivot</t>
  </si>
  <si>
    <t>Clos de Vougeot 2011 Jean Grivot (4 BT)</t>
  </si>
  <si>
    <t>Jean-Marc Millot</t>
  </si>
  <si>
    <t>Grands Echézeaux 2005 Jean-Marc Millot (2 BT)</t>
  </si>
  <si>
    <t>Domaine Bachelet</t>
  </si>
  <si>
    <t>Gevrey Chambertin, Vieilles Vignes 2013 Domaine Bachelet (3 BT)</t>
  </si>
  <si>
    <t>Gevrey Chambertin, Vieilles Vignes 2014 Domaine Bachelet (3 BT)</t>
  </si>
  <si>
    <t>Gevrey Chambertin, Les Evocelles 2013 Domaine Bachelet (3 BT)</t>
  </si>
  <si>
    <t>Gevrey Chambertin, Les Corbeaux Vieilles Vignes</t>
  </si>
  <si>
    <t>Gevrey Chambertin, Les Corbeaux Vieilles Vignes 2010 Domaine Bachelet (3 BT)</t>
  </si>
  <si>
    <t>Gevrey Chambertin, Premier Cru</t>
  </si>
  <si>
    <t>Denis Mortet</t>
  </si>
  <si>
    <t>Gevrey Chambertin, Premier Cru 2012 Denis Mortet (2 BT)</t>
  </si>
  <si>
    <t>Gevrey Chambertin, Mes Cinq Terroirs</t>
  </si>
  <si>
    <t>Gevrey Chambertin, Mes Cinq Terroirs 2014 Denis Mortet (2 BT)</t>
  </si>
  <si>
    <t>Joseph Drouhin</t>
  </si>
  <si>
    <t>Chambertin, Clos de Bèze 2010 Joseph Drouhin (2 BT)</t>
  </si>
  <si>
    <t>Torn label, sc</t>
  </si>
  <si>
    <t>Morey St. Denis, Les Sorbés</t>
  </si>
  <si>
    <t>Morey St. Denis, Les Sorbés 1988 Joseph Drouhin (1 BT)</t>
  </si>
  <si>
    <t>Nuits St. Georges, Les Boudots</t>
  </si>
  <si>
    <t>Nuits St. Georges, Les Boudots 1989 Joseph Drouhin (1 BT)</t>
  </si>
  <si>
    <t>Chambertin 1989 Joseph Drouhin (1 BT)</t>
  </si>
  <si>
    <t>Charmes Chambertin, Vieilles Vignes</t>
  </si>
  <si>
    <t>Charmes Chambertin, Vieilles Vignes 2001 Domaine Bachelet (2 BT)</t>
  </si>
  <si>
    <t>Latricières Chambertin</t>
  </si>
  <si>
    <t>Simon Bize</t>
  </si>
  <si>
    <t>Latricières Chambertin 2005 Simon Bize (2 BT)</t>
  </si>
  <si>
    <t>Latricières Chambertin 2014 Simon Bize (5 BT)</t>
  </si>
  <si>
    <t>Mazis Chambertin</t>
  </si>
  <si>
    <t>J. Confuron-Cotetidot</t>
  </si>
  <si>
    <t>Mazis Chambertin 2016 J. Confuron-Cotetidot (3 BT)</t>
  </si>
  <si>
    <t>Vosne Romanée, Les Suchots 2016 J. Confuron-Cotetidot (12 BT)</t>
  </si>
  <si>
    <t>Pommard, Clos des Epeneaux</t>
  </si>
  <si>
    <t>Comte Armand</t>
  </si>
  <si>
    <t>Pommard, Clos des Epeneaux 1993 Comte Armand (6 BT)</t>
  </si>
  <si>
    <t>Nuits St. Georges, Les St. Georges</t>
  </si>
  <si>
    <t>Henri Gouges</t>
  </si>
  <si>
    <t>Nuits St. Georges, Les St. Georges 2014 Henri Gouges (3 BT)</t>
  </si>
  <si>
    <t>Nuits St. Georges, Les Vaucrains</t>
  </si>
  <si>
    <t>Nuits St. Georges, Les Vaucrains 2014 Henri Gouges (3 BT)</t>
  </si>
  <si>
    <t>Excellent levels, color, and clarity, sc</t>
  </si>
  <si>
    <t>Georges Mugneret</t>
  </si>
  <si>
    <t>Bourgogne Rouge 1985 Georges Mugneret (2 BT)</t>
  </si>
  <si>
    <t>Bin soiled label, excellent level, color, and clarity, sc</t>
  </si>
  <si>
    <t>Maison Leroy</t>
  </si>
  <si>
    <t>Bourgogne Rouge 1985 Maison Leroy (1 BT)</t>
  </si>
  <si>
    <t>u. 1x3cm, 3x4cm, sc</t>
  </si>
  <si>
    <t>Nuits St. Georges</t>
  </si>
  <si>
    <t>Nuits St. Georges 1985 Henri Gouges (4 BT)</t>
  </si>
  <si>
    <t>Domaine Hudelot-Noëllat</t>
  </si>
  <si>
    <t>Chambolle Musigny 2012 Domaine Hudelot-Noëllat (2 BT)</t>
  </si>
  <si>
    <t>Romanée St. Vivant 2005 Domaine Hudelot-Noëllat (1 BT)</t>
  </si>
  <si>
    <t>Geantet-Pansiot</t>
  </si>
  <si>
    <t>Gevrey Chambertin, Premier Cru 2009 Geantet-Pansiot (3 BT)</t>
  </si>
  <si>
    <t>Nuits St. Georges, Les Perrières</t>
  </si>
  <si>
    <t>Robert Chevillon</t>
  </si>
  <si>
    <t>Nuits St. Georges, Les Perrières 2009 Robert Chevillon (1 BT)</t>
  </si>
  <si>
    <t>Camille Giroud</t>
  </si>
  <si>
    <t>Chambertin 2005 Camille Giroud (2 BT)</t>
  </si>
  <si>
    <t>Latricières Chambertin 2005 Camille Giroud (3 BT)</t>
  </si>
  <si>
    <t>Albert Bichot</t>
  </si>
  <si>
    <t>Chambolle Musigny, Les Amoureuses 2014 Albert Bichot (2 BT)</t>
  </si>
  <si>
    <t>Scuffed label, sc</t>
  </si>
  <si>
    <t>Chambolle Musigny, Les Charmes</t>
  </si>
  <si>
    <t>Frederic Magnien</t>
  </si>
  <si>
    <t>Chambolle Musigny, Les Charmes 2010 Frederic Magnien (1 BT)</t>
  </si>
  <si>
    <t>Chambertin, Clos de Bèze 2010 Frederic Magnien (1 BT)</t>
  </si>
  <si>
    <t>Bonnes Mares 2010 Frederic Magnien (1 BT)</t>
  </si>
  <si>
    <t>Morey St. Denis, La Riotte, Vieilles Vignes</t>
  </si>
  <si>
    <t>Morey St. Denis, La Riotte, Vieilles Vignes 2010 Domaine Perrot-Minot (2 BT)</t>
  </si>
  <si>
    <t>Vosne Romanée, Clos des Réas</t>
  </si>
  <si>
    <t>Michel Gros</t>
  </si>
  <si>
    <t>Vosne Romanée, Clos des Réas 2014 Michel Gros (1 BT)</t>
  </si>
  <si>
    <t>Vosne Romanée, Clos des Réas 2015 Michel Gros (1 BT)</t>
  </si>
  <si>
    <t>Gevrey Chambertin, Vieilles Vignes 2005 Bernard Dugat-Py (2 BT)</t>
  </si>
  <si>
    <t>Château Mouton Rothschild 2001 (1 BT)</t>
  </si>
  <si>
    <t>Level into the neck, sc</t>
  </si>
  <si>
    <t>Château Mouton Rothschild 1998 (1 BT)</t>
  </si>
  <si>
    <t>Level into the neck, wrinkled label, sc</t>
  </si>
  <si>
    <t>Château Mouton Rothschild 1995 (1 BT)</t>
  </si>
  <si>
    <t>u. bn, sc</t>
  </si>
  <si>
    <t>Château Lafite 1986 (1 BT)</t>
  </si>
  <si>
    <t>Château Haut Brion 1998 (1 BT)</t>
  </si>
  <si>
    <t>Château La Mission Haut-Brion 1998 (1 BT)</t>
  </si>
  <si>
    <t>u. vts, slightly bin soiled label, sc</t>
  </si>
  <si>
    <t>Château Lynch Bages 1982 (1 BT)</t>
  </si>
  <si>
    <t>u. bn, slightly bin soiled label, sc</t>
  </si>
  <si>
    <t>Château Lynch Bages 1986 (1 BT)</t>
  </si>
  <si>
    <t>Château Lynch Bages 1989 (1 BT)</t>
  </si>
  <si>
    <t>Slightly bin soiled label, sc</t>
  </si>
  <si>
    <t>Château Lynch Bages 2005 (1 BT)</t>
  </si>
  <si>
    <t>Château Trotanoy</t>
  </si>
  <si>
    <t>Trotanoy</t>
  </si>
  <si>
    <t>Château Trotanoy 2004 (4 BT)</t>
  </si>
  <si>
    <t>Wrinkled label, sc</t>
  </si>
  <si>
    <t>Château Angélus 1998 (1 BT)</t>
  </si>
  <si>
    <t>Château Cos d'Estournel</t>
  </si>
  <si>
    <t>Cos d'Estournel</t>
  </si>
  <si>
    <t>Château Cos d'Estournel 2000 (1 BT)</t>
  </si>
  <si>
    <t>1 with signs of seepage and wine stained label, nicked labels, sc</t>
  </si>
  <si>
    <t>Châteauneuf du Pape, Réservé</t>
  </si>
  <si>
    <t>Château Rayas</t>
  </si>
  <si>
    <t>Châteauneuf du Pape, Réservé 1998 Château Rayas (2 BT)</t>
  </si>
  <si>
    <t>1 with different colored capsule, sc</t>
  </si>
  <si>
    <t>Châteauneuf-du-Pape</t>
  </si>
  <si>
    <t>Châteauneuf-du-Pape 2009 Château de Beaucastel (11 BT)</t>
  </si>
  <si>
    <t>Châteauneuf-du-Pape 2009 Château de Beaucastel (6 BT)</t>
  </si>
  <si>
    <t>Chateauneuf-du-Pape, Cuvée Réservée</t>
  </si>
  <si>
    <t>Domaine du Pégau</t>
  </si>
  <si>
    <t>Chateauneuf-du-Pape, Cuvée Réservée 2006 Domaine du Pégau (1 BT)</t>
  </si>
  <si>
    <t>Châteauneuf-du-Pape, Les Clavelles</t>
  </si>
  <si>
    <t>Château La Nerthe</t>
  </si>
  <si>
    <t>Châteauneuf-du-Pape, Les Clavelles 2015 Château La Nerthe (1 BT)</t>
  </si>
  <si>
    <t>Châteauneuf du Pape Blanc</t>
  </si>
  <si>
    <t>Châteauneuf du Pape Blanc 2003 Château de Beaucastel (2 BT)</t>
  </si>
  <si>
    <t>Côte Rôtie, Terrasses</t>
  </si>
  <si>
    <t>Jamet</t>
  </si>
  <si>
    <t>Côte Rôtie, Terrasses 2015 Jamet (1 BT)</t>
  </si>
  <si>
    <t>Barolo, Gran Bussia, Riserva</t>
  </si>
  <si>
    <t>Barolo, Gran Bussia, Riserva 1999 Aldo Conterno (1 BT)</t>
  </si>
  <si>
    <t>Morgon, Cuvée MMIX</t>
  </si>
  <si>
    <t>M. Lapierre</t>
  </si>
  <si>
    <t>France Red</t>
  </si>
  <si>
    <t>OTHER FRANCE</t>
  </si>
  <si>
    <t>Morgon, Cuvée MMIX 2009 M. Lapierre (2 BT)</t>
  </si>
  <si>
    <t>Chinon, Clos de La Dioterie</t>
  </si>
  <si>
    <t>Charles Joguet</t>
  </si>
  <si>
    <t>Loire Red</t>
  </si>
  <si>
    <t>Chinon, Clos de La Dioterie 1990 Charles Joguet (1 BT)</t>
  </si>
  <si>
    <t>Domaine de la Grange des Pères</t>
  </si>
  <si>
    <t>Grange des Pères</t>
  </si>
  <si>
    <t>France Regional Red</t>
  </si>
  <si>
    <t>Domaine de la Grange des Pères 2007 (5 BT)</t>
  </si>
  <si>
    <t>Slight signs of seepage, slightly bin soiled labels, sc</t>
  </si>
  <si>
    <t>Pinot Gris, Clos Jebsal, Sélection de Grains Nobles</t>
  </si>
  <si>
    <t>Zind-Humbrecht</t>
  </si>
  <si>
    <t>Alsace White</t>
  </si>
  <si>
    <t>Pinot Gris, Clos Jebsal, Sélection de Grains Nobles 1999 Zind-Humbrecht (1 BT)</t>
  </si>
  <si>
    <t>Pinot Gris, Sélection de Grains Nobles</t>
  </si>
  <si>
    <t>Hugel</t>
  </si>
  <si>
    <t>Pinot Gris, Sélection de Grains Nobles 1998 Hugel (1 BT)</t>
  </si>
  <si>
    <t>Gewurztraminer, Sélection de Grains Nobles</t>
  </si>
  <si>
    <t>Gewurztraminer, Sélection de Grains Nobles 1997 Hugel (2 BT)</t>
  </si>
  <si>
    <t>Gewurztraminer, Sélection de Grains Nobles 2000 Hugel (1 BT)</t>
  </si>
  <si>
    <t>Gewurztraminer, Sélection de Grains Nobles 2005 Hugel (3 BT)</t>
  </si>
  <si>
    <t>Herdade do Mouchao, Tonel No. 3-4</t>
  </si>
  <si>
    <t>Herdade do Mouchao</t>
  </si>
  <si>
    <t>Portugal Red</t>
  </si>
  <si>
    <t>REST OF WORLD</t>
  </si>
  <si>
    <t>Herdade do Mouchao, Tonel No. 3-4 2005 (1 BT)</t>
  </si>
  <si>
    <t>Quinta do Crasto, Vinas Velhas</t>
  </si>
  <si>
    <t>Quinta do Crasto</t>
  </si>
  <si>
    <t>Quinta do Crasto, Vinas Velhas 2008 (1 BT)</t>
  </si>
  <si>
    <t>Chryseia</t>
  </si>
  <si>
    <t>Prats &amp; Symington</t>
  </si>
  <si>
    <t>Chryseia 2007 Prats &amp; Symington (1 BT)</t>
  </si>
  <si>
    <t>Ridge, Monte Bello</t>
  </si>
  <si>
    <t>Ridge</t>
  </si>
  <si>
    <t>United States Red</t>
  </si>
  <si>
    <t>UNITED STATES</t>
  </si>
  <si>
    <t>Ridge, Monte Bello 1992 (1 BT)</t>
  </si>
  <si>
    <t>Ridge, Monte Bello 1993 (1 BT)</t>
  </si>
  <si>
    <t>Quintessa Rutherford Red</t>
  </si>
  <si>
    <t>Quintessa</t>
  </si>
  <si>
    <t>Quintessa Rutherford Red 2007 (3 BT)</t>
  </si>
  <si>
    <t>Dominus</t>
  </si>
  <si>
    <t>Dominus 2013 (1 BT)</t>
  </si>
  <si>
    <t>Cain Five, Cain Cellars</t>
  </si>
  <si>
    <t>Cain Cellars</t>
  </si>
  <si>
    <t>Cain Five, Cain Cellars 2007 (6 BT)</t>
  </si>
  <si>
    <t>Cain Five, Cain Cellars 2006 (3 BT)</t>
  </si>
  <si>
    <t>Cain Five, Cain Cellars 2005 (3 BT)</t>
  </si>
  <si>
    <t>Cain Five, Cain Cellars 2008 (1 BT)</t>
  </si>
  <si>
    <t>Cain Five, Cain Cellars 2009 (2 BT)</t>
  </si>
  <si>
    <t>Cain Five, Cain Cellars 2010 (2 BT)</t>
  </si>
  <si>
    <t>Cain Cellars, Cain Concept The Benchland</t>
  </si>
  <si>
    <t>Cain Cellars, Cain Concept The Benchland 2007 (2 BT)</t>
  </si>
  <si>
    <t>Stag's Leap Wine Cellars, Cabernet Sauvignon, Cask 23</t>
  </si>
  <si>
    <t>Stag's Leap</t>
  </si>
  <si>
    <t>Stag's Leap Wine Cellars, Cabernet Sauvignon, Cask 23 2007 (1 BT)</t>
  </si>
  <si>
    <t>Stag's Leap Wine Cellars, Cabernet Sauvignon, Cask 23 2006 (1 BT)</t>
  </si>
  <si>
    <t>Stag's Leap Wine Cellars, Cabernet Sauvignon, Fay Vineyard</t>
  </si>
  <si>
    <t>Stag's Leap Wine Cellars, Cabernet Sauvignon, Fay Vineyard 2006 (1 BT)</t>
  </si>
  <si>
    <t>Stag's Leap Wine Cellars, Cabernet Sauvignon, S.L.V.</t>
  </si>
  <si>
    <t>Stag's Leap Wine Cellars, Cabernet Sauvignon, S.L.V. 2007 (2 BT)</t>
  </si>
  <si>
    <t>1 BT from SLV Block 4, sc</t>
  </si>
  <si>
    <t>Stag's Leap Wine Cellars, Cabernet Sauvignon, S.L.V. 2006 (2 BT)</t>
  </si>
  <si>
    <t>Stag's Leap Wine Cellars, Chase Creek, Cabernet Sauvignon</t>
  </si>
  <si>
    <t>Stag's Leap Wine Cellars, Chase Creek, Cabernet Sauvignon 2007 (2 BT)</t>
  </si>
  <si>
    <t>u. 2cm, slightly scuffed and damp stained label and import strip, slightly scuffed and corroded capsule, cn</t>
  </si>
  <si>
    <t>Echézeaux 1988 Domaine de la Romanée-Conti (1 MAG)</t>
  </si>
  <si>
    <t>u. 2.5cm, slighly scuffed label, slightly scuffed and torn import label, slightly scuffed capsule, cn</t>
  </si>
  <si>
    <t>Grands Echézeaux 1976 Domaine de la Romanée-Conti (1 BT)</t>
  </si>
  <si>
    <t>u. 3 levels into the neck, 1x3cm, scuffed and damp stained labels, slighty scuffed capsules, sc</t>
  </si>
  <si>
    <t>Richebourg 1985 Domaine de la Romanée-Conti (4 BT)</t>
  </si>
  <si>
    <t>u. 1x4.5cm, 1x4cm, 1x2cm, slightly scuffed labels and capsules, 1 slightly raised cork with slight sign of seepage, sc</t>
  </si>
  <si>
    <t>Richebourg 1978 Domaine de la Romanée-Conti (3 BT)</t>
  </si>
  <si>
    <t>Levels into the neck, slightlty scuffed labels, 2 monopole tags peeling at edges 1 of which stained, slightly scuffed capsules,</t>
  </si>
  <si>
    <t>La Tâche 1990 Domaine de la Romanée-Conti (6 BT)</t>
  </si>
  <si>
    <t>u. 1x2cm, slightly scuffed label, label peeling at edge, slightly scuffed and stained monopole label, slightly scuffed and cella</t>
  </si>
  <si>
    <t>Romanée Conti 1976 Domaine de la Romanée-Conti (1 BT)</t>
  </si>
  <si>
    <t>u. 1x4.5cm, slightly scuffed label and capsule, slightly cellar soiled monopole label, slightly scufed capsule with slight sign</t>
  </si>
  <si>
    <t>Romanée Conti 1972 Domaine de la Romanée-Conti (1 BT)</t>
  </si>
  <si>
    <t>u. 2 into the neck, 2x2.5cm, 1x3cm, slightly scuffed labels and capsules, 2 monopole labels peeling at edges, sc</t>
  </si>
  <si>
    <t>Romanée Conti 1971 Domaine de la Romanée-Conti (5 BT)</t>
  </si>
  <si>
    <t>u. level into the neck, slightly scuffed label and capsule, slightly raised cork, cn</t>
  </si>
  <si>
    <t>Chambertin 1985 Maison Leroy (1 BT)</t>
  </si>
  <si>
    <t>u. 3 into the neck, 2x3cm, 1x4cm, slightly scuffed and cellar soiled labels and capsules, 2 capsules slightly torn, sc</t>
  </si>
  <si>
    <t>Chambertin 1955 Maison Leroy (6 BT)</t>
  </si>
  <si>
    <t>u. 2.5cm, slightly scuffed label and capsules, cn</t>
  </si>
  <si>
    <t>Mazis Chambertin, Hospices de Beaune, Cuvée Madeleine Collignon</t>
  </si>
  <si>
    <t>Mazis Chambertin, Hospices de Beaune, Cuvée Madeleine Collignon 1985 Maison Leroy (1 BT)</t>
  </si>
  <si>
    <t>u. Levels into the neck, 3 chipped wax capsules, slight signs of seepage, owc</t>
  </si>
  <si>
    <t>Auxey Duresses Rouge, Les Clous</t>
  </si>
  <si>
    <t>Domaine d'Auvenay</t>
  </si>
  <si>
    <t>Auxey Duresses Rouge, Les Clous 1989 Domaine d'Auvenay (12 BT)</t>
  </si>
  <si>
    <t>Levels into the neck, slightly scuffed labels, slightly raised corks with slightly signs of seepage, sc</t>
  </si>
  <si>
    <t>Auxey Duresses Rouge, Les Clous 1988 Domaine Leroy (6 BT)</t>
  </si>
  <si>
    <t>u. level into the neck, slightly scuffed and nicked label, slightly scuffed capsule, cn</t>
  </si>
  <si>
    <t>Bonnes Mares 1985 Domaine Dujac (1 BT)</t>
  </si>
  <si>
    <t>u. 3cm, slightly scuffed label, nicked capsule with slight sign of seepage, cn</t>
  </si>
  <si>
    <t>Clos de la Roche 1988 Domaine Dujac (1 BT)</t>
  </si>
  <si>
    <t>u. 4.5cm, scuffed and damp stained label, slightly scuffed capsule, slightly sunken cork, cn</t>
  </si>
  <si>
    <t>Musigny, Cuvée Vieilles Vignes 1978 Comte Georges de Vogüé (1 BT)</t>
  </si>
  <si>
    <t>Levels into the neck, nicked and scuffed labels, slightly scuffed capsules, sc</t>
  </si>
  <si>
    <t>Bonnes Mares 1988 Robert Groffier (3 BT)</t>
  </si>
  <si>
    <t>u. level into the neck, slightly scuffed label, and capsule, cn</t>
  </si>
  <si>
    <t>Louis Trapet</t>
  </si>
  <si>
    <t>Chambertin 1978 Louis Trapet (1 BT)</t>
  </si>
  <si>
    <t>u. 4x2cm, 2x3cm, 1 label slighlty scuffed and damp stained, slightly scuffed capsules, sc</t>
  </si>
  <si>
    <t>Domaine Louis Remy</t>
  </si>
  <si>
    <t>Chambertin 1972 Domaine Louis Remy (6 BT)</t>
  </si>
  <si>
    <t>u. 1x3cm, 3x3.5cm, slightly scuffed and cellar soiled labels and vintage neck labels, slightly scuffed capsulesslight signs of s</t>
  </si>
  <si>
    <t>Henri Rebourseau</t>
  </si>
  <si>
    <t>Mazis Chambertin 1971 Henri Rebourseau (4 BT)</t>
  </si>
  <si>
    <t>u. 7 into the neck, 1x3.5, 1 stained albel, 1 slightly raised cork, sc</t>
  </si>
  <si>
    <t>Frédéric Esmonin</t>
  </si>
  <si>
    <t>Mazis Chambertin 1988 Frédéric Esmonin (8 BT)</t>
  </si>
  <si>
    <t>Levels into the neck, sc</t>
  </si>
  <si>
    <t>Ruchottes Chambertin</t>
  </si>
  <si>
    <t>Ruchottes Chambertin 1988 Georges Mugneret (2 BT)</t>
  </si>
  <si>
    <t>Clos de Tart 1999 Mommessin (6 BT)</t>
  </si>
  <si>
    <t>Clos de Tart 1999 Mommessin (1 MAG)</t>
  </si>
  <si>
    <t>Clos de Tart 1998 Mommessin (12 BT)</t>
  </si>
  <si>
    <t>Clos de Tart 1996 Mommessin (1 MAG)</t>
  </si>
  <si>
    <t>Clos de Tart 1989 Mommessin (1 MAG)</t>
  </si>
  <si>
    <t>u. 5cm, slightly scuffed and cellar soiled label, slightly scuffed capsiles, cn</t>
  </si>
  <si>
    <t>Clos de Tart 1961 Mommessin (1 BT)</t>
  </si>
  <si>
    <t>u. 9 levels into the neck, 3x3cm, heavily cellar soiled labels and capsules, sc</t>
  </si>
  <si>
    <t>Pommard</t>
  </si>
  <si>
    <t>Château de Pommard</t>
  </si>
  <si>
    <t>Pommard 1978 Château de Pommard (9 BT)</t>
  </si>
  <si>
    <t>u. 3x2cm, 1x3cm, slightly scuffed labels and capsules, sc</t>
  </si>
  <si>
    <t>Gevrey Chambertin, Petite Chapelle</t>
  </si>
  <si>
    <t>Marchand-Grillot et Fils</t>
  </si>
  <si>
    <t>Gevrey Chambertin, Petite Chapelle 1978 Marchand-Grillot et Fils (4 BT)</t>
  </si>
  <si>
    <t>Corton</t>
  </si>
  <si>
    <t>Bonneau du Martray</t>
  </si>
  <si>
    <t>Corton 1983 Bonneau du Martray (11 BT)</t>
  </si>
  <si>
    <t>u. levels bn or into the neck, slightly cellar soiled labels, slightly corroded capsules, sc</t>
  </si>
  <si>
    <t>Faiveley</t>
  </si>
  <si>
    <t>Nuits St. Georges, Clos de la Maréchale 1983 Faiveley (9 BT)</t>
  </si>
  <si>
    <t>u. levels into the neck, slightly scuffed labels, slight signs of seepage, sc</t>
  </si>
  <si>
    <t>Savigny lès Beaune, Aux Vergelesses</t>
  </si>
  <si>
    <t>Savigny lès Beaune, Aux Vergelesses 1990 Simon Bize (4 BT)</t>
  </si>
  <si>
    <t>u. Level into the neck, scuffed and slightly torn label, slightly scuffed capsule, sc</t>
  </si>
  <si>
    <t>Charmes Chambertin, Cuvée de Très Vieilles Vignes</t>
  </si>
  <si>
    <t>Joseph Roty</t>
  </si>
  <si>
    <t>Charmes Chambertin, Cuvée de Très Vieilles Vignes 1988 Joseph Roty (1 BT)</t>
  </si>
  <si>
    <t>Daniel Rion</t>
  </si>
  <si>
    <t>Clos de Vougeot 1988 Daniel Rion (1 BT)</t>
  </si>
  <si>
    <t>u. levels into the neck, slightly cellar soiled labels and capsules, sc</t>
  </si>
  <si>
    <t>Bernard Grivelet</t>
  </si>
  <si>
    <t>Chambertin, Clos de Bèze 1972 Bernard Grivelet (2 BT)</t>
  </si>
  <si>
    <t>u. scuffed and damp stained albel, slightly scuffed capsule, sc</t>
  </si>
  <si>
    <t>Chambolle Musigny, Les Amoureuses 1969 Bernard Grivelet (1 BT)</t>
  </si>
  <si>
    <t>u. level into the neck, slightly cellar soiled label and capsule, sc</t>
  </si>
  <si>
    <t>Jaffelin</t>
  </si>
  <si>
    <t>Chambertin 1971 Jaffelin (1 BT)</t>
  </si>
  <si>
    <t>u. 5cm, heavily cellar soiled label, neck label, and capsule, sc</t>
  </si>
  <si>
    <t>Chambertin, Cuvée Heritiers Latour</t>
  </si>
  <si>
    <t>Louis Latour</t>
  </si>
  <si>
    <t>Chambertin, Cuvée Heritiers Latour 1961 Louis Latour (1 BT)</t>
  </si>
  <si>
    <t>u. 3x3cm, slightlty damp stained and cellar soiled labels, slightly scuffed capsules, sc</t>
  </si>
  <si>
    <t>Clos de la Roche 1972 Domaine Louis Remy (3 BT)</t>
  </si>
  <si>
    <t>u. 1x3cm, 1x4cm, 1x5cm, heavily cellar soiled labels and capsules, 1 slight sign of seepage, sc</t>
  </si>
  <si>
    <t>Volnay</t>
  </si>
  <si>
    <t>Volnay 1959 Louis Latour (3 BT)</t>
  </si>
  <si>
    <t>u. 1x3cm, 1x4cm, heavily cellar soiled labels and capsules, 1 slighly corroded capsule, sc</t>
  </si>
  <si>
    <t>Pommard, Les Epenots</t>
  </si>
  <si>
    <t>Pommard, Les Epenots 1959 Louis Latour (2 BT)</t>
  </si>
  <si>
    <t>u. 1x3cm, 1x4cm, scuffed and cellar soiled labels and capsules, Collection du Docteur Barolet, sc</t>
  </si>
  <si>
    <t>Côte de Nuits</t>
  </si>
  <si>
    <t>François Martenot</t>
  </si>
  <si>
    <t>Côte de Nuits 1953 François Martenot (2 BT)</t>
  </si>
  <si>
    <t>u. 6cm, scuffed and cellar soiled label and capsule, Collection du Docteur Barolet, sc</t>
  </si>
  <si>
    <t>Côte de Nuits 1923 François Martenot (1 BT)</t>
  </si>
  <si>
    <t>Level into the nec, owc</t>
  </si>
  <si>
    <t>Louis Roederer, Cristal Brut</t>
  </si>
  <si>
    <t>Louis Roederer</t>
  </si>
  <si>
    <t>Louis Roederer, Cristal Brut 1989 (1 MAG)</t>
  </si>
  <si>
    <t>Scuffed label and capsule, cn</t>
  </si>
  <si>
    <t>Krug</t>
  </si>
  <si>
    <t>Krug 1985 (1 BT)</t>
  </si>
  <si>
    <t>Dom Pérignon 1993 (1 BT)</t>
  </si>
  <si>
    <t>slighly scuffed and nicked label, cn</t>
  </si>
  <si>
    <t>Billecart Salmon, Blanc de Blancs</t>
  </si>
  <si>
    <t>Billecart Salmon</t>
  </si>
  <si>
    <t>Billecart Salmon, Blanc de Blancs 1985 (1 BT)</t>
  </si>
  <si>
    <t>u. 1bn, 1vts, slightly scuffed labels one of which nicked, wine comes from different importers, sc</t>
  </si>
  <si>
    <t>Château Lafite 1983 (2 BT)</t>
  </si>
  <si>
    <t>u. 3bn, slightly scuffed labels and capsules, 2 of which stained and slightly torn, wine comes from different importers, sc</t>
  </si>
  <si>
    <t>Château Lafite 1979 (3 BT)</t>
  </si>
  <si>
    <t>u. 2bn, scuffed and cellar soiled labels, 1 of which slightly torn, wine comes from different importers, sc</t>
  </si>
  <si>
    <t>Château Lafite 1966 (2 BT)</t>
  </si>
  <si>
    <t>u. 2vts, 1ts, 1t/hs, slightly scuffed and damp stained labels and capsules, sc</t>
  </si>
  <si>
    <t>Château Lafite 1964 (4 BT)</t>
  </si>
  <si>
    <t>u. 1bn, 4vts, 1ts, scuffed and cellar soiled labels, 1 of whicch nicked and slightly torn, slightly scuffed and corroded capsule</t>
  </si>
  <si>
    <t>Château Lafite 1959 (6 BT)</t>
  </si>
  <si>
    <t>u. 1 vts, slightly scuffedlabel and capsule, cn</t>
  </si>
  <si>
    <t>Carruades de Lafite 1955 (1 BT)</t>
  </si>
  <si>
    <t>u. 4vts, 6ts, 1hs, 1h/ms, slightly scuffed and corroded capsules, owc</t>
  </si>
  <si>
    <t>Château Latour 1970 (12 BT)</t>
  </si>
  <si>
    <t>u. 2ts, 1hs, 2t/hs, heavily cellar soiled and glue striped labels, slightly scuffed and corroded capsules, sc</t>
  </si>
  <si>
    <t>Château Latour 1966 (5 BT)</t>
  </si>
  <si>
    <t>u. 1t/hs, 1h/ms, heavily bin soiled labels and caspules, nicked and corroded caspules, sc</t>
  </si>
  <si>
    <t>Château Latour 1950 (2 BT)</t>
  </si>
  <si>
    <t>u. 1 wrinkled label, owc</t>
  </si>
  <si>
    <t>Château Mouton Rothschild 1983 (3 DM)</t>
  </si>
  <si>
    <t>u. t/hs, corroded capsules, owc</t>
  </si>
  <si>
    <t>Château Mouton Rothschild 1976 (12 BT)</t>
  </si>
  <si>
    <t>u. bn, scuffed and damp stained label, slightly scuffed and wrinkled capsule, sign of seepage, owc</t>
  </si>
  <si>
    <t>Château Mouton Rothschild 1976 (1 IMP)</t>
  </si>
  <si>
    <t>u. 5ts, 7t/hs, damp stained and glue striped labels, slightly nicked and corroded capsules, 3 slight signs of seepage, sc</t>
  </si>
  <si>
    <t>Château Mouton Rothschild 1975 (12 BT)</t>
  </si>
  <si>
    <t>u. 5vts, 1ts, 6hs, banded prior to inspection, owc</t>
  </si>
  <si>
    <t>Château Mouton Rothschild 1970 (12 BT)</t>
  </si>
  <si>
    <t>u. 4ts, 1t/hs, scuffed and cellar soiled label, slightly scuffed and corroded capsules, sc</t>
  </si>
  <si>
    <t>Château Mouton Rothschild 1967 (5 BT)</t>
  </si>
  <si>
    <t>u. 3ts, 9hs, slightly scuffed labels, slightly scuffed and corroded capsules, original straw wrapping, owc</t>
  </si>
  <si>
    <t>Château Mouton Rothschild 1967 (12 BT)</t>
  </si>
  <si>
    <t>u. t/hs, heavily scuffed and cellar soiled label, scuffed and corroded capsule, sc</t>
  </si>
  <si>
    <t>Château Mouton Rothschild 1959 (1 BT)</t>
  </si>
  <si>
    <t>u. t/hs, scuffed and cellar soiled label and capsule, cn</t>
  </si>
  <si>
    <t>Château Mouton Rothschild 1953 (1 BT)</t>
  </si>
  <si>
    <t>u.bn, scuffed and cellar soiled label and capsule, cn</t>
  </si>
  <si>
    <t>Château Margaux 1971 (1 MAG)</t>
  </si>
  <si>
    <t>u. 1ts, 6hs, 5h/ms, slightly scuffed and damp stained labels, slightly scuffed, wrinkled and torn capsules, owc</t>
  </si>
  <si>
    <t>Château Margaux 1966 (11 BT)</t>
  </si>
  <si>
    <t>u. 1ts, 7hs, 4t/hs, 1h/ms, slightly damp stained labels, 1 slight sign of seepage, owc</t>
  </si>
  <si>
    <t>Château Margaux 1959 (11 BT)</t>
  </si>
  <si>
    <t>u. 3x3cm, 3x4cm,2x4.5cm, 3x5cm, slightly scuffed and damp stained labels, slightly raised corks, owc</t>
  </si>
  <si>
    <t>Château Haut Brion 1970 (11 BT)</t>
  </si>
  <si>
    <t>u. 1x3cm, 1x4cm, scuffed and damp stained labels, scuffed and corroded capsules, sc</t>
  </si>
  <si>
    <t>Château Haut Brion 1961 (2 BT)</t>
  </si>
  <si>
    <t>u. 5cm, scuffed and cellar soiled label, scuffed and cellar soiled capsule, cn</t>
  </si>
  <si>
    <t>Château Haut Brion 1959 (1 BT)</t>
  </si>
  <si>
    <t>u. 1x3cm, slightly scuffed label and capsule, cn</t>
  </si>
  <si>
    <t>Château Haut Brion Blanc</t>
  </si>
  <si>
    <t>Bordeaux Dry White</t>
  </si>
  <si>
    <t>Château Haut Brion Blanc 1985 (1 BT)</t>
  </si>
  <si>
    <t>u. 2ts, 2vts, scuffed and damp stained labels, scuffed and slightly corroded caspules, 3 slightly sunken corks, sc</t>
  </si>
  <si>
    <t>Château La Mission Haut-Brion 1975 (4 BT)</t>
  </si>
  <si>
    <t>u. vts, scuffed and damp stained label, slightly scuffed label, slightly sunken cork, cn</t>
  </si>
  <si>
    <t>Château La Mission Haut-Brion 1952 (1 BT)</t>
  </si>
  <si>
    <t>u. t/hs, scuffed and cellar soiled label, corroded capsule, cn</t>
  </si>
  <si>
    <t>Château La Mission Haut-Brion 1950 (1 MAG)</t>
  </si>
  <si>
    <t>u. 1vts, 1ts, slightly scuffed, damp stained, and cellar soiled labels, slightly cellar soiled and corroded capsules, sc</t>
  </si>
  <si>
    <t>Petrus 1975 (2 BT)</t>
  </si>
  <si>
    <t>u. 2hs, 3t/ms scuffed and cellar soiled labels, scuffed and corroded capsules, 2 signed of seepage, sc</t>
  </si>
  <si>
    <t>Château Cheval Blanc 1964 (5 BT)</t>
  </si>
  <si>
    <t>u. 6ts, 5t/hs, 1hs, slightly scuffed and damp stained labels, slightly scuffed and wrinkled capsules, slightly rasied corks, owc</t>
  </si>
  <si>
    <t>Château Angélus 1975 (12 BT)</t>
  </si>
  <si>
    <t>u. 5ts, 7t/hs, slightly scuffed and damp stained labels, slightly scuffed capsules, 7 corks slightly raised, owc</t>
  </si>
  <si>
    <t>u. bn, scuffed and cellar soiled label, scuffed and slightly corroded capasule, cn</t>
  </si>
  <si>
    <t>Château Angélus 1964 (1 MAG)</t>
  </si>
  <si>
    <t>u. 5bn, 7vts, slightlty scuffed and cellar soiled labels, 4 wine stained labels with signed of seepage, sc</t>
  </si>
  <si>
    <t>Château Pavie</t>
  </si>
  <si>
    <t>Pavie</t>
  </si>
  <si>
    <t>Château Pavie 1975 (12 BT)</t>
  </si>
  <si>
    <t>u. 3bn, 4vts, 5ts, slightly cellar soiled labels and capsules 1 of which nicked, owc</t>
  </si>
  <si>
    <t>Château Montrose 1975 (12 BT)</t>
  </si>
  <si>
    <t>u. 7ts, 5hs, 2 wine stained labels, slightly scuffed and corroded capsules, 2 slightly signs of seepage, owc</t>
  </si>
  <si>
    <t>u. 4ts, 8t/hs, slightlyt scuffed and cellar soiled labels, slightly scuffed and corroded capsules, owc</t>
  </si>
  <si>
    <t>Château Montrose 1970 (12 BT)</t>
  </si>
  <si>
    <t>u. 3ts,8t/hs, slightly cellar soiled labels, slightly scuffed and corroded capsules with slight signs of seepage, owc</t>
  </si>
  <si>
    <t>Château Calon Ségur</t>
  </si>
  <si>
    <t>Calon Ségur</t>
  </si>
  <si>
    <t>Château Calon Ségur 1975 (11 BT)</t>
  </si>
  <si>
    <t>u. 2vts, 3ts, 5t/hs, 2h/ms, slightlty corroded and scuffed capsules, slight signs of seepage, owc</t>
  </si>
  <si>
    <t>u. 3bn, 5vts, 3ts, 1t/hs, slightly cellar soiled labels, owc</t>
  </si>
  <si>
    <t>Château Calon Ségur 1970 (12 BT)</t>
  </si>
  <si>
    <t>u. 1bn, 4vts, 1ts, cellar soiled and damp stained labels, slightly scuffed and corroded capsules, 1 slightly raised cork, owc</t>
  </si>
  <si>
    <t>Château Calon Ségur 1970 (6 MAG)</t>
  </si>
  <si>
    <t>Levels bn or into the neck, slightly scuffed labels, 1 nicked capsule, owc</t>
  </si>
  <si>
    <t>Château Lynch Bages 1986 (12 BT)</t>
  </si>
  <si>
    <t>u. 2bn, 10vts, slightly corroded capsules, 2 slightly raised corks, owc</t>
  </si>
  <si>
    <t>Château Lynch Bages 1975 (12 BT)</t>
  </si>
  <si>
    <t>u. 6bn, 6ts, slightly cellar soiled labels, scuffed and corroded capsules, 1 slightly raised cork, owc</t>
  </si>
  <si>
    <t>u. 1vts, 2ts, 1t/hs, scuffed and bin soiled labels and capsules, 2 slightly sunken corks, sc</t>
  </si>
  <si>
    <t>Château Lynch Bages 1961 (4 BT)</t>
  </si>
  <si>
    <t>u. 8t/hs, 2hs, slight signs of seepage, Banded Prior to inspection, owc</t>
  </si>
  <si>
    <t>Château Mouton Baron Philippe</t>
  </si>
  <si>
    <t>Mouton Baron Philippe</t>
  </si>
  <si>
    <t>Château Mouton Baron Philippe 1970 (10 BT)</t>
  </si>
  <si>
    <t>u. 12bn, owc</t>
  </si>
  <si>
    <t>Château Ducru Beaucaillou 1975 (12 BT)</t>
  </si>
  <si>
    <t>u. 10bn, 2vts, owc</t>
  </si>
  <si>
    <t>u. 2bn, 4vts, slightly scuffed, corroded and wrinkled capsues, owc</t>
  </si>
  <si>
    <t>Château Ducru Beaucaillou 1970 (6 MAG)</t>
  </si>
  <si>
    <t>9ts, 3vts, slightly scuffed and damp stained labels, slightly scuffed capsules, owc</t>
  </si>
  <si>
    <t>Château Léoville Las Cases</t>
  </si>
  <si>
    <t>Léoville Las Cases</t>
  </si>
  <si>
    <t>Château Léoville Las Cases 1970 (12 BT)</t>
  </si>
  <si>
    <t>u. 4bn, 1vts, damp stained and scuffed labels, slightlty scuffed and corroded capsules, owc</t>
  </si>
  <si>
    <t>Château Léoville Las Cases 1970 (5 MAG)</t>
  </si>
  <si>
    <t>5bn, 1t/hs, damp stained and cellar soiled labels, scuffed and slightly corroded capsules,, owc</t>
  </si>
  <si>
    <t>Château Léoville Las Cases 1970 (6 MAG)</t>
  </si>
  <si>
    <t>u. 2h/ms, Scuffed and bin soiled labels, scuffed and slightly corroded capsuels, sc</t>
  </si>
  <si>
    <t>Château Léoville Las Cases 1952 (2 BT)</t>
  </si>
  <si>
    <t>u. 2ts, slightly scuffed and bin soiled labels, slightly scuffed and torn capsules, sc</t>
  </si>
  <si>
    <t>Château Langoa Barton</t>
  </si>
  <si>
    <t>Langoa Barton</t>
  </si>
  <si>
    <t>Château Langoa Barton 1945 (2 BT)</t>
  </si>
  <si>
    <t>u. 3 h/ms, slightly scuffed and bin soiled labels, slightly scuffed and wrinkled capsules, sc</t>
  </si>
  <si>
    <t>Château Langoa Barton 1937 (3 BT)</t>
  </si>
  <si>
    <t>u. 2ts, slightly scuffed labels and capsules, sc</t>
  </si>
  <si>
    <t>Château Léoville Barton 1961 (2 BT)</t>
  </si>
  <si>
    <t>u. 2bn, 1vts, tissue adhered to front of label, chipped and partially missing wax capsule, slight signs of seepage, owc</t>
  </si>
  <si>
    <t>Château Beychevelle</t>
  </si>
  <si>
    <t>Beychevelle</t>
  </si>
  <si>
    <t>Château Beychevelle 1982 (3 DM)</t>
  </si>
  <si>
    <t>u. 2bn, 7vts, 3ts, slightly scuffed labels and slighltly corroded capsules, owc</t>
  </si>
  <si>
    <t>Château Beychevelle 1975 (12 BT)</t>
  </si>
  <si>
    <t>u. 8vts, 4ts, slightly scuffed labels and slightly corroded capsules, owc</t>
  </si>
  <si>
    <t>u. 1bn, 7ts, 4t/hs, slightly scuffed labels and slightly corroded capsules, owc</t>
  </si>
  <si>
    <t>Château Beychevelle 1970 (12 BT)</t>
  </si>
  <si>
    <t>u. 1vts, 8ts, 4hs, slightly cellar soiled labels, slightly corroded capsules, 1 slightly sunken cork, owc</t>
  </si>
  <si>
    <t>Château Brane Cantenac</t>
  </si>
  <si>
    <t>Brane Cantenac</t>
  </si>
  <si>
    <t>Château Brane Cantenac 1975 (12 BT)</t>
  </si>
  <si>
    <t>u. 2vts, 5ts, 4hs, 4h/ms, slightly cellar soiled labels and capsules, owc</t>
  </si>
  <si>
    <t>u. 11bn, 1vts, sc</t>
  </si>
  <si>
    <t>Château La Lagune</t>
  </si>
  <si>
    <t>La Lagune</t>
  </si>
  <si>
    <t>Château La Lagune 1975 (12 BT)</t>
  </si>
  <si>
    <t>u. 10bn, 2vts, sc</t>
  </si>
  <si>
    <t>u. 1bn, 1ts, scuffed and cellar soiled labels and capsules, 1 slightly raised cork, sc</t>
  </si>
  <si>
    <t>Château Pape Clément 1955 (2 BT)</t>
  </si>
  <si>
    <t>u. 2vts, 10ts, slightly cellar soiled labels, scuffed and slightly wrinked capsules, owc</t>
  </si>
  <si>
    <t>Vieux Château Certan</t>
  </si>
  <si>
    <t>Vieux Château Certan 1966 (12 BT)</t>
  </si>
  <si>
    <t>u. 1vts, 8ts, 1t/hs, 2hs, slightly cellar soiled labels, slightly scuffed and corroded capsules, owc</t>
  </si>
  <si>
    <t>Château La Gaffelière</t>
  </si>
  <si>
    <t>La Gaffelière</t>
  </si>
  <si>
    <t>Château La Gaffelière 1970 (12 BT)</t>
  </si>
  <si>
    <t>u. level into the neck, slightly scuffed label and capsule, sc</t>
  </si>
  <si>
    <t>Château La Mission Haut-Brion 1978 (1 BT)</t>
  </si>
  <si>
    <t>u. Level into the neck, scuffed and damp stained label, slightly scuffed capsule, sc</t>
  </si>
  <si>
    <t>Château Haut Brion 1978 (1 BT)</t>
  </si>
  <si>
    <t>u. 1bn, 1vts, 1ts, slightgly scuffed and cellar soiled labels and capsules, 1 sign of seepage with wine stained label, sc</t>
  </si>
  <si>
    <t>Château Pavie 1975 (3 BT)</t>
  </si>
  <si>
    <t>u. vts, slightly scuffed label and capsule, sc</t>
  </si>
  <si>
    <t>Château Lafite 1975 (1 BT)</t>
  </si>
  <si>
    <t>u. hs, scuffed and cellar soiled label, slightly scuffed capsule, sc</t>
  </si>
  <si>
    <t>Château Mouton Rothschild 1976 (1 BT)</t>
  </si>
  <si>
    <t>u. bn, slightly scuffed label, sc</t>
  </si>
  <si>
    <t>Château Margaux 1983 (1 BT)</t>
  </si>
  <si>
    <t>u. bn, slightly scuffed label and capsule, sc</t>
  </si>
  <si>
    <t>Château Beychevelle 1982 (1 BT)</t>
  </si>
  <si>
    <t>u. Level into the neck, slightly scuffed label, sc</t>
  </si>
  <si>
    <t>Château Haut Brion 1986 (1 BT)</t>
  </si>
  <si>
    <t>u. hs, scuffed and damp stained label, slightly scuffed capsule, slight sign of seepage, sc</t>
  </si>
  <si>
    <t>Château Mouton Rothschild 1970 (1 BT)</t>
  </si>
  <si>
    <t>u. ts, slightly scuffed label and capsule, sc</t>
  </si>
  <si>
    <t>Château Léoville Las Cases 1970 (1 BT)</t>
  </si>
  <si>
    <t>u. vts, slightly scuffed and bin soiled label and capsule, sc</t>
  </si>
  <si>
    <t>Château Beychevelle 1970 (1 BT)</t>
  </si>
  <si>
    <t>u. vts, scuffed and bin soiled label, slightly scuffed and torn capsule, sc</t>
  </si>
  <si>
    <t>Château Lynch Bages 1970 (1 BT)</t>
  </si>
  <si>
    <t>u.ts, slightlty scuffed and cellar soiled label, slightly scuffed capsule, sc</t>
  </si>
  <si>
    <t>Château Ducru Beaucaillou 1970 (1 BT)</t>
  </si>
  <si>
    <t>Château Calon Ségur 1970 (1 BT)</t>
  </si>
  <si>
    <t>u. vts, slightly scuffed and damp stained label, slightly scuffed capsule, sc</t>
  </si>
  <si>
    <t>Château Cheval Blanc 1968 (1 BT)</t>
  </si>
  <si>
    <t>u. hs, scuffed, wrinkled, and damp stained label, slightly corroded capsule, sc</t>
  </si>
  <si>
    <t>Château Mouton Rothschild 1964 (1 BT)</t>
  </si>
  <si>
    <t>u. vts, scuffed and heavily cellar soiled label, label slightly torn, slightly scuffed capsule, sc</t>
  </si>
  <si>
    <t>Château Cheval Blanc 1962 (1 BT)</t>
  </si>
  <si>
    <t>u. hs, scuffed and cellar soiled label, slightly roen label, slightlty scuffed and nicked label, sc</t>
  </si>
  <si>
    <t>Château Léoville Las Cases 1966 (1 BT)</t>
  </si>
  <si>
    <t>u. 1hs, 1t/hs, slightly scuffed and damp stained labels, 1 label peeling from edges, scuffed and corroded capsules, sc</t>
  </si>
  <si>
    <t>Château Latour 1963 (2 BT)</t>
  </si>
  <si>
    <t>Château Léoville Las Cases 1964 (1 BT)</t>
  </si>
  <si>
    <t>u. hs, slightlty in soiled and wrinkled label, slightly scuffed capsule, slightly sunken cork, sc</t>
  </si>
  <si>
    <t>Château La Gaffelière Naudes</t>
  </si>
  <si>
    <t>La Gaffelière Naudes</t>
  </si>
  <si>
    <t>Château La Gaffelière Naudes 1961 (1 BT)</t>
  </si>
  <si>
    <t>u. 4.5cm, scuffed and damp stained label, sticker adhered to front of label, scuffed and cellar soiled capsule, sc</t>
  </si>
  <si>
    <t>Château Haut Brion 1966 (1 BT)</t>
  </si>
  <si>
    <t>u. ts, scuffed and bin soiled label, sc</t>
  </si>
  <si>
    <t>Château Brane Cantenac 1953 (1 BT)</t>
  </si>
  <si>
    <t>u. h/ms, scuffed and damp stained label, slightly corroded and scuffed capsule, slight sign of seepage, sc</t>
  </si>
  <si>
    <t>Clos Fourtet</t>
  </si>
  <si>
    <t>Clos Fourtet 1953 (1 BT)</t>
  </si>
  <si>
    <t>u. ts, scuffed and damp stained label, slightly scuffed and wrinkled capsule, sc</t>
  </si>
  <si>
    <t>Château Ausone 1953 (1 BT)</t>
  </si>
  <si>
    <t>u. ts, 1vts, Slightly scuffed and damp stained label, 1 vintage not legible on front label vintage confirmed on cork, sc</t>
  </si>
  <si>
    <t>Château Ducru Beaucaillou 1957 (2 BT)</t>
  </si>
  <si>
    <t>u. t/hs, scuffed and heavily cellar soiled label, slightly scuffed capsule, sc</t>
  </si>
  <si>
    <t>Château Lafite 1957 (1 BT)</t>
  </si>
  <si>
    <t>u. ts, damp stained and scuffed label, slightly corroded and wrinkled capsule, sc</t>
  </si>
  <si>
    <t>Château Suduiraut</t>
  </si>
  <si>
    <t>Suduiraut</t>
  </si>
  <si>
    <t>Château Suduiraut 1975 (1 BT)</t>
  </si>
  <si>
    <t>u. bn, slightly scuffed and bin soiled label and capsule, sc</t>
  </si>
  <si>
    <t>Vieux Château Certan 1970 (1 BT)</t>
  </si>
  <si>
    <t>u. ts, slightly damp stained label, believed late release, sc</t>
  </si>
  <si>
    <t>Château Lafaurie Peyraguey</t>
  </si>
  <si>
    <t>Lafaurie Peyraguey</t>
  </si>
  <si>
    <t>Château Lafaurie Peyraguey 1939 (1 BT)</t>
  </si>
  <si>
    <t>Sassicaia</t>
  </si>
  <si>
    <t>Tenuta San Guido</t>
  </si>
  <si>
    <t>Sassicaia 2000 Tenuta San Guido (1 BT)</t>
  </si>
  <si>
    <t>Château Suduiraut 1978 (1 BT)</t>
  </si>
  <si>
    <t>u. 8bn, 1 nicked label, 1 label slightly torn, owc</t>
  </si>
  <si>
    <t>Châteauneuf-du-Pape 1990 Château de Beaucastel (8 BT)</t>
  </si>
  <si>
    <t>Levels into the neck, slighly scuffed labels and capsules, sc</t>
  </si>
  <si>
    <t>Barolo Riserva, Monfortino</t>
  </si>
  <si>
    <t>Giacomo Conterno</t>
  </si>
  <si>
    <t>Barolo Riserva, Monfortino 1988 Giacomo Conterno (2 BT)</t>
  </si>
  <si>
    <t>u. vts, slightly scuffed label and capsule, cn</t>
  </si>
  <si>
    <t>Château d'Yquem 1967 (1 BT)</t>
  </si>
  <si>
    <t>Scuffed and damp stained labels, slightly scuffed and wrinkled capsules embossed with "Noval 1963 Nacional," Christie's Handwrit</t>
  </si>
  <si>
    <t>Quinta do Noval Nacional</t>
  </si>
  <si>
    <t>Quinta do Noval</t>
  </si>
  <si>
    <t>Port</t>
  </si>
  <si>
    <t>Quinta do Noval Nacional 1963 (2 BT)</t>
  </si>
  <si>
    <t>Original tissues, owc</t>
  </si>
  <si>
    <t>Harlan Estate</t>
  </si>
  <si>
    <t>Harlan Estate 2013 (6 BT)</t>
  </si>
  <si>
    <t>Packed in a 6-bottle original wooden case, owc</t>
  </si>
  <si>
    <t>Harlan Estate 2012 (3 BT)</t>
  </si>
  <si>
    <t>Harlan Estate 2011 (3 BT)</t>
  </si>
  <si>
    <t>Harlan Estate 2011 (1 MAG)</t>
  </si>
  <si>
    <t>Harlan Estate 2010 (1 MAG)</t>
  </si>
  <si>
    <t>Harlan Estate 2009 (6 BT)</t>
  </si>
  <si>
    <t>Harlan Estate 2008 (4 BT)</t>
  </si>
  <si>
    <t>Harlan Estate 2008 (1 MAG)</t>
  </si>
  <si>
    <t>Harlan, The Maiden</t>
  </si>
  <si>
    <t>Harlan, The Maiden 2012 (6 BT)</t>
  </si>
  <si>
    <t>Harlan, The Maiden 2011 (6 BT)</t>
  </si>
  <si>
    <t>Harlan, The Maiden 2010 (3 BT)</t>
  </si>
  <si>
    <t>Harlan, The Maiden 2009 (6 BT)</t>
  </si>
  <si>
    <t>Harlan, The Maiden 2007 (3 BT)</t>
  </si>
  <si>
    <t>(St Eden, Vecina, Pluribus, Quella, Melbury), owc</t>
  </si>
  <si>
    <t>Bond Assortment</t>
  </si>
  <si>
    <t>Bond</t>
  </si>
  <si>
    <t>Bond Assortment 2008 (5 MAG)</t>
  </si>
  <si>
    <t>Bond Assortment 2007 (5 MAG)</t>
  </si>
  <si>
    <t>Bond Vecina</t>
  </si>
  <si>
    <t>Bond Vecina 2007 (1 MAG)</t>
  </si>
  <si>
    <t>Bond Melbury</t>
  </si>
  <si>
    <t>Bond Melbury 2007 (1 MAG)</t>
  </si>
  <si>
    <t>Bond Quella</t>
  </si>
  <si>
    <t>Bond Quella 2007 (1 MAG)</t>
  </si>
  <si>
    <t>Bond Pluribus</t>
  </si>
  <si>
    <t>Bond Pluribus 2007 (1 MAG)</t>
  </si>
  <si>
    <t>Bond St. Eden</t>
  </si>
  <si>
    <t>Bond St. Eden 2007 (1 MAG)</t>
  </si>
  <si>
    <t>Bond Assortment 2006 (5 MAG)</t>
  </si>
  <si>
    <t>Bond Melbury 2010 (6 BT)</t>
  </si>
  <si>
    <t>Bond Melbury 2008 (6 BT)</t>
  </si>
  <si>
    <t>Bond Melbury 2007 (6 BT)</t>
  </si>
  <si>
    <t>Bond Pluribus 2010 (6 BT)</t>
  </si>
  <si>
    <t>Bond Pluribus 2007 (6 BT)</t>
  </si>
  <si>
    <t>Bond Quella 2010 (6 BT)</t>
  </si>
  <si>
    <t>Bond Quella 2008 (6 BT)</t>
  </si>
  <si>
    <t>Soiled tissues and labels, owc</t>
  </si>
  <si>
    <t>Bond Quella 2007 (6 BT)</t>
  </si>
  <si>
    <t>Bond St. Eden 2010 (6 BT)</t>
  </si>
  <si>
    <t>Bond St. Eden 2008 (6 BT)</t>
  </si>
  <si>
    <t>Bond St. Eden 2007 (6 BT)</t>
  </si>
  <si>
    <t>Bond Vecina 2010 (6 BT)</t>
  </si>
  <si>
    <t>Bond Vecina 2009 (1 MAG)</t>
  </si>
  <si>
    <t>Bond Vecina 2008 (6 BT)</t>
  </si>
  <si>
    <t>Bond Vecina 2007 (6 BT)</t>
  </si>
  <si>
    <t>Bond Matriarch</t>
  </si>
  <si>
    <t>Bond Matriarch 2009 (6 BT)</t>
  </si>
  <si>
    <t>Bond Matriarch 2007 (6 BT)</t>
  </si>
  <si>
    <t>Bond Matriarch 2005 (6 BT)</t>
  </si>
  <si>
    <t>2 original tissues, oc</t>
  </si>
  <si>
    <t>Abreu Cabernet Sauvignon, Madrona Ranch</t>
  </si>
  <si>
    <t>Abreu</t>
  </si>
  <si>
    <t>Abreu Cabernet Sauvignon, Madrona Ranch 2008 (3 BT)</t>
  </si>
  <si>
    <t>Abreu Cabernet Sauvignon, Madrona Ranch 2007 (6 BT)</t>
  </si>
  <si>
    <t>1 wine stained label, sc</t>
  </si>
  <si>
    <t>Abreu Cabernet Sauvignon, Madrona Ranch 2006 (6 BT)</t>
  </si>
  <si>
    <t>Abreu Cabernet Sauvignon, Madrona Ranch 2002 (6 BT)</t>
  </si>
  <si>
    <t>2 original tissues, both soiled, oc</t>
  </si>
  <si>
    <t>Abreu Cabernet Sauvignon, Madrona Ranch 2011 (3 BT)</t>
  </si>
  <si>
    <t>Slightly scuffed labels, 1 slightly torn capsule, sc</t>
  </si>
  <si>
    <t>Abreu Cabernet Sauvignon, Madrona Ranch 2005 (2 BT)</t>
  </si>
  <si>
    <t>Abreu Cabernet Sauvignon, Madrona Ranch 2003 (5 BT)</t>
  </si>
  <si>
    <t>Abreu Cabernet Sauvignon, Madrona Ranch 2004 (6 BT)</t>
  </si>
  <si>
    <t>Abreu Cabernet Sauvignon, Madrona Ranch 2000 (1 BT)</t>
  </si>
  <si>
    <t>Bin soiled labels, sc</t>
  </si>
  <si>
    <t>Abreu Cabernet Sauvignon, Madrona Ranch 2001 (5 BT)</t>
  </si>
  <si>
    <t>Abreu, Thorevilos</t>
  </si>
  <si>
    <t>Abreu, Thorevilos 2009 (6 BT)</t>
  </si>
  <si>
    <t>1 slightly torn label, sc</t>
  </si>
  <si>
    <t>Abreu, Thorevilos 2005 (6 BT)</t>
  </si>
  <si>
    <t>Abreu, Thorevilos 2004 (3 BT)</t>
  </si>
  <si>
    <t>Abreu, Thorevilos 2003 (2 BT)</t>
  </si>
  <si>
    <t>Abreu, Thorevilos 2001 (3 BT)</t>
  </si>
  <si>
    <t>Abreu Howell Mountain</t>
  </si>
  <si>
    <t>Abreu Howell Mountain 2009 (6 BT)</t>
  </si>
  <si>
    <t>Abreu, Capella</t>
  </si>
  <si>
    <t>Abreu, Capella 2008 (3 BT)</t>
  </si>
  <si>
    <t>Abreu, Capella 2007 (6 BT)</t>
  </si>
  <si>
    <t>2 original tissues, 1 of which torn, oc</t>
  </si>
  <si>
    <t>Abreu, Capella 2011 (3 BT)</t>
  </si>
  <si>
    <t>Abreu, Capella 2006 (4 BT)</t>
  </si>
  <si>
    <t>Soiled tissues, sc</t>
  </si>
  <si>
    <t>Abreu Cabernet Sauvignon, Madrona Ranch 2010 (2 BT)</t>
  </si>
  <si>
    <t>Abreu, Capella 2010 (1 BT)</t>
  </si>
  <si>
    <t>Araujo Cabernet Sauvignon, Eisele Vineyard</t>
  </si>
  <si>
    <t>Araujo</t>
  </si>
  <si>
    <t>Araujo Cabernet Sauvignon, Eisele Vineyard 2011 (6 BT)</t>
  </si>
  <si>
    <t>Araujo Cabernet Sauvignon, Eisele Vineyard 2010 (6 BT)</t>
  </si>
  <si>
    <t>Araujo Cabernet Sauvignon, Eisele Vineyard 2009 (12 BT)</t>
  </si>
  <si>
    <t>Araujo Cabernet Sauvignon, Eisele Vineyard 2008 (11 BT)</t>
  </si>
  <si>
    <t>Araujo Cabernet Sauvignon, Eisele Vineyard 2007 (7 BT)</t>
  </si>
  <si>
    <t>Torn and partially missing original tissues, sc</t>
  </si>
  <si>
    <t>Araujo Cabernet Sauvignon, Eisele Vineyard 2006 (8 BT)</t>
  </si>
  <si>
    <t>Araujo Cabernet Sauvignon, Eisele Vineyard 2005 (7 BT)</t>
  </si>
  <si>
    <t>Araujo Cabernet Sauvignon, Eisele Vineyard 2004 (7 BT)</t>
  </si>
  <si>
    <t>Slightly sunken corks, sc</t>
  </si>
  <si>
    <t>Araujo Cabernet Sauvignon, Eisele Vineyard 2003 (5 BT)</t>
  </si>
  <si>
    <t>1 slightly sunken cork, sc</t>
  </si>
  <si>
    <t>Araujo Cabernet Sauvignon, Eisele Vineyard 2002 (5 BT)</t>
  </si>
  <si>
    <t>Araujo Cabernet Sauvignon, Eisele Vineyard 2001 (4 BT)</t>
  </si>
  <si>
    <t>Araujo Cabernet Sauvignon, Eisele Vineyard 2008 (1 MAG)</t>
  </si>
  <si>
    <t>Araujo Cabernet Sauvignon, Eisele Vineyard 2007 (1 MAG)</t>
  </si>
  <si>
    <t>Araujo Cabernet Sauvignon, Eisele Vineyard 2011 (1 MAG)</t>
  </si>
  <si>
    <t>Araujo Cabernet Sauvignon, Eisele Vineyard 2009 (1 MAG)</t>
  </si>
  <si>
    <t>Araujo Cabernet Sauvignon, Eisele Vineyard 2010 (1 MAG)</t>
  </si>
  <si>
    <t>Araujo Syrah, Eisele Vineyard</t>
  </si>
  <si>
    <t>Araujo Syrah, Eisele Vineyard 2011 (1 MAG)</t>
  </si>
  <si>
    <t>Araujo Syrah, Eisele Vineyard 2011 (3 BT)</t>
  </si>
  <si>
    <t>Araujo Syrah, Eisele Vineyard 2010 (3 BT)</t>
  </si>
  <si>
    <t>Araujo Sauvignon Blanc, Eisele Vineyard</t>
  </si>
  <si>
    <t>United States White</t>
  </si>
  <si>
    <t>Araujo Sauvignon Blanc, Eisele Vineyard 2012 (3 BT)</t>
  </si>
  <si>
    <t>Araujo Viognier, Eisele Vineyard</t>
  </si>
  <si>
    <t>Araujo Viognier, Eisele Vineyard 2012 (3 BT)</t>
  </si>
  <si>
    <t>Araujo, Altagracia</t>
  </si>
  <si>
    <t>Araujo, Altagracia 2011 (3 BT)</t>
  </si>
  <si>
    <t>Araujo, Altagracia 2010 (3 BT)</t>
  </si>
  <si>
    <t>Pen-marked case, oc</t>
  </si>
  <si>
    <t>Caymus Vineyards, Special Selection, Cabernet Sauvignon</t>
  </si>
  <si>
    <t>Caymus</t>
  </si>
  <si>
    <t>Caymus Vineyards, Special Selection, Cabernet Sauvignon 2011 (6 BT)</t>
  </si>
  <si>
    <t>Silver Oak, Cabernet Sauvignon, Napa Valley</t>
  </si>
  <si>
    <t>Silver Oak</t>
  </si>
  <si>
    <t>Silver Oak, Cabernet Sauvignon, Napa Valley 2008 (6 BT)</t>
  </si>
  <si>
    <t>Graham's</t>
  </si>
  <si>
    <t>Graham's 1994 (12 BT)</t>
  </si>
  <si>
    <t>Bin-soiled and scuffed labels and capsules, owc</t>
  </si>
  <si>
    <t>Slightly bin soiled labels, owc</t>
  </si>
  <si>
    <t>Dow</t>
  </si>
  <si>
    <t>Dow 1994 (12 BT)</t>
  </si>
  <si>
    <t>Bin-soiled and scuffed labels and capsules, 1 torn label, 1 detached label, oc</t>
  </si>
  <si>
    <t>Bin-soiled and scuffed labels and capsules, 2 slight signs of seepage, sc</t>
  </si>
  <si>
    <t>Offley Boa Vista</t>
  </si>
  <si>
    <t>Offley</t>
  </si>
  <si>
    <t>Offley Boa Vista 1987 (9 BT)</t>
  </si>
  <si>
    <t>Richebourg 1999 Domaine de la Romanée-Conti (1 BT)</t>
  </si>
  <si>
    <t>u. 3cm, scuffed label with slightly wine stained label, slightly wrinkled and scuffed capsule with slight signs of seepage, cn</t>
  </si>
  <si>
    <t>Mazis Chambertin 1998 Domaine d'Auvenay (1 BT)</t>
  </si>
  <si>
    <t>One slightly scuffed label, cn</t>
  </si>
  <si>
    <t>Henri Jayer</t>
  </si>
  <si>
    <t>Nuits St. Georges 1999 Henri Jayer (3 BT)</t>
  </si>
  <si>
    <t>Vosne Romanée</t>
  </si>
  <si>
    <t>Vosne Romanée 1995 Henri Jayer (1 BT)</t>
  </si>
  <si>
    <t>slightly stained and slightly nicked label, sticker adhered to capsule, sc</t>
  </si>
  <si>
    <t>Vosne Romanée, Cros Parantoux</t>
  </si>
  <si>
    <t>Vosne Romanée, Cros Parantoux 1997 Henri Jayer (1 BT)</t>
  </si>
  <si>
    <t>Henri Jayer for Georges Jayer</t>
  </si>
  <si>
    <t>Echézeaux 1997 Henri Jayer for Georges Jayer (1 BT)</t>
  </si>
  <si>
    <t>Château Bahans Haut Brion</t>
  </si>
  <si>
    <t>Bahans Haut Brion</t>
  </si>
  <si>
    <t>Château Bahans Haut Brion 1998 (12 BT)</t>
  </si>
  <si>
    <t>Château Pape Clément 2005 (12 BT)</t>
  </si>
  <si>
    <t>1 slightly torn capsule, owc</t>
  </si>
  <si>
    <t>Château Lascombes 2005 (9 BT)</t>
  </si>
  <si>
    <t>Château Branaire Ducru</t>
  </si>
  <si>
    <t>Branaire Ducru</t>
  </si>
  <si>
    <t>Château Branaire Ducru 2005 (12 BT)</t>
  </si>
  <si>
    <t>OWC missing lid, owc</t>
  </si>
  <si>
    <t>Château Lafite 1996 (12 BT)</t>
  </si>
  <si>
    <t>Château Lafite 1996 (1 BT)</t>
  </si>
  <si>
    <t>Levels into the neck, nicked capsules, sc</t>
  </si>
  <si>
    <t>Château Lafite 1988 (2 BT)</t>
  </si>
  <si>
    <t>Scuffed and stained labels, sc</t>
  </si>
  <si>
    <t>Château Margaux 1996 (12 BT)</t>
  </si>
  <si>
    <t>Château Mouton Rothschild 1989 (12 BT)</t>
  </si>
  <si>
    <t>u. t/hs, scuffed and stained label, sc</t>
  </si>
  <si>
    <t>Château Mouton Rothschild 1986 (1 BT)</t>
  </si>
  <si>
    <t>u. 1ts, 1t/hs, scuffed and stained labels, sc</t>
  </si>
  <si>
    <t>Château Mouton Rothschild 1988 (2 BT)</t>
  </si>
  <si>
    <t>Château Le Bon Pasteur</t>
  </si>
  <si>
    <t>Le Bon Pasteur</t>
  </si>
  <si>
    <t>Château Le Bon Pasteur 1998 (12 BT)</t>
  </si>
  <si>
    <t>u. vts, scuffed and stained label, sc</t>
  </si>
  <si>
    <t>Château Latour 1981 (1 BT)</t>
  </si>
  <si>
    <t>Scuffed Label, sc</t>
  </si>
  <si>
    <t>Haut Brion Blanc</t>
  </si>
  <si>
    <t>Château Haut Brion Blanc 1997 (1 BT)</t>
  </si>
  <si>
    <t>u. bn, scuffed and stained label, slightly sunken cork, sc</t>
  </si>
  <si>
    <t>Château Margaux 1992 (1 BT)</t>
  </si>
  <si>
    <t>Gracia</t>
  </si>
  <si>
    <t>Gracia 2007 (1 BT)</t>
  </si>
  <si>
    <t>1 scuffed label, sc</t>
  </si>
  <si>
    <t>Château Beychevelle 1996 (4 BT)</t>
  </si>
  <si>
    <t>Couvent des Jacobins</t>
  </si>
  <si>
    <t>Couvent des Jacobins 2005 (1 BT)</t>
  </si>
  <si>
    <t>Clos Fourtet 1996 (1 BT)</t>
  </si>
  <si>
    <t>Château Léoville Las Cases 1998 (1 BT)</t>
  </si>
  <si>
    <t>Château Pavie Macquin</t>
  </si>
  <si>
    <t>Pavie Macquin</t>
  </si>
  <si>
    <t>Château Pavie Macquin 1998 (1 BT)</t>
  </si>
  <si>
    <t>1 stained label, sc</t>
  </si>
  <si>
    <t>Château Pichon Longueville, Lalande</t>
  </si>
  <si>
    <t>Pichon Longueville, Lalande</t>
  </si>
  <si>
    <t>Château Pichon Longueville, Lalande 1996 (2 BT)</t>
  </si>
  <si>
    <t>u. bn, scuffed label, sc</t>
  </si>
  <si>
    <t>Château Langoa Barton 1999 (1 BT)</t>
  </si>
  <si>
    <t>Livingstong Moffett "13th Anniversary" Napa Valley Cabernet Sauvignon</t>
  </si>
  <si>
    <t>Livingstong Moffett</t>
  </si>
  <si>
    <t>Livingstong Moffett "13th Anniversary" Napa Valley Cabernet Sauvignon 1997 (12 BT)</t>
  </si>
  <si>
    <t>1 loose label, sc</t>
  </si>
  <si>
    <t>Joseph Phelps Vineyards, Cabernet Sauvignon, Insignia</t>
  </si>
  <si>
    <t>Joseph Phelps</t>
  </si>
  <si>
    <t>Joseph Phelps Vineyards, Cabernet Sauvignon, Insignia 1999 (12 BT)</t>
  </si>
  <si>
    <t>Joseph Phelps Vineyards, Cabernet Sauvignon, Insignia 1994 (3 BT)</t>
  </si>
  <si>
    <t>Joseph Phelps Vineyards, Cabernet Sauvignon, Insignia 1999 (1 BT)</t>
  </si>
  <si>
    <t>u. 2bn, 4vts, slightly scuffed labels and capsules, 1 slightly sunken cork, sc</t>
  </si>
  <si>
    <t>Sterling Vineyards, Cabernet Sauvignon, Sterling Reserve</t>
  </si>
  <si>
    <t>Sterling Vineyards</t>
  </si>
  <si>
    <t>Sterling Vineyards, Cabernet Sauvignon, Sterling Reserve 1985 (6 BT)</t>
  </si>
  <si>
    <t>u. 1vts, sc</t>
  </si>
  <si>
    <t>Silverado, Cabernet Sauvignon</t>
  </si>
  <si>
    <t>Silverado</t>
  </si>
  <si>
    <t>Silverado, Cabernet Sauvignon 1986 (1 BT)</t>
  </si>
  <si>
    <t>u. 1bn, 1vts, 1 nicked label, sc</t>
  </si>
  <si>
    <t>Silverado, Cabernet Sauvignon 1985 (2 BT)</t>
  </si>
  <si>
    <t>Levels into the neck, 1 nicked label, sc</t>
  </si>
  <si>
    <t>Silverado, Cabernet Sauvignon, Limited Reserve</t>
  </si>
  <si>
    <t>Silverado, Cabernet Sauvignon, Limited Reserve 1987 (3 BT)</t>
  </si>
  <si>
    <t>u. 6bn, signs of old seepage, slightly scuffed capsules, sc</t>
  </si>
  <si>
    <t>Beringer Cabernet Sauvignon, Private Reserve</t>
  </si>
  <si>
    <t>Beringer</t>
  </si>
  <si>
    <t>Beringer Cabernet Sauvignon, Private Reserve 1986 (6 BT)</t>
  </si>
  <si>
    <t>Château Mouton Rothschild 1978 (1 BT)</t>
  </si>
  <si>
    <t>Château de Valandraud</t>
  </si>
  <si>
    <t>de Valandraud</t>
  </si>
  <si>
    <t>Château de Valandraud 1993 (1 BT)</t>
  </si>
  <si>
    <t>u. vts, sc</t>
  </si>
  <si>
    <t>Château Lynch Bages 1988 (1 BT)</t>
  </si>
  <si>
    <t>Château Branaire Ducru 2009 (1 BT)</t>
  </si>
  <si>
    <t>Château Le Bon Pasteur 2009 (1 BT)</t>
  </si>
  <si>
    <t>Château Ducru Beaucaillou 1986 (1 BT)</t>
  </si>
  <si>
    <t>Château Ducru Beaucaillou 1990 (1 BT)</t>
  </si>
  <si>
    <t>Château Palmer 2000 (1 BT)</t>
  </si>
  <si>
    <t>u. 2bn, 1vts, scuffed and stained labels, sc</t>
  </si>
  <si>
    <t>Château L'Enclos</t>
  </si>
  <si>
    <t>L'Enclos</t>
  </si>
  <si>
    <t>Château L'Enclos 1982 (3 BT)</t>
  </si>
  <si>
    <t>u. ts, scuffed stained and faded label, sc</t>
  </si>
  <si>
    <t>Château Pape Clément 1982 (1 BT)</t>
  </si>
  <si>
    <t>u. 2t/hs, scuffed, stained, and loose labels, 1 of which adhered to bottle with clear tape, sc</t>
  </si>
  <si>
    <t>Château Léoville Poyferré</t>
  </si>
  <si>
    <t>Léoville Poyferré</t>
  </si>
  <si>
    <t>Château Léoville Poyferré 1982 (2 BT)</t>
  </si>
  <si>
    <t>Scuffed and cellar soiled labels and capsules, signs of old seepage, owc</t>
  </si>
  <si>
    <t>Fonseca</t>
  </si>
  <si>
    <t>Fonseca 1977 (5 BT)</t>
  </si>
  <si>
    <t>Silver Oak, Cabernet Sauvignon, Alexander Valley</t>
  </si>
  <si>
    <t>Silver Oak, Cabernet Sauvignon, Alexander Valley 2015 (12 BT)</t>
  </si>
  <si>
    <t>Silver Oak, Cabernet Sauvignon, Alexander Valley 2014 (6 MAG)</t>
  </si>
  <si>
    <t>Silver Oak, Cabernet Sauvignon, Alexander Valley 2012 (12 BT)</t>
  </si>
  <si>
    <t>Silver Oak, Cabernet Sauvignon, Alexander Valley 2010 (1 IMP)</t>
  </si>
  <si>
    <t>Silver Oak, Cabernet Sauvignon, Alexander Valley 2008 (1 DM)</t>
  </si>
  <si>
    <t>Silver Oak, Cabernet Sauvignon, Alexander Valley 2008 (1 IMP)</t>
  </si>
  <si>
    <t>Silver Oak, Cabernet Sauvignon, Napa Valley 2014 (12 BT)</t>
  </si>
  <si>
    <t>Silver Oak, Cabernet Sauvignon, Napa Valley 2013 (12 BT)</t>
  </si>
  <si>
    <t>Silver Oak, Cabernet Sauvignon, Napa Valley 2012 (12 BT)</t>
  </si>
  <si>
    <t>Silver Oak, Cabernet Sauvignon, Napa Valley 2008 (3 MAG)</t>
  </si>
  <si>
    <t>Silver Oak, Cabernet Sauvignon, Napa Valley 2008 (6 MAG)</t>
  </si>
  <si>
    <t>Silver Oak, Cabernet Sauvignon, Napa Valley 2008 (1 IMP)</t>
  </si>
  <si>
    <t>Lot #</t>
  </si>
  <si>
    <t>URL</t>
  </si>
  <si>
    <t>Lot concise description</t>
  </si>
  <si>
    <t>https://www.sothebys.com/en/buy/auction/2020/vine-distinguished-collections-including-the-park-b-smith-cellar-celebrating-rhone/ermitage-cuvee-cathelin-1990-jean-louis-chave-5-bt</t>
  </si>
  <si>
    <t>https://www.sothebys.com/en/buy/auction/2020/vine-distinguished-collections-including-the-park-b-smith-cellar-celebrating-rhone/ermitage-cuvee-cathelin-1990-jean-louis-chave-6-bt</t>
  </si>
  <si>
    <t>https://www.sothebys.com/en/buy/auction/2020/vine-distinguished-collections-including-the-park-b-smith-cellar-celebrating-rhone/ermitage-cuvee-cathelin-1991-jean-louis-chave-3-bt</t>
  </si>
  <si>
    <t>https://www.sothebys.com/en/buy/auction/2020/vine-distinguished-collections-including-the-park-b-smith-cellar-celebrating-rhone/ermitage-cuvee-cathelin-1998-jean-louis-chave-4-bt</t>
  </si>
  <si>
    <t>https://www.sothebys.com/en/buy/auction/2020/vine-distinguished-collections-including-the-park-b-smith-cellar-celebrating-rhone/ermitage-cuvee-cathelin-1998-jean-louis-chave-6-bt</t>
  </si>
  <si>
    <t>https://www.sothebys.com/en/buy/auction/2020/vine-distinguished-collections-including-the-park-b-smith-cellar-celebrating-rhone/ermitage-cuvee-cathelin-2000-jean-louis-chave-4-bt</t>
  </si>
  <si>
    <t>Ermitage, Cuvée Cathelin 2000 Jean-Louis Chave (4 BT)</t>
  </si>
  <si>
    <t>https://www.sothebys.com/en/buy/auction/2020/vine-distinguished-collections-including-the-park-b-smith-cellar-celebrating-rhone/ermitage-cuvee-cathelin-2000-jean-louis-chave-6-bt</t>
  </si>
  <si>
    <t>https://www.sothebys.com/en/buy/auction/2020/vine-distinguished-collections-including-the-park-b-smith-cellar-celebrating-rhone/ermitage-cuvee-cathelin-2003-jean-louis-chave-6-bt</t>
  </si>
  <si>
    <t>https://www.sothebys.com/en/buy/auction/2020/vine-distinguished-collections-including-the-park-b-smith-cellar-celebrating-rhone/hermitage-rouge-1990-jean-louis-chave-2-bt</t>
  </si>
  <si>
    <t>https://www.sothebys.com/en/buy/auction/2020/vine-distinguished-collections-including-the-park-b-smith-cellar-celebrating-rhone/hermitage-rouge-1990-jean-louis-chave-12-bt</t>
  </si>
  <si>
    <t>https://www.sothebys.com/en/buy/auction/2020/vine-distinguished-collections-including-the-park-b-smith-cellar-celebrating-rhone/hermitage-rouge-1990-jean-louis-chave-12-bt-2</t>
  </si>
  <si>
    <t>https://www.sothebys.com/en/buy/auction/2020/vine-distinguished-collections-including-the-park-b-smith-cellar-celebrating-rhone/hermitage-rouge-1990-jean-louis-chave-3-mag</t>
  </si>
  <si>
    <t>https://www.sothebys.com/en/buy/auction/2020/vine-distinguished-collections-including-the-park-b-smith-cellar-celebrating-rhone/hermitage-rouge-1990-jean-louis-chave-6-mag</t>
  </si>
  <si>
    <t>https://www.sothebys.com/en/buy/auction/2020/vine-distinguished-collections-including-the-park-b-smith-cellar-celebrating-rhone/hermitage-rouge-1994-jean-louis-chave-4-mag</t>
  </si>
  <si>
    <t>https://www.sothebys.com/en/buy/auction/2020/vine-distinguished-collections-including-the-park-b-smith-cellar-celebrating-rhone/hermitage-rouge-1995-jean-louis-chave-2-mag</t>
  </si>
  <si>
    <t>https://www.sothebys.com/en/buy/auction/2020/vine-distinguished-collections-including-the-park-b-smith-cellar-celebrating-rhone/hermitage-rouge-1997-jean-louis-chave-4-mag</t>
  </si>
  <si>
    <t>https://www.sothebys.com/en/buy/auction/2020/vine-distinguished-collections-including-the-park-b-smith-cellar-celebrating-rhone/hermitage-rouge-1998-jean-louis-chave-2-mag</t>
  </si>
  <si>
    <t>https://www.sothebys.com/en/buy/auction/2020/vine-distinguished-collections-including-the-park-b-smith-cellar-celebrating-rhone/hermitage-rouge-1998-jean-louis-chave-6-mag</t>
  </si>
  <si>
    <t>https://www.sothebys.com/en/buy/auction/2020/vine-distinguished-collections-including-the-park-b-smith-cellar-celebrating-rhone/hermitage-rouge-1999-jean-louis-chave-6-mag</t>
  </si>
  <si>
    <t>https://www.sothebys.com/en/buy/auction/2020/vine-distinguished-collections-including-the-park-b-smith-cellar-celebrating-rhone/hermitage-rouge-2000-jean-louis-chave-3-mag</t>
  </si>
  <si>
    <t>https://www.sothebys.com/en/buy/auction/2020/vine-distinguished-collections-including-the-park-b-smith-cellar-celebrating-rhone/hermitage-rouge-2002-jean-louis-chave-8-bt</t>
  </si>
  <si>
    <t>https://www.sothebys.com/en/buy/auction/2020/vine-distinguished-collections-including-the-park-b-smith-cellar-celebrating-rhone/hermitage-rouge-2002-jean-louis-chave-4-mag</t>
  </si>
  <si>
    <t>https://www.sothebys.com/en/buy/auction/2020/vine-distinguished-collections-including-the-park-b-smith-cellar-celebrating-rhone/hermitage-rouge-2003-jean-louis-chave-5-bt</t>
  </si>
  <si>
    <t>https://www.sothebys.com/en/buy/auction/2020/vine-distinguished-collections-including-the-park-b-smith-cellar-celebrating-rhone/hermitage-rouge-2003-jean-louis-chave-5-mag</t>
  </si>
  <si>
    <t>https://www.sothebys.com/en/buy/auction/2020/vine-distinguished-collections-including-the-park-b-smith-cellar-celebrating-rhone/hermitage-rouge-2004-jean-louis-chave-9-bt</t>
  </si>
  <si>
    <t>https://www.sothebys.com/en/buy/auction/2020/vine-distinguished-collections-including-the-park-b-smith-cellar-celebrating-rhone/hermitage-rouge-2004-jean-louis-chave-4-mag</t>
  </si>
  <si>
    <t>https://www.sothebys.com/en/buy/auction/2020/vine-distinguished-collections-including-the-park-b-smith-cellar-celebrating-rhone/hermitage-rouge-2004-jean-louis-chave-6-mag</t>
  </si>
  <si>
    <t>https://www.sothebys.com/en/buy/auction/2020/vine-distinguished-collections-including-the-park-b-smith-cellar-celebrating-rhone/hermitage-rouge-2005-jean-louis-chave-12-bt</t>
  </si>
  <si>
    <t>https://www.sothebys.com/en/buy/auction/2020/vine-distinguished-collections-including-the-park-b-smith-cellar-celebrating-rhone/hermitage-rouge-2005-jean-louis-chave-12-bt-2</t>
  </si>
  <si>
    <t>https://www.sothebys.com/en/buy/auction/2020/vine-distinguished-collections-including-the-park-b-smith-cellar-celebrating-rhone/hermitage-rouge-2005-jean-louis-chave-5-mag</t>
  </si>
  <si>
    <t>https://www.sothebys.com/en/buy/auction/2020/vine-distinguished-collections-including-the-park-b-smith-cellar-celebrating-rhone/hermitage-rouge-2006-jean-louis-chave-12-bt</t>
  </si>
  <si>
    <t>https://www.sothebys.com/en/buy/auction/2020/vine-distinguished-collections-including-the-park-b-smith-cellar-celebrating-rhone/hermitage-rouge-2006-jean-louis-chave-12-bt-2</t>
  </si>
  <si>
    <t>https://www.sothebys.com/en/buy/auction/2020/vine-distinguished-collections-including-the-park-b-smith-cellar-celebrating-rhone/hermitage-rouge-2006-jean-louis-chave-6-mag</t>
  </si>
  <si>
    <t>https://www.sothebys.com/en/buy/auction/2020/vine-distinguished-collections-including-the-park-b-smith-cellar-celebrating-rhone/hermitage-rouge-2007-jean-louis-chave-10-bt</t>
  </si>
  <si>
    <t>https://www.sothebys.com/en/buy/auction/2020/vine-distinguished-collections-including-the-park-b-smith-cellar-celebrating-rhone/hermitage-rouge-2007-jean-louis-chave-5-mag</t>
  </si>
  <si>
    <t>https://www.sothebys.com/en/buy/auction/2020/vine-distinguished-collections-including-the-park-b-smith-cellar-celebrating-rhone/hermitage-rouge-2008-jean-louis-chave-10-bt</t>
  </si>
  <si>
    <t>https://www.sothebys.com/en/buy/auction/2020/vine-distinguished-collections-including-the-park-b-smith-cellar-celebrating-rhone/hermitage-rouge-2009-jean-louis-chave-10-bt</t>
  </si>
  <si>
    <t>https://www.sothebys.com/en/buy/auction/2020/vine-distinguished-collections-including-the-park-b-smith-cellar-celebrating-rhone/hermitage-rouge-2010-jean-louis-chave-12-bt</t>
  </si>
  <si>
    <t>https://www.sothebys.com/en/buy/auction/2020/vine-distinguished-collections-including-the-park-b-smith-cellar-celebrating-rhone/hermitage-rouge-2011-jean-louis-chave-6-mag</t>
  </si>
  <si>
    <t>https://www.sothebys.com/en/buy/auction/2020/vine-distinguished-collections-including-the-park-b-smith-cellar-celebrating-rhone/hermitage-rouge-jean-louis-chave-vertical-1-bt-1</t>
  </si>
  <si>
    <t>Hermitage Rouge Jean-Louis Chave "Vertical" (1 BT, 1 MAG)</t>
  </si>
  <si>
    <t>https://www.sothebys.com/en/buy/auction/2020/vine-distinguished-collections-including-the-park-b-smith-cellar-celebrating-rhone/hermitage-blanc-1997-jean-louis-chave-6-bt</t>
  </si>
  <si>
    <t>https://www.sothebys.com/en/buy/auction/2020/vine-distinguished-collections-including-the-park-b-smith-cellar-celebrating-rhone/hermitage-blanc-1997-jean-louis-chave-5-mag</t>
  </si>
  <si>
    <t>https://www.sothebys.com/en/buy/auction/2020/vine-distinguished-collections-including-the-park-b-smith-cellar-celebrating-rhone/hermitage-blanc-1998-jean-louis-chave-4-mag</t>
  </si>
  <si>
    <t>https://www.sothebys.com/en/buy/auction/2020/vine-distinguished-collections-including-the-park-b-smith-cellar-celebrating-rhone/hermitage-blanc-1998-jean-louis-chave-6-mag</t>
  </si>
  <si>
    <t>https://www.sothebys.com/en/buy/auction/2020/vine-distinguished-collections-including-the-park-b-smith-cellar-celebrating-rhone/hermitage-blanc-1999-jean-louis-chave-5-mag</t>
  </si>
  <si>
    <t>https://www.sothebys.com/en/buy/auction/2020/vine-distinguished-collections-including-the-park-b-smith-cellar-celebrating-rhone/hermitage-blanc-2000-jean-louis-chave-2-mag</t>
  </si>
  <si>
    <t>https://www.sothebys.com/en/buy/auction/2020/vine-distinguished-collections-including-the-park-b-smith-cellar-celebrating-rhone/hermitage-blanc-2002-jean-louis-chave-12-bt</t>
  </si>
  <si>
    <t>https://www.sothebys.com/en/buy/auction/2020/vine-distinguished-collections-including-the-park-b-smith-cellar-celebrating-rhone/hermitage-blanc-2003-jean-louis-chave-6-bt</t>
  </si>
  <si>
    <t>https://www.sothebys.com/en/buy/auction/2020/vine-distinguished-collections-including-the-park-b-smith-cellar-celebrating-rhone/hermitage-blanc-2003-jean-louis-chave-5-mag</t>
  </si>
  <si>
    <t>https://www.sothebys.com/en/buy/auction/2020/vine-distinguished-collections-including-the-park-b-smith-cellar-celebrating-rhone/hermitage-blanc-2004-jean-louis-chave-8-bt</t>
  </si>
  <si>
    <t>https://www.sothebys.com/en/buy/auction/2020/vine-distinguished-collections-including-the-park-b-smith-cellar-celebrating-rhone/hermitage-blanc-2004-jean-louis-chave-4-mag</t>
  </si>
  <si>
    <t>https://www.sothebys.com/en/buy/auction/2020/vine-distinguished-collections-including-the-park-b-smith-cellar-celebrating-rhone/hermitage-blanc-2005-jean-louis-chave-10-bt</t>
  </si>
  <si>
    <t>https://www.sothebys.com/en/buy/auction/2020/vine-distinguished-collections-including-the-park-b-smith-cellar-celebrating-rhone/hermitage-blanc-2005-jean-louis-chave-12-bt</t>
  </si>
  <si>
    <t>https://www.sothebys.com/en/buy/auction/2020/vine-distinguished-collections-including-the-park-b-smith-cellar-celebrating-rhone/hermitage-blanc-2005-jean-louis-chave-5-mag</t>
  </si>
  <si>
    <t>https://www.sothebys.com/en/buy/auction/2020/vine-distinguished-collections-including-the-park-b-smith-cellar-celebrating-rhone/hermitage-blanc-2006-jean-louis-chave-10-bt</t>
  </si>
  <si>
    <t>https://www.sothebys.com/en/buy/auction/2020/vine-distinguished-collections-including-the-park-b-smith-cellar-celebrating-rhone/hermitage-blanc-2006-jean-louis-chave-12-bt</t>
  </si>
  <si>
    <t>https://www.sothebys.com/en/buy/auction/2020/vine-distinguished-collections-including-the-park-b-smith-cellar-celebrating-rhone/hermitage-blanc-2006-jean-louis-chave-5-mag</t>
  </si>
  <si>
    <t>https://www.sothebys.com/en/buy/auction/2020/vine-distinguished-collections-including-the-park-b-smith-cellar-celebrating-rhone/hermitage-blanc-2007-jean-louis-chave-10-bt</t>
  </si>
  <si>
    <t>https://www.sothebys.com/en/buy/auction/2020/vine-distinguished-collections-including-the-park-b-smith-cellar-celebrating-rhone/hermitage-blanc-2007-jean-louis-chave-5-mag</t>
  </si>
  <si>
    <t>https://www.sothebys.com/en/buy/auction/2020/vine-distinguished-collections-including-the-park-b-smith-cellar-celebrating-rhone/hermitage-blanc-2008-jean-louis-chave-4-bt</t>
  </si>
  <si>
    <t>https://www.sothebys.com/en/buy/auction/2020/vine-distinguished-collections-including-the-park-b-smith-cellar-celebrating-rhone/hermitage-blanc-2009-jean-louis-chave-3-bt</t>
  </si>
  <si>
    <t>https://www.sothebys.com/en/buy/auction/2020/vine-distinguished-collections-including-the-park-b-smith-cellar-celebrating-rhone/hermitage-blanc-jean-louis-chave-vertical-3-bt</t>
  </si>
  <si>
    <t>Hermitage Blanc Jean-Louis Chave "Vertical" (3 BT)</t>
  </si>
  <si>
    <t>https://www.sothebys.com/en/buy/auction/2020/vine-distinguished-collections-including-the-park-b-smith-cellar-celebrating-rhone/hermitage-la-chapelle-1959-paul-jaboulet-aine-4-bt</t>
  </si>
  <si>
    <t>https://www.sothebys.com/en/buy/auction/2020/vine-distinguished-collections-including-the-park-b-smith-cellar-celebrating-rhone/hermitage-la-chapelle-1970-paul-jaboulet-aine-2-bt</t>
  </si>
  <si>
    <t>https://www.sothebys.com/en/buy/auction/2020/vine-distinguished-collections-including-the-park-b-smith-cellar-celebrating-rhone/hermitage-la-chapelle-1990-paul-jaboulet-aine-8-bt</t>
  </si>
  <si>
    <t>https://www.sothebys.com/en/buy/auction/2020/vine-distinguished-collections-including-the-park-b-smith-cellar-celebrating-rhone/hermitage-la-chapelle-1990-paul-jaboulet-aine-12</t>
  </si>
  <si>
    <t>https://www.sothebys.com/en/buy/auction/2020/vine-distinguished-collections-including-the-park-b-smith-cellar-celebrating-rhone/hermitage-la-chapelle-1990-paul-jaboulet-aine-4</t>
  </si>
  <si>
    <t>https://www.sothebys.com/en/buy/auction/2020/vine-distinguished-collections-including-the-park-b-smith-cellar-celebrating-rhone/hermitage-la-chapelle-1990-paul-jaboulet-aine-1</t>
  </si>
  <si>
    <t>https://www.sothebys.com/en/buy/auction/2020/vine-distinguished-collections-including-the-park-b-smith-cellar-celebrating-rhone/hermitage-la-chapelle-1997-paul-jaboulet-aine-12</t>
  </si>
  <si>
    <t>https://www.sothebys.com/en/buy/auction/2020/vine-distinguished-collections-including-the-park-b-smith-cellar-celebrating-rhone/hermitage-la-chapelle-1997-paul-jaboulet-aine-1-bt</t>
  </si>
  <si>
    <t>Hermitage, La Chapelle 1997 Paul Jaboulet Aîné (1 BT, 3 MAG)</t>
  </si>
  <si>
    <t>https://www.sothebys.com/en/buy/auction/2020/vine-distinguished-collections-including-the-park-b-smith-cellar-celebrating-rhone/hermitage-la-chapelle-1997-paul-jaboulet-aine-6</t>
  </si>
  <si>
    <t>https://www.sothebys.com/en/buy/auction/2020/vine-distinguished-collections-including-the-park-b-smith-cellar-celebrating-rhone/hermitage-la-chapelle-1997-paul-jaboulet-aine-6-2</t>
  </si>
  <si>
    <t>https://www.sothebys.com/en/buy/auction/2020/vine-distinguished-collections-including-the-park-b-smith-cellar-celebrating-rhone/hermitage-la-chapelle-1997-paul-jaboulet-aine-6-3</t>
  </si>
  <si>
    <t>https://www.sothebys.com/en/buy/auction/2020/vine-distinguished-collections-including-the-park-b-smith-cellar-celebrating-rhone/hermitage-la-chapelle-1997-paul-jaboulet-aine-6-4</t>
  </si>
  <si>
    <t>https://www.sothebys.com/en/buy/auction/2020/vine-distinguished-collections-including-the-park-b-smith-cellar-celebrating-rhone/hermitage-la-chapelle-1997-paul-jaboulet-aine-6-5</t>
  </si>
  <si>
    <t>https://www.sothebys.com/en/buy/auction/2020/vine-distinguished-collections-including-the-park-b-smith-cellar-celebrating-rhone/hermitage-la-chapelle-2003-paul-jaboulet-aine-7-bt</t>
  </si>
  <si>
    <t>https://www.sothebys.com/en/buy/auction/2020/vine-distinguished-collections-including-the-park-b-smith-cellar-celebrating-rhone/hermitage-la-chapelle-2003-paul-jaboulet-aine-12</t>
  </si>
  <si>
    <t>https://www.sothebys.com/en/buy/auction/2020/vine-distinguished-collections-including-the-park-b-smith-cellar-celebrating-rhone/hermitage-la-chapelle-2003-paul-jaboulet-aine-12-2</t>
  </si>
  <si>
    <t>https://www.sothebys.com/en/buy/auction/2020/vine-distinguished-collections-including-the-park-b-smith-cellar-celebrating-rhone/cote-rotie-les-jumelles-1959-paul-jaboulet-aine-9</t>
  </si>
  <si>
    <t>https://www.sothebys.com/en/buy/auction/2020/vine-distinguished-collections-including-the-park-b-smith-cellar-celebrating-rhone/cote-rotie-les-jumelles-1961-paul-jaboulet-aine-3</t>
  </si>
  <si>
    <t>https://www.sothebys.com/en/buy/auction/2020/vine-distinguished-collections-including-the-park-b-smith-cellar-celebrating-rhone/chateauneuf-du-pape-les-cedres-1961-paul-jaboulet</t>
  </si>
  <si>
    <t>https://www.sothebys.com/en/buy/auction/2020/vine-distinguished-collections-including-the-park-b-smith-cellar-celebrating-rhone/cote-rotie-la-mouline-1995-guigal-3-bt</t>
  </si>
  <si>
    <t>https://www.sothebys.com/en/buy/auction/2020/vine-distinguished-collections-including-the-park-b-smith-cellar-celebrating-rhone/cote-rotie-la-mouline-1996-guigal-12-bt</t>
  </si>
  <si>
    <t>https://www.sothebys.com/en/buy/auction/2020/vine-distinguished-collections-including-the-park-b-smith-cellar-celebrating-rhone/cote-rotie-la-mouline-1998-guigal-3-bt</t>
  </si>
  <si>
    <t>https://www.sothebys.com/en/buy/auction/2020/vine-distinguished-collections-including-the-park-b-smith-cellar-celebrating-rhone/cote-rotie-la-mouline-2003-guigal-6-bt</t>
  </si>
  <si>
    <t>https://www.sothebys.com/en/buy/auction/2020/vine-distinguished-collections-including-the-park-b-smith-cellar-celebrating-rhone/cote-rotie-la-mouline-2007-guigal-8-bt</t>
  </si>
  <si>
    <t>https://www.sothebys.com/en/buy/auction/2020/vine-distinguished-collections-including-the-park-b-smith-cellar-celebrating-rhone/cote-rotie-la-landonne-1988-guigal-7-bt</t>
  </si>
  <si>
    <t>https://www.sothebys.com/en/buy/auction/2020/vine-distinguished-collections-including-the-park-b-smith-cellar-celebrating-rhone/cote-rotie-la-landonne-1990-guigal-6-bt</t>
  </si>
  <si>
    <t>https://www.sothebys.com/en/buy/auction/2020/vine-distinguished-collections-including-the-park-b-smith-cellar-celebrating-rhone/cote-rotie-la-landonne-1991-guigal-12-bt</t>
  </si>
  <si>
    <t>https://www.sothebys.com/en/buy/auction/2020/vine-distinguished-collections-including-the-park-b-smith-cellar-celebrating-rhone/cote-rotie-la-landonne-1996-guigal-12-bt</t>
  </si>
  <si>
    <t>https://www.sothebys.com/en/buy/auction/2020/vine-distinguished-collections-including-the-park-b-smith-cellar-celebrating-rhone/cote-rotie-la-landonne-1997-guigal-7-bt</t>
  </si>
  <si>
    <t>https://www.sothebys.com/en/buy/auction/2020/vine-distinguished-collections-including-the-park-b-smith-cellar-celebrating-rhone/cote-rotie-la-landonne-1997-guigal-12-bt</t>
  </si>
  <si>
    <t>https://www.sothebys.com/en/buy/auction/2020/vine-distinguished-collections-including-the-park-b-smith-cellar-celebrating-rhone/cote-rotie-la-landonne-1999-guigal-5-bt</t>
  </si>
  <si>
    <t>https://www.sothebys.com/en/buy/auction/2020/vine-distinguished-collections-including-the-park-b-smith-cellar-celebrating-rhone/cote-rotie-la-landonne-1999-guigal-12-bt</t>
  </si>
  <si>
    <t>https://www.sothebys.com/en/buy/auction/2020/vine-distinguished-collections-including-the-park-b-smith-cellar-celebrating-rhone/cote-rotie-la-landonne-2003-guigal-6-bt</t>
  </si>
  <si>
    <t>https://www.sothebys.com/en/buy/auction/2020/vine-distinguished-collections-including-the-park-b-smith-cellar-celebrating-rhone/cote-rotie-la-landonne-2007-guigal-8-bt</t>
  </si>
  <si>
    <t>https://www.sothebys.com/en/buy/auction/2020/vine-distinguished-collections-including-the-park-b-smith-cellar-celebrating-rhone/cote-rotie-la-turque-1989-guigal-7-bt</t>
  </si>
  <si>
    <t>https://www.sothebys.com/en/buy/auction/2020/vine-distinguished-collections-including-the-park-b-smith-cellar-celebrating-rhone/cote-rotie-la-turque-1991-guigal-6-bt</t>
  </si>
  <si>
    <t>https://www.sothebys.com/en/buy/auction/2020/vine-distinguished-collections-including-the-park-b-smith-cellar-celebrating-rhone/cote-rotie-la-turque-1992-guigal-2-bt</t>
  </si>
  <si>
    <t>https://www.sothebys.com/en/buy/auction/2020/vine-distinguished-collections-including-the-park-b-smith-cellar-celebrating-rhone/cote-rotie-la-turque-1995-guigal-6-bt</t>
  </si>
  <si>
    <t>https://www.sothebys.com/en/buy/auction/2020/vine-distinguished-collections-including-the-park-b-smith-cellar-celebrating-rhone/cote-rotie-la-turque-1996-guigal-8-bt</t>
  </si>
  <si>
    <t>https://www.sothebys.com/en/buy/auction/2020/vine-distinguished-collections-including-the-park-b-smith-cellar-celebrating-rhone/cote-rotie-la-turque-1996-guigal-12-bt</t>
  </si>
  <si>
    <t>https://www.sothebys.com/en/buy/auction/2020/vine-distinguished-collections-including-the-park-b-smith-cellar-celebrating-rhone/cote-rotie-la-turque-1997-guigal-12-bt</t>
  </si>
  <si>
    <t>https://www.sothebys.com/en/buy/auction/2020/vine-distinguished-collections-including-the-park-b-smith-cellar-celebrating-rhone/cote-rotie-la-turque-1998-guigal-11-bt</t>
  </si>
  <si>
    <t>https://www.sothebys.com/en/buy/auction/2020/vine-distinguished-collections-including-the-park-b-smith-cellar-celebrating-rhone/cote-rotie-la-turque-1999-guigal-7-bt</t>
  </si>
  <si>
    <t>https://www.sothebys.com/en/buy/auction/2020/vine-distinguished-collections-including-the-park-b-smith-cellar-celebrating-rhone/cote-rotie-la-turque-2003-guigal-6-bt</t>
  </si>
  <si>
    <t>https://www.sothebys.com/en/buy/auction/2020/vine-distinguished-collections-including-the-park-b-smith-cellar-celebrating-rhone/cote-rotie-la-turque-2007-guigal-8-bt</t>
  </si>
  <si>
    <t>https://www.sothebys.com/en/buy/auction/2020/vine-distinguished-collections-including-the-park-b-smith-cellar-celebrating-rhone/mixed-lot-5-bt-rhone-guigal-la-las</t>
  </si>
  <si>
    <t>Mixed case (5 BT)</t>
  </si>
  <si>
    <t>https://www.sothebys.com/en/buy/auction/2020/vine-distinguished-collections-including-the-park-b-smith-cellar-celebrating-rhone/ermitage-le-pavillon-1992-chapoutier-1-jm30</t>
  </si>
  <si>
    <t>https://www.sothebys.com/en/buy/auction/2020/vine-distinguished-collections-including-the-park-b-smith-cellar-celebrating-rhone/ermitage-le-pavillon-1993-chapoutier-6-mag</t>
  </si>
  <si>
    <t>https://www.sothebys.com/en/buy/auction/2020/vine-distinguished-collections-including-the-park-b-smith-cellar-celebrating-rhone/ermitage-le-pavillon-1994-chapoutier-4-mag</t>
  </si>
  <si>
    <t>https://www.sothebys.com/en/buy/auction/2020/vine-distinguished-collections-including-the-park-b-smith-cellar-celebrating-rhone/ermitage-le-pavillon-1995-chapoutier-6-mag</t>
  </si>
  <si>
    <t>https://www.sothebys.com/en/buy/auction/2020/vine-distinguished-collections-including-the-park-b-smith-cellar-celebrating-rhone/ermitage-le-pavillon-1996-chapoutier-5-mag</t>
  </si>
  <si>
    <t>https://www.sothebys.com/en/buy/auction/2020/vine-distinguished-collections-including-the-park-b-smith-cellar-celebrating-rhone/ermitage-le-pavillon-1996-chapoutier-1-jm30</t>
  </si>
  <si>
    <t>https://www.sothebys.com/en/buy/auction/2020/vine-distinguished-collections-including-the-park-b-smith-cellar-celebrating-rhone/ermitage-le-pavillon-1996-chapoutier-1-jm30-2</t>
  </si>
  <si>
    <t>https://www.sothebys.com/en/buy/auction/2020/vine-distinguished-collections-including-the-park-b-smith-cellar-celebrating-rhone/ermitage-le-pavillon-1996-chapoutier-1-jm30-3</t>
  </si>
  <si>
    <t>https://www.sothebys.com/en/buy/auction/2020/vine-distinguished-collections-including-the-park-b-smith-cellar-celebrating-rhone/ermitage-le-pavillon-1996-chapoutier-1-jm30-4</t>
  </si>
  <si>
    <t>https://www.sothebys.com/en/buy/auction/2020/vine-distinguished-collections-including-the-park-b-smith-cellar-celebrating-rhone/ermitage-le-pavillon-1998-chapoutier-5-mag</t>
  </si>
  <si>
    <t>https://www.sothebys.com/en/buy/auction/2020/vine-distinguished-collections-including-the-park-b-smith-cellar-celebrating-rhone/ermitage-le-pavillon-1999-chapoutier-3-mag</t>
  </si>
  <si>
    <t>https://www.sothebys.com/en/buy/auction/2020/vine-distinguished-collections-including-the-park-b-smith-cellar-celebrating-rhone/ermitage-le-pavillon-chapoutier-vertical-6-mag</t>
  </si>
  <si>
    <t>Ermitage, Le Pavillon Chapoutier "Vertical" (6 MAG)</t>
  </si>
  <si>
    <t>https://www.sothebys.com/en/buy/auction/2020/vine-distinguished-collections-including-the-park-b-smith-cellar-celebrating-rhone/ermitage-lermite-1996-chapoutier-2-mag</t>
  </si>
  <si>
    <t>https://www.sothebys.com/en/buy/auction/2020/vine-distinguished-collections-including-the-park-b-smith-cellar-celebrating-rhone/ermitage-lermite-1998-chapoutier-4-mag</t>
  </si>
  <si>
    <t>https://www.sothebys.com/en/buy/auction/2020/vine-distinguished-collections-including-the-park-b-smith-cellar-celebrating-rhone/ermitage-rouge-le-meal-1999-chapoutier-5-mag</t>
  </si>
  <si>
    <t>https://www.sothebys.com/en/buy/auction/2020/vine-distinguished-collections-including-the-park-b-smith-cellar-celebrating-rhone/hermitage-monier-de-la-sizeranne-1993-chapoutier-6</t>
  </si>
  <si>
    <t>https://www.sothebys.com/en/buy/auction/2020/vine-distinguished-collections-including-the-park-b-smith-cellar-celebrating-rhone/cote-rotie-la-mordoree-1992-chapoutier-6-mag</t>
  </si>
  <si>
    <t>https://www.sothebys.com/en/buy/auction/2020/vine-distinguished-collections-including-the-park-b-smith-cellar-celebrating-rhone/cote-rotie-la-mordoree-1995-chapoutier-2-mag</t>
  </si>
  <si>
    <t>https://www.sothebys.com/en/buy/auction/2020/vine-distinguished-collections-including-the-park-b-smith-cellar-celebrating-rhone/cote-rotie-la-mordoree-1995-chapoutier-6-mag</t>
  </si>
  <si>
    <t>https://www.sothebys.com/en/buy/auction/2020/vine-distinguished-collections-including-the-park-b-smith-cellar-celebrating-rhone/cote-rotie-la-mordoree-1996-chapoutier-5-mag</t>
  </si>
  <si>
    <t>https://www.sothebys.com/en/buy/auction/2020/vine-distinguished-collections-including-the-park-b-smith-cellar-celebrating-rhone/ermitage-blanc-de-loree-1991-chapoutier-5-mag</t>
  </si>
  <si>
    <t>https://www.sothebys.com/en/buy/auction/2020/vine-distinguished-collections-including-the-park-b-smith-cellar-celebrating-rhone/ermitage-blanc-de-loree-1993-chapoutier-5-mag</t>
  </si>
  <si>
    <t>https://www.sothebys.com/en/buy/auction/2020/vine-distinguished-collections-including-the-park-b-smith-cellar-celebrating-rhone/ermitage-blanc-de-loree-1997-chapoutier-3-mag</t>
  </si>
  <si>
    <t>https://www.sothebys.com/en/buy/auction/2020/vine-distinguished-collections-including-the-park-b-smith-cellar-celebrating-rhone/ermitage-blanc-de-loree-1998-chapoutier-4-mag</t>
  </si>
  <si>
    <t>https://www.sothebys.com/en/buy/auction/2020/vine-distinguished-collections-including-the-park-b-smith-cellar-celebrating-rhone/ermitage-blanc-de-loree-chapoutier-vertical-4-mag</t>
  </si>
  <si>
    <t>Ermitage Blanc de l'Orée Chapoutier "Vertical" (4 MAG)</t>
  </si>
  <si>
    <t>https://www.sothebys.com/en/buy/auction/2020/vine-distinguished-collections-including-the-park-b-smith-cellar-celebrating-rhone/cote-rotie-la-landonne-1998-delas-4-bt</t>
  </si>
  <si>
    <t>https://www.sothebys.com/en/buy/auction/2020/vine-distinguished-collections-including-the-park-b-smith-cellar-celebrating-rhone/hermitage-le-greal-1994-marc-sorrel-6-mag</t>
  </si>
  <si>
    <t>https://www.sothebys.com/en/buy/auction/2020/vine-distinguished-collections-including-the-park-b-smith-cellar-celebrating-rhone/hermitage-le-greal-1998-marc-sorrel-10-bt</t>
  </si>
  <si>
    <t>https://www.sothebys.com/en/buy/auction/2020/vine-distinguished-collections-including-the-park-b-smith-cellar-celebrating-rhone/cote-rotie-cote-blonde-1994-rene-rostaing-6-mag</t>
  </si>
  <si>
    <t>https://www.sothebys.com/en/buy/auction/2020/vine-distinguished-collections-including-the-park-b-smith-cellar-celebrating-rhone/chateauneuf-du-pape-rouge-reserve-des-celestins</t>
  </si>
  <si>
    <t>https://www.sothebys.com/en/buy/auction/2020/vine-distinguished-collections-including-the-park-b-smith-cellar-celebrating-rhone/chateau-de-beaucastel-hommage-a-jacques-perrin</t>
  </si>
  <si>
    <t>https://www.sothebys.com/en/buy/auction/2020/vine-distinguished-collections-including-the-park-b-smith-cellar-celebrating-rhone/chateau-de-beaucastel-hommage-a-jacques-perrin-2</t>
  </si>
  <si>
    <t>https://www.sothebys.com/en/buy/auction/2020/vine-distinguished-collections-including-the-park-b-smith-cellar-celebrating-rhone/chateau-de-beaucastel-hommage-a-jacques-perrin-3</t>
  </si>
  <si>
    <t>https://www.sothebys.com/en/buy/auction/2020/vine-distinguished-collections-including-the-park-b-smith-cellar-celebrating-rhone/chateau-de-beaucastel-hommage-a-jacques-perrin-4</t>
  </si>
  <si>
    <t>https://www.sothebys.com/en/buy/auction/2020/vine-distinguished-collections-including-the-park-b-smith-cellar-celebrating-rhone/chateau-de-beaucastel-hommage-a-jacques-perrin-5</t>
  </si>
  <si>
    <t>https://www.sothebys.com/en/buy/auction/2020/vine-distinguished-collections-including-the-park-b-smith-cellar-celebrating-rhone/chateau-de-beaucastel-hommage-a-jacques-perrin-6</t>
  </si>
  <si>
    <t>Château de Beaucastel, Hommage à Jacques Perrin 1998 Château de Beaucastel (1 MAG, 2 BT)</t>
  </si>
  <si>
    <t>https://www.sothebys.com/en/buy/auction/2020/vine-distinguished-collections-including-the-park-b-smith-cellar-celebrating-rhone/chateau-de-beaucastel-hommage-a-jacques-perrin-7</t>
  </si>
  <si>
    <t>https://www.sothebys.com/en/buy/auction/2020/vine-distinguished-collections-including-the-park-b-smith-cellar-celebrating-rhone/chateau-de-beaucastel-hommage-a-jacques-perrin-8</t>
  </si>
  <si>
    <t>https://www.sothebys.com/en/buy/auction/2020/vine-distinguished-collections-including-the-park-b-smith-cellar-celebrating-rhone/chateau-de-beaucastel-hommage-a-jacques-perrin-9</t>
  </si>
  <si>
    <t>Château de Beaucastel, Hommage à Jacques Perrin 1999 Château de Beaucastel (12 BT)</t>
  </si>
  <si>
    <t>https://www.sothebys.com/en/buy/auction/2020/vine-distinguished-collections-including-the-park-b-smith-cellar-celebrating-rhone/chateau-de-beaucastel-hommage-a-jacques-perrin-10</t>
  </si>
  <si>
    <t>https://www.sothebys.com/en/buy/auction/2020/vine-distinguished-collections-including-the-park-b-smith-cellar-celebrating-rhone/chateau-de-beaucastel-hommage-a-jacques-perrin-11</t>
  </si>
  <si>
    <t>Château de Beaucastel, Hommage à Jacques Perrin 2000 Château de Beaucastel (12 BT)</t>
  </si>
  <si>
    <t>https://www.sothebys.com/en/buy/auction/2020/vine-distinguished-collections-including-the-park-b-smith-cellar-celebrating-rhone/chateau-de-beaucastel-hommage-a-jacques-perrin-12</t>
  </si>
  <si>
    <t>https://www.sothebys.com/en/buy/auction/2020/vine-distinguished-collections-including-the-park-b-smith-cellar-celebrating-rhone/chateau-de-beaucastel-hommage-a-jacques-perrin-13</t>
  </si>
  <si>
    <t>https://www.sothebys.com/en/buy/auction/2020/vine-distinguished-collections-including-the-park-b-smith-cellar-celebrating-rhone/chateau-de-beaucastel-hommage-a-jacques-perrin-14</t>
  </si>
  <si>
    <t>https://www.sothebys.com/en/buy/auction/2020/vine-distinguished-collections-including-the-park-b-smith-cellar-celebrating-rhone/chateau-de-beaucastel-hommage-a-jacques-perrin-15</t>
  </si>
  <si>
    <t>https://www.sothebys.com/en/buy/auction/2020/vine-distinguished-collections-including-the-park-b-smith-cellar-celebrating-rhone/chateau-de-beaucastel-hommage-a-jacques-perrin-16</t>
  </si>
  <si>
    <t>https://www.sothebys.com/en/buy/auction/2020/vine-distinguished-collections-including-the-park-b-smith-cellar-celebrating-rhone/chateauneuf-du-pape-rouge-1981-chateau-de</t>
  </si>
  <si>
    <t>https://www.sothebys.com/en/buy/auction/2020/vine-distinguished-collections-including-the-park-b-smith-cellar-celebrating-rhone/chateauneuf-du-pape-rouge-2000-chateau-de</t>
  </si>
  <si>
    <t>https://www.sothebys.com/en/buy/auction/2020/vine-distinguished-collections-including-the-park-b-smith-cellar-celebrating-rhone/chateauneuf-du-pape-rouge-2000-chateau-de-2</t>
  </si>
  <si>
    <t>https://www.sothebys.com/en/buy/auction/2020/vine-distinguished-collections-including-the-park-b-smith-cellar-celebrating-rhone/chateauneuf-du-pape-rouge-2000-chateau-de-3</t>
  </si>
  <si>
    <t>https://www.sothebys.com/en/buy/auction/2020/vine-distinguished-collections-including-the-park-b-smith-cellar-celebrating-rhone/chateauneuf-du-pape-rouge-2001-chateau-de</t>
  </si>
  <si>
    <t>https://www.sothebys.com/en/buy/auction/2020/vine-distinguished-collections-including-the-park-b-smith-cellar-celebrating-rhone/chateauneuf-du-pape-rouge-2001-chateau-de-2</t>
  </si>
  <si>
    <t>https://www.sothebys.com/en/buy/auction/2020/vine-distinguished-collections-including-the-park-b-smith-cellar-celebrating-rhone/chateauneuf-du-pape-rouge-2001-chateau-de-3</t>
  </si>
  <si>
    <t>https://www.sothebys.com/en/buy/auction/2020/vine-distinguished-collections-including-the-park-b-smith-cellar-celebrating-rhone/chateauneuf-du-pape-rouge-2001-chateau-de-4</t>
  </si>
  <si>
    <t>https://www.sothebys.com/en/buy/auction/2020/vine-distinguished-collections-including-the-park-b-smith-cellar-celebrating-rhone/chateauneuf-du-pape-rouge-2001-chateau-de-5</t>
  </si>
  <si>
    <t>https://www.sothebys.com/en/buy/auction/2020/vine-distinguished-collections-including-the-park-b-smith-cellar-celebrating-rhone/chateauneuf-du-pape-rouge-2001-chateau-de-6</t>
  </si>
  <si>
    <t>Châteauneuf du Pape, Rouge 2001 Château de Beaucastel (2 BT, 3 MAG)</t>
  </si>
  <si>
    <t>https://www.sothebys.com/en/buy/auction/2020/vine-distinguished-collections-including-the-park-b-smith-cellar-celebrating-rhone/chateauneuf-du-pape-rouge-2001-chateau-de-7</t>
  </si>
  <si>
    <t>https://www.sothebys.com/en/buy/auction/2020/vine-distinguished-collections-including-the-park-b-smith-cellar-celebrating-rhone/chateauneuf-du-pape-rouge-2001-chateau-de-8</t>
  </si>
  <si>
    <t>https://www.sothebys.com/en/buy/auction/2020/vine-distinguished-collections-including-the-park-b-smith-cellar-celebrating-rhone/chateauneuf-du-pape-rouge-2001-chateau-de-9</t>
  </si>
  <si>
    <t>https://www.sothebys.com/en/buy/auction/2020/vine-distinguished-collections-including-the-park-b-smith-cellar-celebrating-rhone/chateauneuf-du-pape-blanc-vieilles-vignes-2001</t>
  </si>
  <si>
    <t>https://www.sothebys.com/en/buy/auction/2020/vine-distinguished-collections-including-the-park-b-smith-cellar-celebrating-rhone/chateauneuf-du-pape-blanc-vieilles-vignes-2001-2</t>
  </si>
  <si>
    <t>Châteauneuf du Pape, Clos des Papes 2006  (2 JM30)</t>
  </si>
  <si>
    <t>https://www.sothebys.com/en/buy/auction/2020/vine-distinguished-collections-including-the-park-b-smith-cellar-celebrating-rhone/mixed-lot-2-mag-7-bt-northern-southern-rhone</t>
  </si>
  <si>
    <t>Mixed lot (2 MAG, 7 BT)</t>
  </si>
  <si>
    <t>https://www.sothebys.com/en/buy/auction/2020/vine-distinguished-collections-including-the-park-b-smith-cellar-celebrating-rhone/clarendon-hills-astralis-1995-6-bt</t>
  </si>
  <si>
    <t>Clarendon Hills, Astralis 1995  (6 BT)</t>
  </si>
  <si>
    <t>https://www.sothebys.com/en/buy/auction/2020/vine-distinguished-collections-including-the-park-b-smith-cellar-celebrating-rhone/clarendon-hills-astralis-1996-9-bt</t>
  </si>
  <si>
    <t>Clarendon Hills, Astralis 1996  (9 BT)</t>
  </si>
  <si>
    <t>https://www.sothebys.com/en/buy/auction/2020/vine-distinguished-collections-including-the-park-b-smith-cellar-celebrating-rhone/clarendon-hills-astralis-1996-12-bt</t>
  </si>
  <si>
    <t>Clarendon Hills, Astralis 1996  (12 BT)</t>
  </si>
  <si>
    <t>https://www.sothebys.com/en/buy/auction/2020/vine-distinguished-collections-including-the-park-b-smith-cellar-celebrating-rhone/clarendon-hills-astralis-1997-11-bt</t>
  </si>
  <si>
    <t>Clarendon Hills, Astralis 1997  (11 BT)</t>
  </si>
  <si>
    <t>https://www.sothebys.com/en/buy/auction/2020/vine-distinguished-collections-including-the-park-b-smith-cellar-celebrating-rhone/clarendon-hills-astralis-1997-2-mag</t>
  </si>
  <si>
    <t>Clarendon Hills, Astralis 1997  (2 MAG)</t>
  </si>
  <si>
    <t>https://www.sothebys.com/en/buy/auction/2020/vine-distinguished-collections-including-the-park-b-smith-cellar-celebrating-rhone/clarendon-hills-astralis-1999-12-bt</t>
  </si>
  <si>
    <t>Clarendon Hills, Astralis 1999  (12 BT)</t>
  </si>
  <si>
    <t>https://www.sothebys.com/en/buy/auction/2020/vine-distinguished-collections-including-the-park-b-smith-cellar-celebrating-rhone/clarendon-hills-astralis-1999-5-mag</t>
  </si>
  <si>
    <t>Clarendon Hills, Astralis 1999  (5 MAG)</t>
  </si>
  <si>
    <t>https://www.sothebys.com/en/buy/auction/2020/vine-distinguished-collections-including-the-park-b-smith-cellar-celebrating-rhone/clarendon-hills-astralis-2000-5-bt</t>
  </si>
  <si>
    <t>Clarendon Hills, Astralis 2000  (5 BT)</t>
  </si>
  <si>
    <t>https://www.sothebys.com/en/buy/auction/2020/vine-distinguished-collections-including-the-park-b-smith-cellar-celebrating-rhone/clarendon-hills-astralis-2000-5-mag</t>
  </si>
  <si>
    <t>Clarendon Hills, Astralis 2000  (5 MAG)</t>
  </si>
  <si>
    <t>https://www.sothebys.com/en/buy/auction/2020/vine-distinguished-collections-including-the-park-b-smith-cellar-celebrating-rhone/clarendon-hills-astralis-2001-3-bt</t>
  </si>
  <si>
    <t>Clarendon Hills, Astralis 2001  (3 BT)</t>
  </si>
  <si>
    <t>https://www.sothebys.com/en/buy/auction/2020/vine-distinguished-collections-including-the-park-b-smith-cellar-celebrating-rhone/clarendon-hills-astralis-2001-4-mag</t>
  </si>
  <si>
    <t>Clarendon Hills, Astralis 2001  (4 MAG)</t>
  </si>
  <si>
    <t>https://www.sothebys.com/en/buy/auction/2020/vine-distinguished-collections-including-the-park-b-smith-cellar-celebrating-rhone/clarendon-hills-old-vines-grenache-blewitt-springs</t>
  </si>
  <si>
    <t>Clarendon Hills, Old Vines Grenache, Blewitt Springs Vineyard 1996  (12 BT)</t>
  </si>
  <si>
    <t>https://www.sothebys.com/en/buy/auction/2020/vine-distinguished-collections-including-the-park-b-smith-cellar-celebrating-rhone/clarendon-hills-old-vines-grenache-blewitt-springs-2</t>
  </si>
  <si>
    <t>Clarendon Hills, Old Vines Grenache, Blewitt Springs Vineyard 2001  (3 MAG)</t>
  </si>
  <si>
    <t>https://www.sothebys.com/en/buy/auction/2020/vine-distinguished-collections-including-the-park-b-smith-cellar-celebrating-rhone/clarendon-hills-old-vines-grenache-clarendon</t>
  </si>
  <si>
    <t>Clarendon Hills, Old Vines Grenache, Clarendon Vineyard 2001  (6 MAG)</t>
  </si>
  <si>
    <t>https://www.sothebys.com/en/buy/auction/2020/vine-distinguished-collections-including-the-park-b-smith-cellar-celebrating-rhone/clarendon-hills-romas-grenache-2001-5-bt</t>
  </si>
  <si>
    <t>Clarendon Hills, Romas Grenache 2001  (5 BT)</t>
  </si>
  <si>
    <t>https://www.sothebys.com/en/buy/auction/2020/vine-distinguished-collections-including-the-park-b-smith-cellar-celebrating-rhone/clarendon-hills-romas-grenache-2001-4-mag</t>
  </si>
  <si>
    <t>Clarendon Hills, Romas Grenache 2001  (4 MAG)</t>
  </si>
  <si>
    <t>https://www.sothebys.com/en/buy/auction/2020/vine-distinguished-collections-including-the-park-b-smith-cellar-celebrating-rhone/clarendon-hills-kangarilla-grenache-vertical-11-bt</t>
  </si>
  <si>
    <t>Clarendon Hills, Kangarilla Grenache  "Vertical" (11 BT)</t>
  </si>
  <si>
    <t>https://www.sothebys.com/en/buy/auction/2020/vine-distinguished-collections-including-the-park-b-smith-cellar-celebrating-rhone/clarendon-hills-brookman-syrah-1997-12-bt</t>
  </si>
  <si>
    <t>Clarendon Hills, Brookman Syrah 1997  (12 BT)</t>
  </si>
  <si>
    <t>https://www.sothebys.com/en/buy/auction/2020/vine-distinguished-collections-including-the-park-b-smith-cellar-celebrating-rhone/clarendon-hills-piggott-range-syrah-1997-12-bt</t>
  </si>
  <si>
    <t>Clarendon Hills, Piggott Range Syrah 1997  (12 BT)</t>
  </si>
  <si>
    <t>https://www.sothebys.com/en/buy/auction/2020/vine-distinguished-collections-including-the-park-b-smith-cellar-celebrating-rhone/mixed-lot-5-mag-australia-clarendon-hills</t>
  </si>
  <si>
    <t>Mixed case (5 MAG)</t>
  </si>
  <si>
    <t>https://www.sothebys.com/en/buy/auction/2020/vine-distinguished-collections-including-the-park-b-smith-cellar-celebrating-rhone/mixed-lot-6-mag-australia-clarendon-hills</t>
  </si>
  <si>
    <t>Mixed case (6 MAG)</t>
  </si>
  <si>
    <t>https://www.sothebys.com/en/buy/auction/2020/vine-distinguished-collections-including-the-park-b-smith-cellar-celebrating-rhone/burge-family-shiraz-draycott-reserve-1996-12-bt</t>
  </si>
  <si>
    <t>Burge Family Shiraz, Draycott Reserve 1996  (12 BT)</t>
  </si>
  <si>
    <t>https://www.sothebys.com/en/buy/auction/2020/vine-distinguished-collections-including-the-park-b-smith-cellar-celebrating-rhone/burge-family-shiraz-draycott-reserve-1996-6-mag</t>
  </si>
  <si>
    <t>Burge Family Shiraz, Draycott Reserve 1996  (6 MAG)</t>
  </si>
  <si>
    <t>https://www.sothebys.com/en/buy/auction/2020/vine-distinguished-collections-including-the-park-b-smith-cellar-celebrating-rhone/burge-family-shiraz-draycott-reserve-1998-11-bt</t>
  </si>
  <si>
    <t>Burge Family Shiraz, Draycott Reserve 1998  (11 BT)</t>
  </si>
  <si>
    <t>https://www.sothebys.com/en/buy/auction/2020/vine-distinguished-collections-including-the-park-b-smith-cellar-celebrating-rhone/burge-family-shiraz-draycott-reserve-1998-3-mag</t>
  </si>
  <si>
    <t>Burge Family Shiraz, Draycott Reserve 1998  (3 MAG)</t>
  </si>
  <si>
    <t>https://www.sothebys.com/en/buy/auction/2020/vine-distinguished-collections-including-the-park-b-smith-cellar-celebrating-rhone/fox-creek-reserve-shiraz-1997-6-mag</t>
  </si>
  <si>
    <t>Fox Creek Reserve Shiraz 1997  (6 MAG)</t>
  </si>
  <si>
    <t>https://www.sothebys.com/en/buy/auction/2020/vine-distinguished-collections-including-the-park-b-smith-cellar-celebrating-rhone/fox-creek-reserve-shiraz-1998-6-mag</t>
  </si>
  <si>
    <t>Fox Creek Reserve Shiraz 1998  (6 MAG)</t>
  </si>
  <si>
    <t>https://www.sothebys.com/en/buy/auction/2020/vine-distinguished-collections-including-the-park-b-smith-cellar-celebrating-rhone/fox-creek-reserve-shiraz-1998-6-mag-2</t>
  </si>
  <si>
    <t>https://www.sothebys.com/en/buy/auction/2020/vine-distinguished-collections-including-the-park-b-smith-cellar-celebrating-rhone/fox-creek-reserve-shiraz-vertical-5-mag</t>
  </si>
  <si>
    <t>Fox Creek Reserve Shiraz  "Vertical" (5 MAG)</t>
  </si>
  <si>
    <t>https://www.sothebys.com/en/buy/auction/2020/vine-distinguished-collections-including-the-park-b-smith-cellar-celebrating-rhone/fox-creek-reserve-cabernet-sauvignon-1998-12-bt</t>
  </si>
  <si>
    <t>Fox Creek Reserve Cabernet Sauvignon 1998  (12 BT)</t>
  </si>
  <si>
    <t>https://www.sothebys.com/en/buy/auction/2020/vine-distinguished-collections-including-the-park-b-smith-cellar-celebrating-rhone/greenock-creek-cabernet-sauvignon-1997-12-bt</t>
  </si>
  <si>
    <t>Greenock Creek, Cabernet Sauvignon 1997  (12 BT)</t>
  </si>
  <si>
    <t>https://www.sothebys.com/en/buy/auction/2020/vine-distinguished-collections-including-the-park-b-smith-cellar-celebrating-rhone/mixed-lot-6-bt-australia-greenock-creek</t>
  </si>
  <si>
    <t>Mixed case (6 BT)</t>
  </si>
  <si>
    <t>https://www.sothebys.com/en/buy/auction/2020/vine-distinguished-collections-including-the-park-b-smith-cellar-celebrating-rhone/mixed-lot-12-bt-australia-greenock-creek</t>
  </si>
  <si>
    <t>Mixed case (12 BT)</t>
  </si>
  <si>
    <t>https://www.sothebys.com/en/buy/auction/2020/vine-distinguished-collections-including-the-park-b-smith-cellar-celebrating-rhone/jasper-hill-georgias-paddock-shiraz-1996-9-bt</t>
  </si>
  <si>
    <t>Jasper Hill, Georgia's Paddock Shiraz 1996  (9 BT)</t>
  </si>
  <si>
    <t>https://www.sothebys.com/en/buy/auction/2020/vine-distinguished-collections-including-the-park-b-smith-cellar-celebrating-rhone/jj-hahn-cabernet-sauvignon-79-block-1997-6-bt</t>
  </si>
  <si>
    <t>JJ Hahn, Cabernet Sauvignon, 79 Block 1997  (6 BT)</t>
  </si>
  <si>
    <t>https://www.sothebys.com/en/buy/auction/2020/vine-distinguished-collections-including-the-park-b-smith-cellar-celebrating-rhone/noon-winery-eclipse-1997-9-bt</t>
  </si>
  <si>
    <t>Noon Winery, Eclipse 1997  (9 BT)</t>
  </si>
  <si>
    <t>https://www.sothebys.com/en/buy/auction/2020/vine-distinguished-collections-including-the-park-b-smith-cellar-celebrating-rhone/noon-winery-eclipse-1997-11-bt</t>
  </si>
  <si>
    <t>Noon Winery, Eclipse 1997  (11 BT)</t>
  </si>
  <si>
    <t>https://www.sothebys.com/en/buy/auction/2020/vine-distinguished-collections-including-the-park-b-smith-cellar-celebrating-rhone/noon-winery-eclipse-1997-12-bt</t>
  </si>
  <si>
    <t>Noon Winery, Eclipse 1997  (12 BT)</t>
  </si>
  <si>
    <t>https://www.sothebys.com/en/buy/auction/2020/vine-distinguished-collections-including-the-park-b-smith-cellar-celebrating-rhone/noon-winery-eclipse-1999-6-bt</t>
  </si>
  <si>
    <t>Noon Winery, Eclipse 1999  (6 BT)</t>
  </si>
  <si>
    <t>https://www.sothebys.com/en/buy/auction/2020/vine-distinguished-collections-including-the-park-b-smith-cellar-celebrating-rhone/noon-winery-eclipse-1999-12-bt</t>
  </si>
  <si>
    <t>Noon Winery, Eclipse 1999  (12 BT)</t>
  </si>
  <si>
    <t>https://www.sothebys.com/en/buy/auction/2020/vine-distinguished-collections-including-the-park-b-smith-cellar-celebrating-rhone/noon-winery-reserve-cabernet-sauvignon-1997-12-bt</t>
  </si>
  <si>
    <t>Noon Winery, Reserve Cabernet Sauvignon 1997  (12 BT)</t>
  </si>
  <si>
    <t>https://www.sothebys.com/en/buy/auction/2020/vine-distinguished-collections-including-the-park-b-smith-cellar-celebrating-rhone/noon-winery-reserve-cabernet-sauvignon-1998-12-bt</t>
  </si>
  <si>
    <t>Noon Winery, Reserve Cabernet Sauvignon 1998  (12 BT)</t>
  </si>
  <si>
    <t>https://www.sothebys.com/en/buy/auction/2020/vine-distinguished-collections-including-the-park-b-smith-cellar-celebrating-rhone/noon-winery-reserve-cabernet-sauvignon-vertical-11</t>
  </si>
  <si>
    <t>Noon Winery, Reserve Cabernet Sauvignon  "Vertical" (11 BT)</t>
  </si>
  <si>
    <t>https://www.sothebys.com/en/buy/auction/2020/vine-distinguished-collections-including-the-park-b-smith-cellar-celebrating-rhone/noon-winery-reserve-shiraz-1998-11-bt</t>
  </si>
  <si>
    <t>Noon Winery, Reserve Shiraz 1998  (11 BT)</t>
  </si>
  <si>
    <t>https://www.sothebys.com/en/buy/auction/2020/vine-distinguished-collections-including-the-park-b-smith-cellar-celebrating-rhone/mixed-lot-12-bt-australia-noon-winery</t>
  </si>
  <si>
    <t>https://www.sothebys.com/en/buy/auction/2020/vine-distinguished-collections-including-the-park-b-smith-cellar-celebrating-rhone/parsons-flat-padthaway-shiraz-cabernet-sauvignon</t>
  </si>
  <si>
    <t>Parson's Flat Padthaway Shiraz / Cabernet Sauvignon 1998  (7 BT)</t>
  </si>
  <si>
    <t>https://www.sothebys.com/en/buy/auction/2020/vine-distinguished-collections-including-the-park-b-smith-cellar-celebrating-rhone/parsons-flat-padthaway-shiraz-cabernet-sauvignon-2</t>
  </si>
  <si>
    <t>Parson's Flat Padthaway Shiraz / Cabernet Sauvignon 1999  (10 BT)</t>
  </si>
  <si>
    <t>https://www.sothebys.com/en/buy/auction/2020/vine-distinguished-collections-including-the-park-b-smith-cellar-celebrating-rhone/penfolds-bin-90a-coonawarra-cabernet-barossa</t>
  </si>
  <si>
    <t>Penfolds Bin 90a Coonawarra Cabernet Barossa Shiraz 1990  (5 BT)</t>
  </si>
  <si>
    <t>https://www.sothebys.com/en/buy/auction/2020/vine-distinguished-collections-including-the-park-b-smith-cellar-celebrating-rhone/randalls-hill-shiraz-1910-1995-3-bt</t>
  </si>
  <si>
    <t>Randall's Hill, Shiraz, 1910 1995  (3 BT)</t>
  </si>
  <si>
    <t>https://www.sothebys.com/en/buy/auction/2020/vine-distinguished-collections-including-the-park-b-smith-cellar-celebrating-rhone/mixed-lot-11-bt-australia-torbreck</t>
  </si>
  <si>
    <t>Mixed case (11 BT)</t>
  </si>
  <si>
    <t>https://www.sothebys.com/en/buy/auction/2020/vine-distinguished-collections-including-the-park-b-smith-cellar-celebrating-rhone/mixed-lot-6-mag-australia-torbreck</t>
  </si>
  <si>
    <t>https://www.sothebys.com/en/buy/auction/2020/vine-distinguished-collections-including-the-park-b-smith-cellar-celebrating-rhone/wild-duck-creek-estate-spring-flat-shiraz-1997-11</t>
  </si>
  <si>
    <t>Wild Duck Creek Estate, Spring Flat Shiraz 1997  (11 BT)</t>
  </si>
  <si>
    <t>https://www.sothebys.com/en/buy/auction/2020/vine-distinguished-collections-including-the-park-b-smith-cellar-celebrating-rhone/wild-duck-creek-estate-spring-flat-shiraz-1997-12</t>
  </si>
  <si>
    <t>Wild Duck Creek Estate, Spring Flat Shiraz 1997  (12 BT)</t>
  </si>
  <si>
    <t>https://www.sothebys.com/en/buy/auction/2020/vine-distinguished-collections-including-the-park-b-smith-cellar-celebrating-rhone/wild-duck-creek-estate-spring-flat-shiraz-1998-11</t>
  </si>
  <si>
    <t>Wild Duck Creek Estate, Spring Flat Shiraz 1998  (11 BT)</t>
  </si>
  <si>
    <t>https://www.sothebys.com/en/buy/auction/2020/vine-distinguished-collections-including-the-park-b-smith-cellar-celebrating-rhone/wild-duck-creek-estate-spring-flat-shiraz-1998-12</t>
  </si>
  <si>
    <t>Wild Duck Creek Estate, Spring Flat Shiraz 1998  (12 BT)</t>
  </si>
  <si>
    <t>Mixed case (7 BT)</t>
  </si>
  <si>
    <t>https://www.sothebys.com/en/buy/auction/2020/vine-distinguished-collections-including-the-park-b-smith-cellar-celebrating-rhone/mixed-lot-5-mag-wild-duck-creek-estate</t>
  </si>
  <si>
    <t>https://www.sothebys.com/en/buy/auction/2020/vine-distinguished-collections-including-the-park-b-smith-cellar-celebrating-rhone/mixed-lot-7-bt-australia-burge-family-clarendon</t>
  </si>
  <si>
    <t>https://www.sothebys.com/en/buy/auction/2020/vine-distinguished-collections-including-the-park-b-smith-cellar-celebrating-rhone/mixed-lot-11-bt-australia-red</t>
  </si>
  <si>
    <t>https://www.sothebys.com/en/buy/auction/2020/vine-distinguished-collections-including-the-park-b-smith-cellar-celebrating-rhone/mixed-lot-12-bt-australia-red</t>
  </si>
  <si>
    <t>https://www.sothebys.com/en/buy/auction/2020/vine-distinguished-collections-including-the-park-b-smith-cellar-celebrating-rhone/barolo-bussia-1989-aldo-conterno-1-jm30</t>
  </si>
  <si>
    <t>https://www.sothebys.com/en/buy/auction/2020/vine-distinguished-collections-including-the-park-b-smith-cellar-celebrating-rhone/barolo-bussia-1989-aldo-conterno-1-jm30-2</t>
  </si>
  <si>
    <t>https://www.sothebys.com/en/buy/auction/2020/vine-distinguished-collections-including-the-park-b-smith-cellar-celebrating-rhone/romanee-st-vivant-2005-domaine-de-la-romanee-conti</t>
  </si>
  <si>
    <t>https://www.sothebys.com/en/buy/auction/2020/vine-distinguished-collections-including-the-park-b-smith-cellar-celebrating-rhone/la-tache-2005-domaine-de-la-romanee-conti-6-bt</t>
  </si>
  <si>
    <t>https://www.sothebys.com/en/buy/auction/2020/vine-distinguished-collections-including-the-park-b-smith-cellar-celebrating-rhone/la-tache-1990-domaine-de-la-romanee-conti-1-bt</t>
  </si>
  <si>
    <t>https://www.sothebys.com/en/buy/auction/2020/vine-distinguished-collections-including-the-park-b-smith-cellar-celebrating-rhone/la-tache-1985-domaine-de-la-romanee-conti-1-bt</t>
  </si>
  <si>
    <t>https://www.sothebys.com/en/buy/auction/2020/vine-distinguished-collections-including-the-park-b-smith-cellar-celebrating-rhone/romanee-conti-1989-domaine-de-la-romanee-conti-1</t>
  </si>
  <si>
    <t>https://www.sothebys.com/en/buy/auction/2020/vine-distinguished-collections-including-the-park-b-smith-cellar-celebrating-rhone/montrachet-1990-domaine-de-la-romanee-conti-1-bt</t>
  </si>
  <si>
    <t>https://www.sothebys.com/en/buy/auction/2020/vine-distinguished-collections-including-the-park-b-smith-cellar-celebrating-rhone/clos-de-la-roche-2005-domaine-leroy-2-bt</t>
  </si>
  <si>
    <t>https://www.sothebys.com/en/buy/auction/2020/vine-distinguished-collections-including-the-park-b-smith-cellar-celebrating-rhone/corton-les-renardes-2005-domaine-leroy-5-bt</t>
  </si>
  <si>
    <t>https://www.sothebys.com/en/buy/auction/2020/vine-distinguished-collections-including-the-park-b-smith-cellar-celebrating-rhone/chambertin-2005-domaine-leroy-1-bt</t>
  </si>
  <si>
    <t>https://www.sothebys.com/en/buy/auction/2020/vine-distinguished-collections-including-the-park-b-smith-cellar-celebrating-rhone/musigny-2005-jacques-frederic-mugnier-1-bt</t>
  </si>
  <si>
    <t>https://www.sothebys.com/en/buy/auction/2020/vine-distinguished-collections-including-the-park-b-smith-cellar-celebrating-rhone/bonnes-mares-2005-comte-georges-de-voguee-6-bt</t>
  </si>
  <si>
    <t>https://www.sothebys.com/en/buy/auction/2020/vine-distinguished-collections-including-the-park-b-smith-cellar-celebrating-rhone/clos-de-tart-2005-mommessin-6-bt</t>
  </si>
  <si>
    <t>https://www.sothebys.com/en/buy/auction/2020/vine-distinguished-collections-including-the-park-b-smith-cellar-celebrating-rhone/bourgogne-rouge-2005-jacky-truchot-7-bt</t>
  </si>
  <si>
    <t>https://www.sothebys.com/en/buy/auction/2020/vine-distinguished-collections-including-the-park-b-smith-cellar-celebrating-rhone/clos-saint-denis-1993-domaine-dujac-1-bt</t>
  </si>
  <si>
    <t>https://www.sothebys.com/en/buy/auction/2020/vine-distinguished-collections-including-the-park-b-smith-cellar-celebrating-rhone/clos-st-denis-cuvee-du-centenaire-2005-domaine</t>
  </si>
  <si>
    <t>https://www.sothebys.com/en/buy/auction/2020/vine-distinguished-collections-including-the-park-b-smith-cellar-celebrating-rhone/clos-de-la-roche-cuvee-vieilles-vignes-2005</t>
  </si>
  <si>
    <t>https://www.sothebys.com/en/buy/auction/2020/vine-distinguished-collections-including-the-park-b-smith-cellar-celebrating-rhone/clos-de-vougeot-2005-domaine-ponsot-4-bt</t>
  </si>
  <si>
    <t>https://www.sothebys.com/en/buy/auction/2020/vine-distinguished-collections-including-the-park-b-smith-cellar-celebrating-rhone/griotte-chambertin-2005-domaine-ponsot-2-bt</t>
  </si>
  <si>
    <t>https://www.sothebys.com/en/buy/auction/2020/vine-distinguished-collections-including-the-park-b-smith-cellar-celebrating-rhone/griotte-chambertin-1990-domaine-des-chezeaux-1-bt</t>
  </si>
  <si>
    <t>https://www.sothebys.com/en/buy/auction/2020/vine-distinguished-collections-including-the-park-b-smith-cellar-celebrating-rhone/charmes-chambertin-2005-domaine-perrot-minot-9-bt</t>
  </si>
  <si>
    <t>https://www.sothebys.com/en/buy/auction/2020/vine-distinguished-collections-including-the-park-b-smith-cellar-celebrating-rhone/charmes-chambertin-cuvee-des-merles-2005-domaine</t>
  </si>
  <si>
    <t>https://www.sothebys.com/en/buy/auction/2020/vine-distinguished-collections-including-the-park-b-smith-cellar-celebrating-rhone/mazoyeres-chambertin-2005-domaine-perrot-minot-4</t>
  </si>
  <si>
    <t>https://www.sothebys.com/en/buy/auction/2020/vine-distinguished-collections-including-the-park-b-smith-cellar-celebrating-rhone/gevrey-chambertin-vieilles-vignes-2005-bernard</t>
  </si>
  <si>
    <t>https://www.sothebys.com/en/buy/auction/2020/vine-distinguished-collections-including-the-park-b-smith-cellar-celebrating-rhone/gevrey-chambertin-les-evocelles-2005-bernard-dugat</t>
  </si>
  <si>
    <t>https://www.sothebys.com/en/buy/auction/2020/vine-distinguished-collections-including-the-park-b-smith-cellar-celebrating-rhone/gevrey-chambertin-coeur-de-roy-tres-vieilles</t>
  </si>
  <si>
    <t>https://www.sothebys.com/en/buy/auction/2020/vine-distinguished-collections-including-the-park-b-smith-cellar-celebrating-rhone/vosne-romanee-les-suchots-2005-bouchard-pere-et</t>
  </si>
  <si>
    <t>https://www.sothebys.com/en/buy/auction/2020/vine-distinguished-collections-including-the-park-b-smith-cellar-celebrating-rhone/clos-de-vougeot-2005-louis-jadot-11-bt</t>
  </si>
  <si>
    <t>https://www.sothebys.com/en/buy/auction/2020/vine-distinguished-collections-including-the-park-b-smith-cellar-celebrating-rhone/grands-echezeaux-2005-louis-jadot-6-bt</t>
  </si>
  <si>
    <t>https://www.sothebys.com/en/buy/auction/2020/vine-distinguished-collections-including-the-park-b-smith-cellar-celebrating-rhone/grands-echezeaux-2005-louis-jadot-6-bt-2</t>
  </si>
  <si>
    <t>https://www.sothebys.com/en/buy/auction/2020/vine-distinguished-collections-including-the-park-b-smith-cellar-celebrating-rhone/clos-de-la-roche-2005-nicolas-potel-6-bt</t>
  </si>
  <si>
    <t>https://www.sothebys.com/en/buy/auction/2020/vine-distinguished-collections-including-the-park-b-smith-cellar-celebrating-rhone/bonnes-mares-2005-nicolas-potel-9-bt</t>
  </si>
  <si>
    <t>https://www.sothebys.com/en/buy/auction/2020/vine-distinguished-collections-including-the-park-b-smith-cellar-celebrating-rhone/chambertin-2005-nicolas-potel-6-bt</t>
  </si>
  <si>
    <t>https://www.sothebys.com/en/buy/auction/2020/vine-distinguished-collections-including-the-park-b-smith-cellar-celebrating-rhone/chambertin-2005-nicolas-potel-6-bt-2</t>
  </si>
  <si>
    <t>https://www.sothebys.com/en/buy/auction/2020/vine-distinguished-collections-including-the-park-b-smith-cellar-celebrating-rhone/corton-charlemagne-2005-maison-henri-boillot-12-bt</t>
  </si>
  <si>
    <t>https://www.sothebys.com/en/buy/auction/2020/vine-distinguished-collections-including-the-park-b-smith-cellar-celebrating-rhone/dom-perignon-oenotheque-1995-3-bt</t>
  </si>
  <si>
    <t>Dom Pérignon, Oenothèque 1995  (3 BT)</t>
  </si>
  <si>
    <t>https://www.sothebys.com/en/buy/auction/2020/vine-distinguished-collections-including-the-park-b-smith-cellar-celebrating-rhone/dom-perignon-oenotheque-1995-3-bt-2</t>
  </si>
  <si>
    <t>https://www.sothebys.com/en/buy/auction/2020/vine-distinguished-collections-including-the-park-b-smith-cellar-celebrating-rhone/dom-perignon-oenotheque-1995-3-bt-3</t>
  </si>
  <si>
    <t>https://www.sothebys.com/en/buy/auction/2020/vine-distinguished-collections-including-the-park-b-smith-cellar-celebrating-rhone/dom-perignon-oenotheque-1995-3-bt-4</t>
  </si>
  <si>
    <t>https://www.sothebys.com/en/buy/auction/2020/vine-distinguished-collections-including-the-park-b-smith-cellar-celebrating-rhone/chateau-latour-2005-6-bt</t>
  </si>
  <si>
    <t>Château Latour 2005  (6 BT)</t>
  </si>
  <si>
    <t>https://www.sothebys.com/en/buy/auction/2020/vine-distinguished-collections-including-the-park-b-smith-cellar-celebrating-rhone/chateau-latour-1970-1-bt</t>
  </si>
  <si>
    <t>Château Latour 1970  (1 BT)</t>
  </si>
  <si>
    <t>https://www.sothebys.com/en/buy/auction/2020/vine-distinguished-collections-including-the-park-b-smith-cellar-celebrating-rhone/chateau-lafite-2009-6-bt</t>
  </si>
  <si>
    <t>Château Lafite 2009  (6 BT)</t>
  </si>
  <si>
    <t>https://www.sothebys.com/en/buy/auction/2020/vine-distinguished-collections-including-the-park-b-smith-cellar-celebrating-rhone/chateau-margaux-2005-6-bt</t>
  </si>
  <si>
    <t>Château Margaux 2005  (6 BT)</t>
  </si>
  <si>
    <t>https://www.sothebys.com/en/buy/auction/2020/vine-distinguished-collections-including-the-park-b-smith-cellar-celebrating-rhone/chateau-haut-brion-2005-6-bt</t>
  </si>
  <si>
    <t>Château Haut Brion 2005  (6 BT)</t>
  </si>
  <si>
    <t>https://www.sothebys.com/en/buy/auction/2020/vine-distinguished-collections-including-the-park-b-smith-cellar-celebrating-rhone/petrus-2000-1-bt</t>
  </si>
  <si>
    <t>Petrus 2000  (1 BT)</t>
  </si>
  <si>
    <t>https://www.sothebys.com/en/buy/auction/2020/vine-distinguished-collections-including-the-park-b-smith-cellar-celebrating-rhone/petrus-1998-1-bt</t>
  </si>
  <si>
    <t>Petrus 1998  (1 BT)</t>
  </si>
  <si>
    <t>https://www.sothebys.com/en/buy/auction/2020/vine-distinguished-collections-including-the-park-b-smith-cellar-celebrating-rhone/petrus-1990-1-bt</t>
  </si>
  <si>
    <t>Petrus 1990  (1 BT)</t>
  </si>
  <si>
    <t>https://www.sothebys.com/en/buy/auction/2020/vine-distinguished-collections-including-the-park-b-smith-cellar-celebrating-rhone/petrus-1982-1-bt</t>
  </si>
  <si>
    <t>Petrus 1982  (1 BT)</t>
  </si>
  <si>
    <t>https://www.sothebys.com/en/buy/auction/2020/vine-distinguished-collections-including-the-park-b-smith-cellar-celebrating-rhone/le-pin-2002-1-bt</t>
  </si>
  <si>
    <t>Le Pin 2002  (1 BT)</t>
  </si>
  <si>
    <t>https://www.sothebys.com/en/buy/auction/2020/vine-distinguished-collections-including-the-park-b-smith-cellar-celebrating-rhone/le-pin-1999-1-bt</t>
  </si>
  <si>
    <t>Le Pin 1999  (1 BT)</t>
  </si>
  <si>
    <t>https://www.sothebys.com/en/buy/auction/2020/vine-distinguished-collections-including-the-park-b-smith-cellar-celebrating-rhone/le-pin-1982-1-bt</t>
  </si>
  <si>
    <t>Le Pin 1982  (1 BT)</t>
  </si>
  <si>
    <t>https://www.sothebys.com/en/buy/auction/2020/vine-distinguished-collections-including-the-park-b-smith-cellar-celebrating-rhone/chateau-hosanna-2000-6-bt</t>
  </si>
  <si>
    <t>Château Hosanna 2000  (6 BT)</t>
  </si>
  <si>
    <t>https://www.sothebys.com/en/buy/auction/2020/vine-distinguished-collections-including-the-park-b-smith-cellar-celebrating-rhone/chateau-beausejour-duffau-lagarrosse-2009-12-bt</t>
  </si>
  <si>
    <t>Château Beauséjour Duffau Lagarrosse 2009  (12 BT)</t>
  </si>
  <si>
    <t>https://www.sothebys.com/en/buy/auction/2020/vine-distinguished-collections-including-the-park-b-smith-cellar-celebrating-rhone/echezeaux-2014-domaine-de-la-romanee-conti-3-bt</t>
  </si>
  <si>
    <t>https://www.sothebys.com/en/buy/auction/2020/vine-distinguished-collections-including-the-park-b-smith-cellar-celebrating-rhone/echezeaux-2013-domaine-de-la-romanee-conti-2-bt</t>
  </si>
  <si>
    <t>https://www.sothebys.com/en/buy/auction/2020/vine-distinguished-collections-including-the-park-b-smith-cellar-celebrating-rhone/grands-echezeaux-2015-domaine-de-la-romanee-conti</t>
  </si>
  <si>
    <t>https://www.sothebys.com/en/buy/auction/2020/vine-distinguished-collections-including-the-park-b-smith-cellar-celebrating-rhone/grands-echezeaux-2014-domaine-de-la-romanee-conti</t>
  </si>
  <si>
    <t>https://www.sothebys.com/en/buy/auction/2020/vine-distinguished-collections-including-the-park-b-smith-cellar-celebrating-rhone/grands-echezeaux-2013-domaine-de-la-romanee-conti</t>
  </si>
  <si>
    <t>https://www.sothebys.com/en/buy/auction/2020/vine-distinguished-collections-including-the-park-b-smith-cellar-celebrating-rhone/romanee-st-vivant-2015-domaine-de-la-romanee-conti</t>
  </si>
  <si>
    <t>https://www.sothebys.com/en/buy/auction/2020/vine-distinguished-collections-including-the-park-b-smith-cellar-celebrating-rhone/romanee-st-vivant-2011-domaine-de-la-romanee-conti</t>
  </si>
  <si>
    <t>https://www.sothebys.com/en/buy/auction/2020/vine-distinguished-collections-including-the-park-b-smith-cellar-celebrating-rhone/richebourg-2016-domaine-de-la-romanee-conti-2-bt</t>
  </si>
  <si>
    <t>https://www.sothebys.com/en/buy/auction/2020/vine-distinguished-collections-including-the-park-b-smith-cellar-celebrating-rhone/la-tache-2015-domaine-de-la-romanee-conti-1-bt</t>
  </si>
  <si>
    <t>https://www.sothebys.com/en/buy/auction/2020/vine-distinguished-collections-including-the-park-b-smith-cellar-celebrating-rhone/la-tache-2014-domaine-de-la-romanee-conti-3-bt</t>
  </si>
  <si>
    <t>https://www.sothebys.com/en/buy/auction/2020/vine-distinguished-collections-including-the-park-b-smith-cellar-celebrating-rhone/la-tache-2013-domaine-de-la-romanee-conti-2-bt</t>
  </si>
  <si>
    <t>https://www.sothebys.com/en/buy/auction/2020/vine-distinguished-collections-including-the-park-b-smith-cellar-celebrating-rhone/la-tache-2012-domaine-de-la-romanee-conti-3-bt</t>
  </si>
  <si>
    <t>https://www.sothebys.com/en/buy/auction/2020/vine-distinguished-collections-including-the-park-b-smith-cellar-celebrating-rhone/la-tache-2011-domaine-de-la-romanee-conti-2-bt</t>
  </si>
  <si>
    <t>https://www.sothebys.com/en/buy/auction/2020/vine-distinguished-collections-including-the-park-b-smith-cellar-celebrating-rhone/clos-vougeot-2002-rene-engel-12-bt</t>
  </si>
  <si>
    <t>https://www.sothebys.com/en/buy/auction/2020/vine-distinguished-collections-including-the-park-b-smith-cellar-celebrating-rhone/chambertin-clos-de-beze-2013-domaine-prieure-roch</t>
  </si>
  <si>
    <t>https://www.sothebys.com/en/buy/auction/2020/vine-distinguished-collections-including-the-park-b-smith-cellar-celebrating-rhone/chambertin-clos-de-beze-2007-domaine-prieure-roch</t>
  </si>
  <si>
    <t>https://www.sothebys.com/en/buy/auction/2020/vine-distinguished-collections-including-the-park-b-smith-cellar-celebrating-rhone/clos-de-vougeot-2016-domaine-prieure-roch-3-bt</t>
  </si>
  <si>
    <t>https://www.sothebys.com/en/buy/auction/2020/vine-distinguished-collections-including-the-park-b-smith-cellar-celebrating-rhone/vosne-romanee-les-suchots-2012-domaine-prieure</t>
  </si>
  <si>
    <t>https://www.sothebys.com/en/buy/auction/2020/vine-distinguished-collections-including-the-park-b-smith-cellar-celebrating-rhone/vosne-romanee-les-clous-2012-domaine-prieure-roch</t>
  </si>
  <si>
    <t>https://www.sothebys.com/en/buy/auction/2020/vine-distinguished-collections-including-the-park-b-smith-cellar-celebrating-rhone/vosne-romanee-les-clous-2012-domaine-prieure-roch-2</t>
  </si>
  <si>
    <t>Vosne Romanée Les Clous 2012 Domaine Prieuré Roch (12 BT)</t>
  </si>
  <si>
    <t>https://www.sothebys.com/en/buy/auction/2020/vine-distinguished-collections-including-the-park-b-smith-cellar-celebrating-rhone/nuits-st-georges-clos-des-corvees-2009-domaine</t>
  </si>
  <si>
    <t>https://www.sothebys.com/en/buy/auction/2020/vine-distinguished-collections-including-the-park-b-smith-cellar-celebrating-rhone/ladoix-le-cloud-rouge-2017-domaine-prieure-roch-6</t>
  </si>
  <si>
    <t>https://www.sothebys.com/en/buy/auction/2020/vine-distinguished-collections-including-the-park-b-smith-cellar-celebrating-rhone/chambertin-2002-domaine-des-chezeaux-6-bt</t>
  </si>
  <si>
    <t>https://www.sothebys.com/en/buy/auction/2020/vine-distinguished-collections-including-the-park-b-smith-cellar-celebrating-rhone/chablis-butteaux-2011-domaine-raveneau-3-bt</t>
  </si>
  <si>
    <t>https://www.sothebys.com/en/buy/auction/2020/vine-distinguished-collections-including-the-park-b-smith-cellar-celebrating-rhone/chablis-butteaux-2009-domaine-raveneau-3-bt</t>
  </si>
  <si>
    <t>https://www.sothebys.com/en/buy/auction/2020/vine-distinguished-collections-including-the-park-b-smith-cellar-celebrating-rhone/chablis-butteaux-2008-domaine-raveneau-4-bt</t>
  </si>
  <si>
    <t>https://www.sothebys.com/en/buy/auction/2020/vine-distinguished-collections-including-the-park-b-smith-cellar-celebrating-rhone/chablis-butteaux-2007-domaine-raveneau-4-bt</t>
  </si>
  <si>
    <t>https://www.sothebys.com/en/buy/auction/2020/vine-distinguished-collections-including-the-park-b-smith-cellar-celebrating-rhone/chablis-butteaux-2006-domaine-raveneau-3-bt</t>
  </si>
  <si>
    <t>https://www.sothebys.com/en/buy/auction/2020/vine-distinguished-collections-including-the-park-b-smith-cellar-celebrating-rhone/chablis-butteaux-2005-domaine-raveneau-5-bt</t>
  </si>
  <si>
    <t>https://www.sothebys.com/en/buy/auction/2020/vine-distinguished-collections-including-the-park-b-smith-cellar-celebrating-rhone/chablis-montee-de-tonnerre-2011-domaine-raveneau-3</t>
  </si>
  <si>
    <t>https://www.sothebys.com/en/buy/auction/2020/vine-distinguished-collections-including-the-park-b-smith-cellar-celebrating-rhone/chablis-montee-de-tonnerre-2009-domaine-raveneau-5</t>
  </si>
  <si>
    <t>https://www.sothebys.com/en/buy/auction/2020/vine-distinguished-collections-including-the-park-b-smith-cellar-celebrating-rhone/chablis-montee-de-tonnerre-2008-domaine-raveneau-2</t>
  </si>
  <si>
    <t>https://www.sothebys.com/en/buy/auction/2020/vine-distinguished-collections-including-the-park-b-smith-cellar-celebrating-rhone/chablis-montee-de-tonnerre-2007-domaine-raveneau-3</t>
  </si>
  <si>
    <t>https://www.sothebys.com/en/buy/auction/2020/vine-distinguished-collections-including-the-park-b-smith-cellar-celebrating-rhone/chablis-montee-de-tonnerre-2006-domaine-raveneau-3</t>
  </si>
  <si>
    <t>https://www.sothebys.com/en/buy/auction/2020/vine-distinguished-collections-including-the-park-b-smith-cellar-celebrating-rhone/chablis-montee-de-tonnerre-2005-domaine-raveneau-4</t>
  </si>
  <si>
    <t>https://www.sothebys.com/en/buy/auction/2020/vine-distinguished-collections-including-the-park-b-smith-cellar-celebrating-rhone/chablis-montee-de-tonnerre-2004-domaine-raveneau-2</t>
  </si>
  <si>
    <t>https://www.sothebys.com/en/buy/auction/2020/vine-distinguished-collections-including-the-park-b-smith-cellar-celebrating-rhone/chablis-les-clos-2009-domaine-raveneau-4-bt</t>
  </si>
  <si>
    <t>https://www.sothebys.com/en/buy/auction/2020/vine-distinguished-collections-including-the-park-b-smith-cellar-celebrating-rhone/chablis-les-clos-2006-domaine-raveneau-1-bt</t>
  </si>
  <si>
    <t>https://www.sothebys.com/en/buy/auction/2020/vine-distinguished-collections-including-the-park-b-smith-cellar-celebrating-rhone/meursault-2015-j-f-coche-dury-2-bt</t>
  </si>
  <si>
    <t>https://www.sothebys.com/en/buy/auction/2020/vine-distinguished-collections-including-the-park-b-smith-cellar-celebrating-rhone/meursault-2012-j-f-coche-dury-2-bt</t>
  </si>
  <si>
    <t>https://www.sothebys.com/en/buy/auction/2020/vine-distinguished-collections-including-the-park-b-smith-cellar-celebrating-rhone/meursault-2011-j-f-coche-dury-2-bt</t>
  </si>
  <si>
    <t>https://www.sothebys.com/en/buy/auction/2020/vine-distinguished-collections-including-the-park-b-smith-cellar-celebrating-rhone/meursault-2008-j-f-coche-dury-3-bt</t>
  </si>
  <si>
    <t>https://www.sothebys.com/en/buy/auction/2020/vine-distinguished-collections-including-the-park-b-smith-cellar-celebrating-rhone/meursault-2007-j-f-coche-dury-1-bt</t>
  </si>
  <si>
    <t>https://www.sothebys.com/en/buy/auction/2020/vine-distinguished-collections-including-the-park-b-smith-cellar-celebrating-rhone/meursault-2006-j-f-coche-dury-2-bt</t>
  </si>
  <si>
    <t>https://www.sothebys.com/en/buy/auction/2020/vine-distinguished-collections-including-the-park-b-smith-cellar-celebrating-rhone/meursault-2005-j-f-coche-dury-1-bt</t>
  </si>
  <si>
    <t>https://www.sothebys.com/en/buy/auction/2020/vine-distinguished-collections-including-the-park-b-smith-cellar-celebrating-rhone/puligny-montrachet-les-enseigneres-2011-j-f-coche</t>
  </si>
  <si>
    <t>https://www.sothebys.com/en/buy/auction/2020/vine-distinguished-collections-including-the-park-b-smith-cellar-celebrating-rhone/puligny-montrachet-les-enseigneres-2009-j-f-coche</t>
  </si>
  <si>
    <t>https://www.sothebys.com/en/buy/auction/2020/vine-distinguished-collections-including-the-park-b-smith-cellar-celebrating-rhone/puligny-montrachet-les-enseigneres-2008-j-f-coche</t>
  </si>
  <si>
    <t>https://www.sothebys.com/en/buy/auction/2020/vine-distinguished-collections-including-the-park-b-smith-cellar-celebrating-rhone/puligny-montrachet-les-enseigneres-2007-j-f-coche</t>
  </si>
  <si>
    <t>https://www.sothebys.com/en/buy/auction/2020/vine-distinguished-collections-including-the-park-b-smith-cellar-celebrating-rhone/puligny-montrachet-les-enseigneres-2006-j-f-coche</t>
  </si>
  <si>
    <t>https://www.sothebys.com/en/buy/auction/2020/vine-distinguished-collections-including-the-park-b-smith-cellar-celebrating-rhone/puligny-montrachet-les-enseigneres-2005-j-f-coche</t>
  </si>
  <si>
    <t>https://www.sothebys.com/en/buy/auction/2020/vine-distinguished-collections-including-the-park-b-smith-cellar-celebrating-rhone/puligny-montrachet-les-enseigneres-2004-j-f-coche</t>
  </si>
  <si>
    <t>https://www.sothebys.com/en/buy/auction/2020/vine-distinguished-collections-including-the-park-b-smith-cellar-celebrating-rhone/mixed-lot-11-bt-red-burgundy-j-f-coche-dury</t>
  </si>
  <si>
    <t>https://www.sothebys.com/en/buy/auction/2020/vine-distinguished-collections-including-the-park-b-smith-cellar-celebrating-rhone/meursault-les-vireuils-2005-domaine-roulot-4-bt</t>
  </si>
  <si>
    <t>https://www.sothebys.com/en/buy/auction/2020/vine-distinguished-collections-including-the-park-b-smith-cellar-celebrating-rhone/chateauneuf-du-pape-hommage-a-jacques-perrin-2013</t>
  </si>
  <si>
    <t>https://www.sothebys.com/en/buy/auction/2020/vine-distinguished-collections-including-the-park-b-smith-cellar-celebrating-rhone/chateau-haut-brion-2009-12-bt</t>
  </si>
  <si>
    <t>Château Haut Brion 2009  (12 BT)</t>
  </si>
  <si>
    <t>https://www.sothebys.com/en/buy/auction/2020/vine-distinguished-collections-including-the-park-b-smith-cellar-celebrating-rhone/chateau-haut-brion-2009-12-bt-2</t>
  </si>
  <si>
    <t>https://www.sothebys.com/en/buy/auction/2020/vine-distinguished-collections-including-the-park-b-smith-cellar-celebrating-rhone/chateau-haut-brion-2009-6-mag</t>
  </si>
  <si>
    <t>Château Haut Brion 2009  (6 MAG)</t>
  </si>
  <si>
    <t>https://www.sothebys.com/en/buy/auction/2020/vine-distinguished-collections-including-the-park-b-smith-cellar-celebrating-rhone/chateau-haut-brion-2009-1-dm</t>
  </si>
  <si>
    <t>Château Haut Brion 2009  (1 DM)</t>
  </si>
  <si>
    <t>https://www.sothebys.com/en/buy/auction/2020/vine-distinguished-collections-including-the-park-b-smith-cellar-celebrating-rhone/chateau-haut-brion-2005-2-bt</t>
  </si>
  <si>
    <t>Château Haut Brion 2005  (2 BT)</t>
  </si>
  <si>
    <t>https://www.sothebys.com/en/buy/auction/2020/vine-distinguished-collections-including-the-park-b-smith-cellar-celebrating-rhone/chateau-haut-brion-2005-1-dm</t>
  </si>
  <si>
    <t>Château Haut Brion 2005  (1 DM)</t>
  </si>
  <si>
    <t>https://www.sothebys.com/en/buy/auction/2020/vine-distinguished-collections-including-the-park-b-smith-cellar-celebrating-rhone/chateau-haut-brion-2005-1-dm-2</t>
  </si>
  <si>
    <t>https://www.sothebys.com/en/buy/auction/2020/vine-distinguished-collections-including-the-park-b-smith-cellar-celebrating-rhone/chateau-haut-brion-2005-1-imp</t>
  </si>
  <si>
    <t>Château Haut Brion 2005  (1 IMP)</t>
  </si>
  <si>
    <t>https://www.sothebys.com/en/buy/auction/2020/vine-distinguished-collections-including-the-park-b-smith-cellar-celebrating-rhone/chateau-haut-brion-2005-1-imp-2</t>
  </si>
  <si>
    <t>https://www.sothebys.com/en/buy/auction/2020/vine-distinguished-collections-including-the-park-b-smith-cellar-celebrating-rhone/chateau-la-mission-haut-brion-2009-1-dm</t>
  </si>
  <si>
    <t>Château La Mission Haut-Brion 2009  (1 DM)</t>
  </si>
  <si>
    <t>https://www.sothebys.com/en/buy/auction/2020/vine-distinguished-collections-including-the-park-b-smith-cellar-celebrating-rhone/chateau-la-mission-haut-brion-2006-1-imp</t>
  </si>
  <si>
    <t>Château La Mission Haut-Brion 2006  (1 IMP)</t>
  </si>
  <si>
    <t>https://www.sothebys.com/en/buy/auction/2020/vine-distinguished-collections-including-the-park-b-smith-cellar-celebrating-rhone/chateau-la-mission-haut-brion-2005-3-bt</t>
  </si>
  <si>
    <t>Château La Mission Haut-Brion 2005  (3 BT)</t>
  </si>
  <si>
    <t>https://www.sothebys.com/en/buy/auction/2020/vine-distinguished-collections-including-the-park-b-smith-cellar-celebrating-rhone/chateau-la-mission-haut-brion-2005-1-imp</t>
  </si>
  <si>
    <t>Château La Mission Haut-Brion 2005  (1 IMP)</t>
  </si>
  <si>
    <t>https://www.sothebys.com/en/buy/auction/2020/vine-distinguished-collections-including-the-park-b-smith-cellar-celebrating-rhone/chateau-lafite-2009-1-bt</t>
  </si>
  <si>
    <t>Château Lafite 2009  (1 BT)</t>
  </si>
  <si>
    <t>https://www.sothebys.com/en/buy/auction/2020/vine-distinguished-collections-including-the-park-b-smith-cellar-celebrating-rhone/chateau-lafite-2009-12-bt</t>
  </si>
  <si>
    <t>Château Lafite 2009  (12 BT)</t>
  </si>
  <si>
    <t>https://www.sothebys.com/en/buy/auction/2020/vine-distinguished-collections-including-the-park-b-smith-cellar-celebrating-rhone/chateau-lafite-2009-12-bt-2</t>
  </si>
  <si>
    <t>https://www.sothebys.com/en/buy/auction/2020/vine-distinguished-collections-including-the-park-b-smith-cellar-celebrating-rhone/chateau-lafite-2005-5-mag</t>
  </si>
  <si>
    <t>Château Lafite 2005  (5 MAG)</t>
  </si>
  <si>
    <t>https://www.sothebys.com/en/buy/auction/2020/vine-distinguished-collections-including-the-park-b-smith-cellar-celebrating-rhone/chateau-lafite-2005-1-dm</t>
  </si>
  <si>
    <t>Château Lafite 2005  (1 DM)</t>
  </si>
  <si>
    <t>https://www.sothebys.com/en/buy/auction/2020/vine-distinguished-collections-including-the-park-b-smith-cellar-celebrating-rhone/chateau-lafite-2005-1-imp</t>
  </si>
  <si>
    <t>Château Lafite 2005  (1 IMP)</t>
  </si>
  <si>
    <t>https://www.sothebys.com/en/buy/auction/2020/vine-distinguished-collections-including-the-park-b-smith-cellar-celebrating-rhone/carruades-de-lafite-2005-3-bt</t>
  </si>
  <si>
    <t>Carruades de Lafite 2005  (3 BT)</t>
  </si>
  <si>
    <t>https://www.sothebys.com/en/buy/auction/2020/vine-distinguished-collections-including-the-park-b-smith-cellar-celebrating-rhone/carruades-de-lafite-2005-3-bt-2</t>
  </si>
  <si>
    <t>https://www.sothebys.com/en/buy/auction/2020/vine-distinguished-collections-including-the-park-b-smith-cellar-celebrating-rhone/chateau-latour-2009-12-bt</t>
  </si>
  <si>
    <t>Château Latour 2009  (12 BT)</t>
  </si>
  <si>
    <t>https://www.sothebys.com/en/buy/auction/2020/vine-distinguished-collections-including-the-park-b-smith-cellar-celebrating-rhone/chateau-latour-2009-2-mag</t>
  </si>
  <si>
    <t>Château Latour 2009  (2 MAG)</t>
  </si>
  <si>
    <t>https://www.sothebys.com/en/buy/auction/2020/vine-distinguished-collections-including-the-park-b-smith-cellar-celebrating-rhone/chateau-latour-2009-6-mag</t>
  </si>
  <si>
    <t>Château Latour 2009  (6 MAG)</t>
  </si>
  <si>
    <t>https://www.sothebys.com/en/buy/auction/2020/vine-distinguished-collections-including-the-park-b-smith-cellar-celebrating-rhone/chateau-latour-2009-1-imp</t>
  </si>
  <si>
    <t>Château Latour 2009  (1 IMP)</t>
  </si>
  <si>
    <t>https://www.sothebys.com/en/buy/auction/2020/vine-distinguished-collections-including-the-park-b-smith-cellar-celebrating-rhone/chateau-latour-2005-1-dm</t>
  </si>
  <si>
    <t>Château Latour 2005  (1 DM)</t>
  </si>
  <si>
    <t>https://www.sothebys.com/en/buy/auction/2020/vine-distinguished-collections-including-the-park-b-smith-cellar-celebrating-rhone/chateau-latour-2005-1-dm-2</t>
  </si>
  <si>
    <t>https://www.sothebys.com/en/buy/auction/2020/vine-distinguished-collections-including-the-park-b-smith-cellar-celebrating-rhone/chateau-latour-2005-1-imp</t>
  </si>
  <si>
    <t>Château Latour 2005  (1 IMP)</t>
  </si>
  <si>
    <t>https://www.sothebys.com/en/buy/auction/2020/vine-distinguished-collections-including-the-park-b-smith-cellar-celebrating-rhone/chateau-latour-2005-1-imp-2</t>
  </si>
  <si>
    <t>https://www.sothebys.com/en/buy/auction/2020/vine-distinguished-collections-including-the-park-b-smith-cellar-celebrating-rhone/chateau-margaux-2009-12-bt</t>
  </si>
  <si>
    <t>Château Margaux 2009  (12 BT)</t>
  </si>
  <si>
    <t>https://www.sothebys.com/en/buy/auction/2020/vine-distinguished-collections-including-the-park-b-smith-cellar-celebrating-rhone/chateau-margaux-2009-6-mag</t>
  </si>
  <si>
    <t>Château Margaux 2009  (6 MAG)</t>
  </si>
  <si>
    <t>https://www.sothebys.com/en/buy/auction/2020/vine-distinguished-collections-including-the-park-b-smith-cellar-celebrating-rhone/chateau-margaux-2005-1-imp</t>
  </si>
  <si>
    <t>Château Margaux 2005  (1 IMP)</t>
  </si>
  <si>
    <t>https://www.sothebys.com/en/buy/auction/2020/vine-distinguished-collections-including-the-park-b-smith-cellar-celebrating-rhone/chateau-margaux-2005-1-imp-2</t>
  </si>
  <si>
    <t>https://www.sothebys.com/en/buy/auction/2020/vine-distinguished-collections-including-the-park-b-smith-cellar-celebrating-rhone/chateau-margaux-2005-1-imp-3</t>
  </si>
  <si>
    <t>https://www.sothebys.com/en/buy/auction/2020/vine-distinguished-collections-including-the-park-b-smith-cellar-celebrating-rhone/chateau-margaux-2005-1-imp-4</t>
  </si>
  <si>
    <t>https://www.sothebys.com/en/buy/auction/2020/vine-distinguished-collections-including-the-park-b-smith-cellar-celebrating-rhone/chateau-mouton-rothschild-2009-12-bt-2</t>
  </si>
  <si>
    <t>Château Mouton Rothschild 2009  (12 BT)</t>
  </si>
  <si>
    <t>https://www.sothebys.com/en/buy/auction/2020/vine-distinguished-collections-including-the-park-b-smith-cellar-celebrating-rhone/chateau-mouton-rothschild-2009-12-bt</t>
  </si>
  <si>
    <t>https://www.sothebys.com/en/buy/auction/2020/vine-distinguished-collections-including-the-park-b-smith-cellar-celebrating-rhone/chateau-mouton-rothschild-2006-1-imp</t>
  </si>
  <si>
    <t>Château Mouton Rothschild 2006  (1 IMP)</t>
  </si>
  <si>
    <t>https://www.sothebys.com/en/buy/auction/2020/vine-distinguished-collections-including-the-park-b-smith-cellar-celebrating-rhone/chateau-mouton-rothschild-2006-1-imp-2</t>
  </si>
  <si>
    <t>https://www.sothebys.com/en/buy/auction/2020/vine-distinguished-collections-including-the-park-b-smith-cellar-celebrating-rhone/chateau-mouton-rothschild-2005-1-dm</t>
  </si>
  <si>
    <t>Château Mouton Rothschild 2005  (1 DM)</t>
  </si>
  <si>
    <t>https://www.sothebys.com/en/buy/auction/2020/vine-distinguished-collections-including-the-park-b-smith-cellar-celebrating-rhone/chateau-mouton-rothschild-2005-1-dm-2</t>
  </si>
  <si>
    <t>https://www.sothebys.com/en/buy/auction/2020/vine-distinguished-collections-including-the-park-b-smith-cellar-celebrating-rhone/chateau-ducru-beaucaillou-2009-12-bt</t>
  </si>
  <si>
    <t>Château Ducru Beaucaillou 2009  (12 BT)</t>
  </si>
  <si>
    <t>https://www.sothebys.com/en/buy/auction/2020/vine-distinguished-collections-including-the-park-b-smith-cellar-celebrating-rhone/chateau-lascombes-2005-6-bt</t>
  </si>
  <si>
    <t>Château Lascombes 2005  (6 BT)</t>
  </si>
  <si>
    <t>https://www.sothebys.com/en/buy/auction/2020/vine-distinguished-collections-including-the-park-b-smith-cellar-celebrating-rhone/chateau-lascombes-2005-6-bt-2</t>
  </si>
  <si>
    <t>https://www.sothebys.com/en/buy/auction/2020/vine-distinguished-collections-including-the-park-b-smith-cellar-celebrating-rhone/chateau-leoville-barton-2005-3-bt</t>
  </si>
  <si>
    <t>Château Léoville Barton 2005  (3 BT)</t>
  </si>
  <si>
    <t>https://www.sothebys.com/en/buy/auction/2020/vine-distinguished-collections-including-the-park-b-smith-cellar-celebrating-rhone/chateau-leoville-barton-2005-3-bt-2</t>
  </si>
  <si>
    <t>https://www.sothebys.com/en/buy/auction/2020/vine-distinguished-collections-including-the-park-b-smith-cellar-celebrating-rhone/chateau-leoville-barton-2005-1-mag</t>
  </si>
  <si>
    <t>Château Léoville Barton 2005  (1 MAG)</t>
  </si>
  <si>
    <t>https://www.sothebys.com/en/buy/auction/2020/vine-distinguished-collections-including-the-park-b-smith-cellar-celebrating-rhone/chateau-montrose-2009-3-dm</t>
  </si>
  <si>
    <t>Château Montrose 2009  (3 DM)</t>
  </si>
  <si>
    <t>https://www.sothebys.com/en/buy/auction/2020/vine-distinguished-collections-including-the-park-b-smith-cellar-celebrating-rhone/chateau-lagrange-st-julien-2005-3-bt</t>
  </si>
  <si>
    <t>Château Lagrange (St. Julien) 2005  (3 BT)</t>
  </si>
  <si>
    <t>https://www.sothebys.com/en/buy/auction/2020/vine-distinguished-collections-including-the-park-b-smith-cellar-celebrating-rhone/chateau-malescot-st-exupery-2009-4-bt</t>
  </si>
  <si>
    <t>Château Malescot St. Exupéry 2009  (4 BT)</t>
  </si>
  <si>
    <t>https://www.sothebys.com/en/buy/auction/2020/vine-distinguished-collections-including-the-park-b-smith-cellar-celebrating-rhone/chateau-malescot-st-exupery-2009-12-bt</t>
  </si>
  <si>
    <t>Château Malescot St. Exupéry 2009  (12 BT)</t>
  </si>
  <si>
    <t>https://www.sothebys.com/en/buy/auction/2020/vine-distinguished-collections-including-the-park-b-smith-cellar-celebrating-rhone/chateau-palmer-2009-3-dm</t>
  </si>
  <si>
    <t>Château Palmer 2009  (3 DM)</t>
  </si>
  <si>
    <t>https://www.sothebys.com/en/buy/auction/2020/vine-distinguished-collections-including-the-park-b-smith-cellar-celebrating-rhone/chateau-palmer-2005-1-bt</t>
  </si>
  <si>
    <t>Château Palmer 2005  (1 BT)</t>
  </si>
  <si>
    <t>https://www.sothebys.com/en/buy/auction/2020/vine-distinguished-collections-including-the-park-b-smith-cellar-celebrating-rhone/chateau-palmer-2005-3-bt</t>
  </si>
  <si>
    <t>Château Palmer 2005  (3 BT)</t>
  </si>
  <si>
    <t>https://www.sothebys.com/en/buy/auction/2020/vine-distinguished-collections-including-the-park-b-smith-cellar-celebrating-rhone/chateau-palmer-2005-1-dm</t>
  </si>
  <si>
    <t>Château Palmer 2005  (1 DM)</t>
  </si>
  <si>
    <t>https://www.sothebys.com/en/buy/auction/2020/vine-distinguished-collections-including-the-park-b-smith-cellar-celebrating-rhone/chateau-palmer-2005-1-imp</t>
  </si>
  <si>
    <t>Château Palmer 2005  (1 IMP)</t>
  </si>
  <si>
    <t>https://www.sothebys.com/en/buy/auction/2020/vine-distinguished-collections-including-the-park-b-smith-cellar-celebrating-rhone/chateau-palmer-2005-1-imp-2</t>
  </si>
  <si>
    <t>https://www.sothebys.com/en/buy/auction/2020/vine-distinguished-collections-including-the-park-b-smith-cellar-celebrating-rhone/chateau-lynch-bages-2009-12-bt</t>
  </si>
  <si>
    <t>Château Lynch Bages 2009  (12 BT)</t>
  </si>
  <si>
    <t>https://www.sothebys.com/en/buy/auction/2020/vine-distinguished-collections-including-the-park-b-smith-cellar-celebrating-rhone/chateau-lynch-bages-2009-1-imp</t>
  </si>
  <si>
    <t>Château Lynch Bages 2009  (1 IMP)</t>
  </si>
  <si>
    <t>https://www.sothebys.com/en/buy/auction/2020/vine-distinguished-collections-including-the-park-b-smith-cellar-celebrating-rhone/chateau-pontet-canet-2005-1-mag</t>
  </si>
  <si>
    <t>Château Pontet Canet 2005  (1 MAG)</t>
  </si>
  <si>
    <t>https://www.sothebys.com/en/buy/auction/2020/vine-distinguished-collections-including-the-park-b-smith-cellar-celebrating-rhone/chateau-haut-bailly-2009-1-dm</t>
  </si>
  <si>
    <t>Chateau Haut Bailly 2009  (1 DM)</t>
  </si>
  <si>
    <t>https://www.sothebys.com/en/buy/auction/2020/vine-distinguished-collections-including-the-park-b-smith-cellar-celebrating-rhone/chateau-pape-clement-2009-12-bt</t>
  </si>
  <si>
    <t>Château Pape Clément 2009  (12 BT)</t>
  </si>
  <si>
    <t>https://www.sothebys.com/en/buy/auction/2020/vine-distinguished-collections-including-the-park-b-smith-cellar-celebrating-rhone/chateau-smith-haut-lafitte-2009-6-mag</t>
  </si>
  <si>
    <t>Château Smith Haut Lafitte 2009  (6 MAG)</t>
  </si>
  <si>
    <t>https://www.sothebys.com/en/buy/auction/2020/vine-distinguished-collections-including-the-park-b-smith-cellar-celebrating-rhone/chateau-haut-bergey-2005-3-bt</t>
  </si>
  <si>
    <t>Château Haut Bergey 2005  (3 BT)</t>
  </si>
  <si>
    <t>https://www.sothebys.com/en/buy/auction/2020/vine-distinguished-collections-including-the-park-b-smith-cellar-celebrating-rhone/chateau-dyquem-2009-12-bt</t>
  </si>
  <si>
    <t>Château d'Yquem 2009  (12 BT)</t>
  </si>
  <si>
    <t>https://www.sothebys.com/en/buy/auction/2020/vine-distinguished-collections-including-the-park-b-smith-cellar-celebrating-rhone/chateau-dyquem-2005-1-nebr</t>
  </si>
  <si>
    <t>Château d'Yquem 2005  (1 NEBR)</t>
  </si>
  <si>
    <t>https://www.sothebys.com/en/buy/auction/2020/vine-distinguished-collections-including-the-park-b-smith-cellar-celebrating-rhone/chateau-dyquem-2005-1-nebr-2</t>
  </si>
  <si>
    <t>https://www.sothebys.com/en/buy/auction/2020/vine-distinguished-collections-including-the-park-b-smith-cellar-celebrating-rhone/le-pin-2005-1-mag</t>
  </si>
  <si>
    <t>Le Pin 2005  (1 MAG)</t>
  </si>
  <si>
    <t>https://www.sothebys.com/en/buy/auction/2020/vine-distinguished-collections-including-the-park-b-smith-cellar-celebrating-rhone/petrus-2009-6-bt</t>
  </si>
  <si>
    <t>Petrus 2009  (6 BT)</t>
  </si>
  <si>
    <t>https://www.sothebys.com/en/buy/auction/2020/vine-distinguished-collections-including-the-park-b-smith-cellar-celebrating-rhone/petrus-2009-12-bt</t>
  </si>
  <si>
    <t>Petrus 2009  (12 BT)</t>
  </si>
  <si>
    <t>https://www.sothebys.com/en/buy/auction/2020/vine-distinguished-collections-including-the-park-b-smith-cellar-celebrating-rhone/petrus-2005-1-bt</t>
  </si>
  <si>
    <t>Petrus 2005  (1 BT)</t>
  </si>
  <si>
    <t>https://www.sothebys.com/en/buy/auction/2020/vine-distinguished-collections-including-the-park-b-smith-cellar-celebrating-rhone/chateau-clinet-2005-2-mag</t>
  </si>
  <si>
    <t>Château Clinet 2005  (2 MAG)</t>
  </si>
  <si>
    <t>https://www.sothebys.com/en/buy/auction/2020/vine-distinguished-collections-including-the-park-b-smith-cellar-celebrating-rhone/chateau-clinet-2005-3-dm</t>
  </si>
  <si>
    <t>Château Clinet 2005  (3 DM)</t>
  </si>
  <si>
    <t>https://www.sothebys.com/en/buy/auction/2020/vine-distinguished-collections-including-the-park-b-smith-cellar-celebrating-rhone/chateau-clinet-2005-1-imp</t>
  </si>
  <si>
    <t>Château Clinet 2005  (1 IMP)</t>
  </si>
  <si>
    <t>https://www.sothebys.com/en/buy/auction/2020/vine-distinguished-collections-including-the-park-b-smith-cellar-celebrating-rhone/chateau-leglise-clinet-2005-5-bt</t>
  </si>
  <si>
    <t>Château l'Eglise Clinet 2005  (5 BT)</t>
  </si>
  <si>
    <t>https://www.sothebys.com/en/buy/auction/2020/vine-distinguished-collections-including-the-park-b-smith-cellar-celebrating-rhone/chateau-leglise-clinet-2005-3-mag</t>
  </si>
  <si>
    <t>Château l'Eglise Clinet 2005  (3 MAG)</t>
  </si>
  <si>
    <t>https://www.sothebys.com/en/buy/auction/2020/vine-distinguished-collections-including-the-park-b-smith-cellar-celebrating-rhone/chateau-leglise-clinet-2005-1-imp</t>
  </si>
  <si>
    <t>Château l'Eglise Clinet 2005  (1 IMP)</t>
  </si>
  <si>
    <t>https://www.sothebys.com/en/buy/auction/2020/vine-distinguished-collections-including-the-park-b-smith-cellar-celebrating-rhone/chateau-leglise-clinet-2005-1-imp-2</t>
  </si>
  <si>
    <t>https://www.sothebys.com/en/buy/auction/2020/vine-distinguished-collections-including-the-park-b-smith-cellar-celebrating-rhone/chateau-la-conseillante-2009-1-imp</t>
  </si>
  <si>
    <t>Château La Conseillante 2009  (1 IMP)</t>
  </si>
  <si>
    <t>https://www.sothebys.com/en/buy/auction/2020/vine-distinguished-collections-including-the-park-b-smith-cellar-celebrating-rhone/chateau-lafleur-2005-1-imp</t>
  </si>
  <si>
    <t>Château Lafleur 2005  (1 IMP)</t>
  </si>
  <si>
    <t>https://www.sothebys.com/en/buy/auction/2020/vine-distinguished-collections-including-the-park-b-smith-cellar-celebrating-rhone/chateau-ausone-2009-2-bt</t>
  </si>
  <si>
    <t>Château Ausone 2009  (2 BT)</t>
  </si>
  <si>
    <t>https://www.sothebys.com/en/buy/auction/2020/vine-distinguished-collections-including-the-park-b-smith-cellar-celebrating-rhone/chateau-ausone-2009-12-bt</t>
  </si>
  <si>
    <t>Château Ausone 2009  (12 BT)</t>
  </si>
  <si>
    <t>https://www.sothebys.com/en/buy/auction/2020/vine-distinguished-collections-including-the-park-b-smith-cellar-celebrating-rhone/chateau-ausone-2009-12-bt-2</t>
  </si>
  <si>
    <t>https://www.sothebys.com/en/buy/auction/2020/vine-distinguished-collections-including-the-park-b-smith-cellar-celebrating-rhone/chateau-angelus-2005-1-mag</t>
  </si>
  <si>
    <t>Château Angélus 2005  (1 MAG)</t>
  </si>
  <si>
    <t>https://www.sothebys.com/en/buy/auction/2020/vine-distinguished-collections-including-the-park-b-smith-cellar-celebrating-rhone/chateau-angelus-2005-1-mag-2</t>
  </si>
  <si>
    <t>https://www.sothebys.com/en/buy/auction/2020/vine-distinguished-collections-including-the-park-b-smith-cellar-celebrating-rhone/chateau-ausone-2005-1-dm</t>
  </si>
  <si>
    <t>Château Ausone 2005  (1 DM)</t>
  </si>
  <si>
    <t>https://www.sothebys.com/en/buy/auction/2020/vine-distinguished-collections-including-the-park-b-smith-cellar-celebrating-rhone/chateau-ausone-2005-1-imp</t>
  </si>
  <si>
    <t>Château Ausone 2005  (1 IMP)</t>
  </si>
  <si>
    <t>https://www.sothebys.com/en/buy/auction/2020/vine-distinguished-collections-including-the-park-b-smith-cellar-celebrating-rhone/chateau-angelus-2005-1-imp</t>
  </si>
  <si>
    <t>Château Angélus 2005  (1 IMP)</t>
  </si>
  <si>
    <t>https://www.sothebys.com/en/buy/auction/2020/vine-distinguished-collections-including-the-park-b-smith-cellar-celebrating-rhone/chateau-angelus-2005-1-imp-2</t>
  </si>
  <si>
    <t>https://www.sothebys.com/en/buy/auction/2020/vine-distinguished-collections-including-the-park-b-smith-cellar-celebrating-rhone/chateau-cheval-blanc-2009-6-bt</t>
  </si>
  <si>
    <t>Château Cheval Blanc 2009  (6 BT)</t>
  </si>
  <si>
    <t>https://www.sothebys.com/en/buy/auction/2020/vine-distinguished-collections-including-the-park-b-smith-cellar-celebrating-rhone/chateau-cheval-blanc-2009-6-mag</t>
  </si>
  <si>
    <t>Château Cheval Blanc 2009  (6 MAG)</t>
  </si>
  <si>
    <t>https://www.sothebys.com/en/buy/auction/2020/vine-distinguished-collections-including-the-park-b-smith-cellar-celebrating-rhone/chateau-cheval-blanc-2005-1-mag</t>
  </si>
  <si>
    <t>Château Cheval Blanc 2005  (1 MAG)</t>
  </si>
  <si>
    <t>https://www.sothebys.com/en/buy/auction/2020/vine-distinguished-collections-including-the-park-b-smith-cellar-celebrating-rhone/chateau-cheval-blanc-2005-1-dm</t>
  </si>
  <si>
    <t>Château Cheval Blanc 2005  (1 DM)</t>
  </si>
  <si>
    <t>https://www.sothebys.com/en/buy/auction/2020/vine-distinguished-collections-including-the-park-b-smith-cellar-celebrating-rhone/chateau-cheval-blanc-2005-1-dm-2</t>
  </si>
  <si>
    <t>https://www.sothebys.com/en/buy/auction/2020/vine-distinguished-collections-including-the-park-b-smith-cellar-celebrating-rhone/chateau-cheval-blanc-2005-1-imp</t>
  </si>
  <si>
    <t>Château Cheval Blanc 2005  (1 IMP)</t>
  </si>
  <si>
    <t>https://www.sothebys.com/en/buy/auction/2020/vine-distinguished-collections-including-the-park-b-smith-cellar-celebrating-rhone/chateau-cheval-blanc-2005-1-imp-2</t>
  </si>
  <si>
    <t>https://www.sothebys.com/en/buy/auction/2020/vine-distinguished-collections-including-the-park-b-smith-cellar-celebrating-rhone/chateau-cheval-blanc-2005-1-imp-3</t>
  </si>
  <si>
    <t>https://www.sothebys.com/en/buy/auction/2020/vine-distinguished-collections-including-the-park-b-smith-cellar-celebrating-rhone/chateau-cheval-blanc-2005-1-melr</t>
  </si>
  <si>
    <t>Château Cheval Blanc 2005  (1 MELR)</t>
  </si>
  <si>
    <t>https://www.sothebys.com/en/buy/auction/2020/vine-distinguished-collections-including-the-park-b-smith-cellar-celebrating-rhone/chateau-cheval-blanc-2005-1-melr-2</t>
  </si>
  <si>
    <t>https://www.sothebys.com/en/buy/auction/2020/vine-distinguished-collections-including-the-park-b-smith-cellar-celebrating-rhone/chateau-beausejour-duffau-lagarrosse-2005-1-dm</t>
  </si>
  <si>
    <t>Château Beauséjour Duffau Lagarrosse 2005  (1 DM)</t>
  </si>
  <si>
    <t>https://www.sothebys.com/en/buy/auction/2020/vine-distinguished-collections-including-the-park-b-smith-cellar-celebrating-rhone/chateau-beausejour-duffau-lagarrosse-2005-1-dm-2</t>
  </si>
  <si>
    <t>https://www.sothebys.com/en/buy/auction/2020/vine-distinguished-collections-including-the-park-b-smith-cellar-celebrating-rhone/chateau-beausejour-duffau-lagarrosse-2005-3-dm</t>
  </si>
  <si>
    <t>Château Beauséjour Duffau Lagarrosse 2005  (3 DM)</t>
  </si>
  <si>
    <t>https://www.sothebys.com/en/buy/auction/2020/vine-distinguished-collections-including-the-park-b-smith-cellar-celebrating-rhone/chateau-beausejour-duffau-lagarrosse-2005-1-imp</t>
  </si>
  <si>
    <t>Château Beauséjour Duffau Lagarrosse 2005  (1 IMP)</t>
  </si>
  <si>
    <t>https://www.sothebys.com/en/buy/auction/2020/vine-distinguished-collections-including-the-park-b-smith-cellar-celebrating-rhone/chateau-beausejour-duffau-lagarrosse-2005-1-imp-2</t>
  </si>
  <si>
    <t>https://www.sothebys.com/en/buy/auction/2020/vine-distinguished-collections-including-the-park-b-smith-cellar-celebrating-rhone/chateau-beausejour-duffau-lagarrosse-2005-1-melr</t>
  </si>
  <si>
    <t>Château Beauséjour Duffau Lagarrosse 2005  (1 MELR)</t>
  </si>
  <si>
    <t>https://www.sothebys.com/en/buy/auction/2020/vine-distinguished-collections-including-the-park-b-smith-cellar-celebrating-rhone/chateau-larcis-ducasse-2005-1-dm</t>
  </si>
  <si>
    <t>Château Larcis Ducasse 2005  (1 DM)</t>
  </si>
  <si>
    <t>https://www.sothebys.com/en/buy/auction/2020/vine-distinguished-collections-including-the-park-b-smith-cellar-celebrating-rhone/chateau-larcis-ducasse-2005-1-dm-2</t>
  </si>
  <si>
    <t>https://www.sothebys.com/en/buy/auction/2020/vine-distinguished-collections-including-the-park-b-smith-cellar-celebrating-rhone/chateau-troplong-mondot-2009-2-bt</t>
  </si>
  <si>
    <t>Château Troplong Mondot 2009  (2 BT)</t>
  </si>
  <si>
    <t>https://www.sothebys.com/en/buy/auction/2020/vine-distinguished-collections-including-the-park-b-smith-cellar-celebrating-rhone/chateau-troplong-mondot-2005-11-bt</t>
  </si>
  <si>
    <t>Château Troplong Mondot 2005  (11 BT)</t>
  </si>
  <si>
    <t>https://www.sothebys.com/en/buy/auction/2020/vine-distinguished-collections-including-the-park-b-smith-cellar-celebrating-rhone/chateau-troplong-mondot-2009-12-bt</t>
  </si>
  <si>
    <t>Château Troplong Mondot 2009  (12 BT)</t>
  </si>
  <si>
    <t>https://www.sothebys.com/en/buy/auction/2020/vine-distinguished-collections-including-the-park-b-smith-cellar-celebrating-rhone/chateau-de-fonbel-2005-9-bt</t>
  </si>
  <si>
    <t>Château de Fonbel 2005  (9 BT)</t>
  </si>
  <si>
    <t>https://www.sothebys.com/en/buy/auction/2020/vine-distinguished-collections-including-the-park-b-smith-cellar-celebrating-rhone/la-confession-2005-3-dm</t>
  </si>
  <si>
    <t>La Confession 2005  (3 DM)</t>
  </si>
  <si>
    <t>https://www.sothebys.com/en/buy/auction/2020/vine-distinguished-collections-including-the-park-b-smith-cellar-celebrating-rhone/la-confession-2005-1-imp</t>
  </si>
  <si>
    <t>La Confession 2005  (1 IMP)</t>
  </si>
  <si>
    <t>https://www.sothebys.com/en/buy/auction/2020/vine-distinguished-collections-including-the-park-b-smith-cellar-celebrating-rhone/la-confession-2005-1-imp-2</t>
  </si>
  <si>
    <t>https://www.sothebys.com/en/buy/auction/2020/vine-distinguished-collections-including-the-park-b-smith-cellar-celebrating-rhone/chateau-peby-faugeres-2005-1-dm</t>
  </si>
  <si>
    <t>Château Péby Faugères 2005  (1 DM)</t>
  </si>
  <si>
    <t>https://www.sothebys.com/en/buy/auction/2020/vine-distinguished-collections-including-the-park-b-smith-cellar-celebrating-rhone/morey-st-denis-clos-de-la-bussiere-2016-domaine</t>
  </si>
  <si>
    <t>https://www.sothebys.com/en/buy/auction/2020/vine-distinguished-collections-including-the-park-b-smith-cellar-celebrating-rhone/morey-st-denis-clos-de-la-bussiere-2014-domaine</t>
  </si>
  <si>
    <t>https://www.sothebys.com/en/buy/auction/2020/vine-distinguished-collections-including-the-park-b-smith-cellar-celebrating-rhone/morey-st-denis-clos-de-la-bussiere-2010-domaine</t>
  </si>
  <si>
    <t>https://www.sothebys.com/en/buy/auction/2020/vine-distinguished-collections-including-the-park-b-smith-cellar-celebrating-rhone/morey-st-denis-clos-de-la-bussiere-2009-domaine</t>
  </si>
  <si>
    <t>https://www.sothebys.com/en/buy/auction/2020/vine-distinguished-collections-including-the-park-b-smith-cellar-celebrating-rhone/morey-st-denis-clos-de-la-bussiere-2006-domaine</t>
  </si>
  <si>
    <t>https://www.sothebys.com/en/buy/auction/2020/vine-distinguished-collections-including-the-park-b-smith-cellar-celebrating-rhone/morey-st-denis-clos-de-la-bussiere-2005-domaine</t>
  </si>
  <si>
    <t>https://www.sothebys.com/en/buy/auction/2020/vine-distinguished-collections-including-the-park-b-smith-cellar-celebrating-rhone/mixed-lot-7-bt-red-burgundy-georges-roumier</t>
  </si>
  <si>
    <t>https://www.sothebys.com/en/buy/auction/2020/vine-distinguished-collections-including-the-park-b-smith-cellar-celebrating-rhone/nuits-st-georges-clos-de-la-marechale-2012-jacques</t>
  </si>
  <si>
    <t>https://www.sothebys.com/en/buy/auction/2020/vine-distinguished-collections-including-the-park-b-smith-cellar-celebrating-rhone/nuits-st-georges-clos-de-la-marechale-2006-jacques</t>
  </si>
  <si>
    <t>https://www.sothebys.com/en/buy/auction/2020/vine-distinguished-collections-including-the-park-b-smith-cellar-celebrating-rhone/chambolle-musigny-2015-jacques-frederic-mugnier-6</t>
  </si>
  <si>
    <t>https://www.sothebys.com/en/buy/auction/2020/vine-distinguished-collections-including-the-park-b-smith-cellar-celebrating-rhone/chambolle-musigny-les-fuees-2012-jacques-frederic</t>
  </si>
  <si>
    <t>https://www.sothebys.com/en/buy/auction/2020/vine-distinguished-collections-including-the-park-b-smith-cellar-celebrating-rhone/mixed-lot-6-bt-red-burgundy-comte-georges-de</t>
  </si>
  <si>
    <t>https://www.sothebys.com/en/buy/auction/2020/vine-distinguished-collections-including-the-park-b-smith-cellar-celebrating-rhone/chambolle-musigny-premier-cru-2005-comte-georges</t>
  </si>
  <si>
    <t>https://www.sothebys.com/en/buy/auction/2020/vine-distinguished-collections-including-the-park-b-smith-cellar-celebrating-rhone/musigny-cuvee-vieilles-vignes-1990-comte-georges</t>
  </si>
  <si>
    <t>https://www.sothebys.com/en/buy/auction/2020/vine-distinguished-collections-including-the-park-b-smith-cellar-celebrating-rhone/mixed-lot-11-bt-red-burgundy-robert-groffier</t>
  </si>
  <si>
    <t>https://www.sothebys.com/en/buy/auction/2020/vine-distinguished-collections-including-the-park-b-smith-cellar-celebrating-rhone/chambolle-musigny-les-amoureuses-robert-groffier</t>
  </si>
  <si>
    <t>Chambolle Musigny, Les Amoureuses Robert Groffier "Vertical" (5 BT)</t>
  </si>
  <si>
    <t>https://www.sothebys.com/en/buy/auction/2020/vine-distinguished-collections-including-the-park-b-smith-cellar-celebrating-rhone/chambertin-clos-de-beze-1999-robert-groffier-3-bt</t>
  </si>
  <si>
    <t>https://www.sothebys.com/en/buy/auction/2020/vine-distinguished-collections-including-the-park-b-smith-cellar-celebrating-rhone/chambolle-musigny-les-fuees-2008-ghislaine-barthod</t>
  </si>
  <si>
    <t>https://www.sothebys.com/en/buy/auction/2020/vine-distinguished-collections-including-the-park-b-smith-cellar-celebrating-rhone/mixed-lot-12-bt-red-burgundy-sylvain-cathiard</t>
  </si>
  <si>
    <t>https://www.sothebys.com/en/buy/auction/2020/vine-distinguished-collections-including-the-park-b-smith-cellar-celebrating-rhone/echezeaux-2011-emmanuel-rouget-1-bt</t>
  </si>
  <si>
    <t>https://www.sothebys.com/en/buy/auction/2020/vine-distinguished-collections-including-the-park-b-smith-cellar-celebrating-rhone/mixed-lot-12-bt-red-burgundy-hubert-lignier</t>
  </si>
  <si>
    <t>https://www.sothebys.com/en/buy/auction/2020/vine-distinguished-collections-including-the-park-b-smith-cellar-celebrating-rhone/clos-de-la-roche-grand-cru-cuvee-vieilles-vignes</t>
  </si>
  <si>
    <t>Clos de la Roche Grand Cru Cuvée Vieilles Vignes Domaine Ponsot "Vertical" (1 BT, 1 MAG)</t>
  </si>
  <si>
    <t>https://www.sothebys.com/en/buy/auction/2020/vine-distinguished-collections-including-the-park-b-smith-cellar-celebrating-rhone/clos-des-lambrays-2016-domaine-des-lambrays-3-bt</t>
  </si>
  <si>
    <t>https://www.sothebys.com/en/buy/auction/2020/vine-distinguished-collections-including-the-park-b-smith-cellar-celebrating-rhone/clos-de-tart-2015-mommessin-4-bt</t>
  </si>
  <si>
    <t>https://www.sothebys.com/en/buy/auction/2020/vine-distinguished-collections-including-the-park-b-smith-cellar-celebrating-rhone/clos-de-tart-2014-mommessin-6-bt</t>
  </si>
  <si>
    <t>https://www.sothebys.com/en/buy/auction/2020/vine-distinguished-collections-including-the-park-b-smith-cellar-celebrating-rhone/clos-de-tart-2014-mommessin-1-mag</t>
  </si>
  <si>
    <t>https://www.sothebys.com/en/buy/auction/2020/vine-distinguished-collections-including-the-park-b-smith-cellar-celebrating-rhone/clos-de-vougeot-2011-jean-grivot-4-bt</t>
  </si>
  <si>
    <t>https://www.sothebys.com/en/buy/auction/2020/vine-distinguished-collections-including-the-park-b-smith-cellar-celebrating-rhone/grands-echezeaux-2005-jean-marc-millot-2-bt</t>
  </si>
  <si>
    <t>https://www.sothebys.com/en/buy/auction/2020/vine-distinguished-collections-including-the-park-b-smith-cellar-celebrating-rhone/mixed-lot-12-bt-red-burgundy-domaine-bachelet</t>
  </si>
  <si>
    <t>https://www.sothebys.com/en/buy/auction/2020/vine-distinguished-collections-including-the-park-b-smith-cellar-celebrating-rhone/mixed-lot-4-bt-red-burgundy-denis-mortet</t>
  </si>
  <si>
    <t>Mixed case (4 BT)</t>
  </si>
  <si>
    <t>https://www.sothebys.com/en/buy/auction/2020/vine-distinguished-collections-including-the-park-b-smith-cellar-celebrating-rhone/mixed-lot-5-bt-red-burgundy-joseph-drouhin</t>
  </si>
  <si>
    <t>https://www.sothebys.com/en/buy/auction/2020/vine-distinguished-collections-including-the-park-b-smith-cellar-celebrating-rhone/charmes-chambertin-vieilles-vignes-2001-domaine</t>
  </si>
  <si>
    <t>https://www.sothebys.com/en/buy/auction/2020/vine-distinguished-collections-including-the-park-b-smith-cellar-celebrating-rhone/latricieres-chambertin-simon-bize-vertical-7-bt</t>
  </si>
  <si>
    <t>Latricières Chambertin Simon Bize "Vertical" (7 BT)</t>
  </si>
  <si>
    <t>https://www.sothebys.com/en/buy/auction/2020/vine-distinguished-collections-including-the-park-b-smith-cellar-celebrating-rhone/mazis-chambertin-2016-j-confuron-cotetidot-3-bt</t>
  </si>
  <si>
    <t>https://www.sothebys.com/en/buy/auction/2020/vine-distinguished-collections-including-the-park-b-smith-cellar-celebrating-rhone/vosne-romanee-les-suchots-2016-j-confuron</t>
  </si>
  <si>
    <t>https://www.sothebys.com/en/buy/auction/2020/vine-distinguished-collections-including-the-park-b-smith-cellar-celebrating-rhone/pommard-clos-des-epeneaux-1993-comte-armand-6-bt</t>
  </si>
  <si>
    <t>https://www.sothebys.com/en/buy/auction/2020/vine-distinguished-collections-including-the-park-b-smith-cellar-celebrating-rhone/mixed-lot-6-bt-red-burgundy-henri-gouges-2014</t>
  </si>
  <si>
    <t>https://www.sothebys.com/en/buy/auction/2020/vine-distinguished-collections-including-the-park-b-smith-cellar-celebrating-rhone/mixed-lot-7-bt-red-burgundy-maison-leroy-henri</t>
  </si>
  <si>
    <t>https://www.sothebys.com/en/buy/auction/2020/vine-distinguished-collections-including-the-park-b-smith-cellar-celebrating-rhone/mixed-lot-7-bt-red-burgundy-geantet-pansiot</t>
  </si>
  <si>
    <t>https://www.sothebys.com/en/buy/auction/2020/vine-distinguished-collections-including-the-park-b-smith-cellar-celebrating-rhone/mixed-lot-7-bt-red-burgundy-albert-bichot-camille</t>
  </si>
  <si>
    <t>https://www.sothebys.com/en/buy/auction/2020/vine-distinguished-collections-including-the-park-b-smith-cellar-celebrating-rhone/mixed-lot-9-bt-red-burgundy-cote-de-nuits</t>
  </si>
  <si>
    <t>Mixed case (9 BT)</t>
  </si>
  <si>
    <t>https://www.sothebys.com/en/buy/auction/2020/vine-distinguished-collections-including-the-park-b-smith-cellar-celebrating-rhone/chateau-mouton-rothschild-vertical-3-bt</t>
  </si>
  <si>
    <t>Château Mouton Rothschild  "Vertical" (3 BT)</t>
  </si>
  <si>
    <t>https://www.sothebys.com/en/buy/auction/2020/vine-distinguished-collections-including-the-park-b-smith-cellar-celebrating-rhone/mixed-lot-3-bt-red-bordeaux-haut-brion-la-mission</t>
  </si>
  <si>
    <t>Mixed case (3 BT)</t>
  </si>
  <si>
    <t>https://www.sothebys.com/en/buy/auction/2020/vine-distinguished-collections-including-the-park-b-smith-cellar-celebrating-rhone/chateau-lynch-bages-vertical-4-bt</t>
  </si>
  <si>
    <t>Château Lynch Bages  "Vertical" (4 BT)</t>
  </si>
  <si>
    <t>https://www.sothebys.com/en/buy/auction/2020/vine-distinguished-collections-including-the-park-b-smith-cellar-celebrating-rhone/mixed-lot-6-bt-red-bordeaux-angelus-cos-destournel</t>
  </si>
  <si>
    <t>https://www.sothebys.com/en/buy/auction/2020/vine-distinguished-collections-including-the-park-b-smith-cellar-celebrating-rhone/chateauneuf-du-pape-reserve-1998-chateau-rayas-2</t>
  </si>
  <si>
    <t>https://www.sothebys.com/en/buy/auction/2020/vine-distinguished-collections-including-the-park-b-smith-cellar-celebrating-rhone/chateauneuf-du-pape-2009-chateau-de-beaucastel-11</t>
  </si>
  <si>
    <t>https://www.sothebys.com/en/buy/auction/2020/vine-distinguished-collections-including-the-park-b-smith-cellar-celebrating-rhone/chateauneuf-du-pape-2009-chateau-de-beaucastel-12</t>
  </si>
  <si>
    <t>Châteauneuf-du-Pape 2009 Château de Beaucastel (12 BT)</t>
  </si>
  <si>
    <t>https://www.sothebys.com/en/buy/auction/2020/vine-distinguished-collections-including-the-park-b-smith-cellar-celebrating-rhone/mixed-lot-4-bt-rhone-chateauneuf-du-pape</t>
  </si>
  <si>
    <t>https://www.sothebys.com/en/buy/auction/2020/vine-distinguished-collections-including-the-park-b-smith-cellar-celebrating-rhone/mixed-lot-10-bt-france-italy</t>
  </si>
  <si>
    <t>Mixed case (10 BT)</t>
  </si>
  <si>
    <t>https://www.sothebys.com/en/buy/auction/2020/vine-distinguished-collections-including-the-park-b-smith-cellar-celebrating-rhone/mixed-lot-8-bt-alsace-hugel-zind-humbrecht</t>
  </si>
  <si>
    <t>Mixed case (8 BT)</t>
  </si>
  <si>
    <t>https://www.sothebys.com/en/buy/auction/2020/vine-distinguished-collections-including-the-park-b-smith-cellar-celebrating-rhone/mixed-lot-3-bt-portugal-red</t>
  </si>
  <si>
    <t>https://www.sothebys.com/en/buy/auction/2020/vine-distinguished-collections-including-the-park-b-smith-cellar-celebrating-rhone/mixed-lot-6-bt-california-red-dominus-ridge</t>
  </si>
  <si>
    <t>https://www.sothebys.com/en/buy/auction/2020/vine-distinguished-collections-including-the-park-b-smith-cellar-celebrating-rhone/cain-five-cain-cellars-vertical-12-bt</t>
  </si>
  <si>
    <t>Cain Five, Cain Cellars  "Vertical" (12 BT)</t>
  </si>
  <si>
    <t>https://www.sothebys.com/en/buy/auction/2020/vine-distinguished-collections-including-the-park-b-smith-cellar-celebrating-rhone/mixed-lot-7-bt-california-red-cain-cellars</t>
  </si>
  <si>
    <t>https://www.sothebys.com/en/buy/auction/2020/vine-distinguished-collections-including-the-park-b-smith-cellar-celebrating-rhone/mixed-lot-9-bt-california-red-stags-leap</t>
  </si>
  <si>
    <t>https://www.sothebys.com/en/buy/auction/2020/vine-distinguished-collections-including-the-park-b-smith-cellar-celebrating-rhone/echezeaux-1988-domaine-de-la-romanee-conti-1-mag</t>
  </si>
  <si>
    <t>https://www.sothebys.com/en/buy/auction/2020/vine-distinguished-collections-including-the-park-b-smith-cellar-celebrating-rhone/grands-echezeaux-1976-domaine-de-la-romanee-conti</t>
  </si>
  <si>
    <t>https://www.sothebys.com/en/buy/auction/2020/vine-distinguished-collections-including-the-park-b-smith-cellar-celebrating-rhone/richebourg-1985-domaine-de-la-romanee-conti-4-bt</t>
  </si>
  <si>
    <t>https://www.sothebys.com/en/buy/auction/2020/vine-distinguished-collections-including-the-park-b-smith-cellar-celebrating-rhone/richebourg-1978-domaine-de-la-romanee-conti-3-bt</t>
  </si>
  <si>
    <t>https://www.sothebys.com/en/buy/auction/2020/vine-distinguished-collections-including-the-park-b-smith-cellar-celebrating-rhone/la-tache-1990-domaine-de-la-romanee-conti-6-bt</t>
  </si>
  <si>
    <t>https://www.sothebys.com/en/buy/auction/2020/vine-distinguished-collections-including-the-park-b-smith-cellar-celebrating-rhone/romanee-conti-1976-domaine-de-la-romanee-conti-1</t>
  </si>
  <si>
    <t>https://www.sothebys.com/en/buy/auction/2020/vine-distinguished-collections-including-the-park-b-smith-cellar-celebrating-rhone/romanee-conti-1972-domaine-de-la-romanee-conti-1</t>
  </si>
  <si>
    <t>https://www.sothebys.com/en/buy/auction/2020/vine-distinguished-collections-including-the-park-b-smith-cellar-celebrating-rhone/romanee-conti-1971-domaine-de-la-romanee-conti-5</t>
  </si>
  <si>
    <t>https://www.sothebys.com/en/buy/auction/2020/vine-distinguished-collections-including-the-park-b-smith-cellar-celebrating-rhone/chambertin-1985-maison-leroy-1-bt</t>
  </si>
  <si>
    <t>https://www.sothebys.com/en/buy/auction/2020/vine-distinguished-collections-including-the-park-b-smith-cellar-celebrating-rhone/chambertin-1955-maison-leroy-6-bt</t>
  </si>
  <si>
    <t>https://www.sothebys.com/en/buy/auction/2020/vine-distinguished-collections-including-the-park-b-smith-cellar-celebrating-rhone/mazis-chambertin-hospices-de-beaune-cuvee</t>
  </si>
  <si>
    <t>https://www.sothebys.com/en/buy/auction/2020/vine-distinguished-collections-including-the-park-b-smith-cellar-celebrating-rhone/auxey-duresses-rouge-les-clous-1989-domaine</t>
  </si>
  <si>
    <t>https://www.sothebys.com/en/buy/auction/2020/vine-distinguished-collections-including-the-park-b-smith-cellar-celebrating-rhone/auxey-duresses-rouge-les-clous-1988-domaine-leroy</t>
  </si>
  <si>
    <t>https://www.sothebys.com/en/buy/auction/2020/vine-distinguished-collections-including-the-park-b-smith-cellar-celebrating-rhone/bonnes-mares-1985-domaine-dujac-1-bt</t>
  </si>
  <si>
    <t>https://www.sothebys.com/en/buy/auction/2020/vine-distinguished-collections-including-the-park-b-smith-cellar-celebrating-rhone/clos-de-la-roche-1988-domaine-dujac-1-bt</t>
  </si>
  <si>
    <t>https://www.sothebys.com/en/buy/auction/2020/vine-distinguished-collections-including-the-park-b-smith-cellar-celebrating-rhone/musigny-cuvee-vieilles-vignes-1978-comte-georges</t>
  </si>
  <si>
    <t>https://www.sothebys.com/en/buy/auction/2020/vine-distinguished-collections-including-the-park-b-smith-cellar-celebrating-rhone/chambertin-1978-louis-trapet-1-bt</t>
  </si>
  <si>
    <t>https://www.sothebys.com/en/buy/auction/2020/vine-distinguished-collections-including-the-park-b-smith-cellar-celebrating-rhone/chambertin-1972-domaine-louis-remy-6-bt</t>
  </si>
  <si>
    <t>https://www.sothebys.com/en/buy/auction/2020/vine-distinguished-collections-including-the-park-b-smith-cellar-celebrating-rhone/mazis-chambertin-1971-henri-rebourseau-4-bt</t>
  </si>
  <si>
    <t>https://www.sothebys.com/en/buy/auction/2020/vine-distinguished-collections-including-the-park-b-smith-cellar-celebrating-rhone/mazis-chambertin-1988-frederic-esmonin-8-bt</t>
  </si>
  <si>
    <t>https://www.sothebys.com/en/buy/auction/2020/vine-distinguished-collections-including-the-park-b-smith-cellar-celebrating-rhone/ruchottes-chambertin-1988-georges-mugneret-2-bt</t>
  </si>
  <si>
    <t>https://www.sothebys.com/en/buy/auction/2020/vine-distinguished-collections-including-the-park-b-smith-cellar-celebrating-rhone/clos-de-tart-1999-mommessin-6-bt</t>
  </si>
  <si>
    <t>https://www.sothebys.com/en/buy/auction/2020/vine-distinguished-collections-including-the-park-b-smith-cellar-celebrating-rhone/clos-de-tart-1999-mommessin-2-mag</t>
  </si>
  <si>
    <t>Clos de Tart 1999 Mommessin (2 MAG)</t>
  </si>
  <si>
    <t>https://www.sothebys.com/en/buy/auction/2020/vine-distinguished-collections-including-the-park-b-smith-cellar-celebrating-rhone/clos-de-tart-1998-mommessin-12-bt</t>
  </si>
  <si>
    <t>https://www.sothebys.com/en/buy/auction/2020/vine-distinguished-collections-including-the-park-b-smith-cellar-celebrating-rhone/clos-de-tart-1996-mommessin-1-mag</t>
  </si>
  <si>
    <t>https://www.sothebys.com/en/buy/auction/2020/vine-distinguished-collections-including-the-park-b-smith-cellar-celebrating-rhone/clos-de-tart-1989-mommessin-1-mag</t>
  </si>
  <si>
    <t>https://www.sothebys.com/en/buy/auction/2020/vine-distinguished-collections-including-the-park-b-smith-cellar-celebrating-rhone/clos-de-tart-1961-mommessin-1-bt</t>
  </si>
  <si>
    <t>https://www.sothebys.com/en/buy/auction/2020/vine-distinguished-collections-including-the-park-b-smith-cellar-celebrating-rhone/pommard-1978-chateau-de-pommard-9-bt</t>
  </si>
  <si>
    <t>https://www.sothebys.com/en/buy/auction/2020/vine-distinguished-collections-including-the-park-b-smith-cellar-celebrating-rhone/gevrey-chambertin-petite-chapelle-1978-marchand</t>
  </si>
  <si>
    <t>https://www.sothebys.com/en/buy/auction/2020/vine-distinguished-collections-including-the-park-b-smith-cellar-celebrating-rhone/corton-1983-bonneau-du-martray-11-bt</t>
  </si>
  <si>
    <t>https://www.sothebys.com/en/buy/auction/2020/vine-distinguished-collections-including-the-park-b-smith-cellar-celebrating-rhone/nuits-st-georges-clos-de-la-marechale-1983</t>
  </si>
  <si>
    <t>https://www.sothebys.com/en/buy/auction/2020/vine-distinguished-collections-including-the-park-b-smith-cellar-celebrating-rhone/mixed-lot-6-bt-red-burgundy-simon-bize-daniel-rion</t>
  </si>
  <si>
    <t>https://www.sothebys.com/en/buy/auction/2020/vine-distinguished-collections-including-the-park-b-smith-cellar-celebrating-rhone/mixed-lot-8-bt-red-burgundy-1960s-1970s</t>
  </si>
  <si>
    <t>https://www.sothebys.com/en/buy/auction/2020/vine-distinguished-collections-including-the-park-b-smith-cellar-celebrating-rhone/mixed-lot-8-bt-red-burgundy-1920s-1950s</t>
  </si>
  <si>
    <t>https://www.sothebys.com/en/buy/auction/2020/vine-distinguished-collections-including-the-park-b-smith-cellar-celebrating-rhone/mixed-lot-3-bt-1-mag-champagne-1980s-1990s</t>
  </si>
  <si>
    <t>Mixed lot (3 BT, 1 MAG)</t>
  </si>
  <si>
    <t>https://www.sothebys.com/en/buy/auction/2020/vine-distinguished-collections-including-the-park-b-smith-cellar-celebrating-rhone/chateau-lafite-1983-2-bt</t>
  </si>
  <si>
    <t>Château Lafite 1983  (2 BT)</t>
  </si>
  <si>
    <t>https://www.sothebys.com/en/buy/auction/2020/vine-distinguished-collections-including-the-park-b-smith-cellar-celebrating-rhone/chateau-lafite-1979-3-bt</t>
  </si>
  <si>
    <t>Château Lafite 1979  (3 BT)</t>
  </si>
  <si>
    <t>https://www.sothebys.com/en/buy/auction/2020/vine-distinguished-collections-including-the-park-b-smith-cellar-celebrating-rhone/chateau-lafite-1966-2-bt</t>
  </si>
  <si>
    <t>Château Lafite 1966  (2 BT)</t>
  </si>
  <si>
    <t>https://www.sothebys.com/en/buy/auction/2020/vine-distinguished-collections-including-the-park-b-smith-cellar-celebrating-rhone/chateau-lafite-1964-4-bt</t>
  </si>
  <si>
    <t>Château Lafite 1964  (4 BT)</t>
  </si>
  <si>
    <t>https://www.sothebys.com/en/buy/auction/2020/vine-distinguished-collections-including-the-park-b-smith-cellar-celebrating-rhone/chateau-lafite-1959-6-bt</t>
  </si>
  <si>
    <t>Château Lafite 1959  (6 BT)</t>
  </si>
  <si>
    <t>https://www.sothebys.com/en/buy/auction/2020/vine-distinguished-collections-including-the-park-b-smith-cellar-celebrating-rhone/carruades-de-lafite-1955-1-bt</t>
  </si>
  <si>
    <t>Carruades de Lafite 1955  (1 BT)</t>
  </si>
  <si>
    <t>https://www.sothebys.com/en/buy/auction/2020/vine-distinguished-collections-including-the-park-b-smith-cellar-celebrating-rhone/chateau-latour-1970-12-bt</t>
  </si>
  <si>
    <t>Château Latour 1970  (12 BT)</t>
  </si>
  <si>
    <t>https://www.sothebys.com/en/buy/auction/2020/vine-distinguished-collections-including-the-park-b-smith-cellar-celebrating-rhone/chateau-latour-1966-5-bt</t>
  </si>
  <si>
    <t>Château Latour 1966  (5 BT)</t>
  </si>
  <si>
    <t>Château Latour 1950  (2 BT)</t>
  </si>
  <si>
    <t>https://www.sothebys.com/en/buy/auction/2020/vine-distinguished-collections-including-the-park-b-smith-cellar-celebrating-rhone/chateau-mouton-rothschild-1983-3-dm</t>
  </si>
  <si>
    <t>Château Mouton Rothschild 1983  (3 DM)</t>
  </si>
  <si>
    <t>https://www.sothebys.com/en/buy/auction/2020/vine-distinguished-collections-including-the-park-b-smith-cellar-celebrating-rhone/chateau-mouton-rothschild-1976-12-bt</t>
  </si>
  <si>
    <t>Château Mouton Rothschild 1976  (12 BT)</t>
  </si>
  <si>
    <t>https://www.sothebys.com/en/buy/auction/2020/vine-distinguished-collections-including-the-park-b-smith-cellar-celebrating-rhone/chateau-mouton-rothschild-1976-1-imp</t>
  </si>
  <si>
    <t>Château Mouton Rothschild 1976  (1 IMP)</t>
  </si>
  <si>
    <t>https://www.sothebys.com/en/buy/auction/2020/vine-distinguished-collections-including-the-park-b-smith-cellar-celebrating-rhone/chateau-mouton-rothschild-1975-12-bt</t>
  </si>
  <si>
    <t>Château Mouton Rothschild 1975  (12 BT)</t>
  </si>
  <si>
    <t>https://www.sothebys.com/en/buy/auction/2020/vine-distinguished-collections-including-the-park-b-smith-cellar-celebrating-rhone/chateau-mouton-rothschild-1970-12-bt</t>
  </si>
  <si>
    <t>Château Mouton Rothschild 1970  (12 BT)</t>
  </si>
  <si>
    <t>https://www.sothebys.com/en/buy/auction/2020/vine-distinguished-collections-including-the-park-b-smith-cellar-celebrating-rhone/chateau-mouton-rothschild-1967-5-bt</t>
  </si>
  <si>
    <t>Château Mouton Rothschild 1967  (5 BT)</t>
  </si>
  <si>
    <t>https://www.sothebys.com/en/buy/auction/2020/vine-distinguished-collections-including-the-park-b-smith-cellar-celebrating-rhone/chateau-mouton-rothschild-1967-12-bt</t>
  </si>
  <si>
    <t>Château Mouton Rothschild 1967  (12 BT)</t>
  </si>
  <si>
    <t>https://www.sothebys.com/en/buy/auction/2020/vine-distinguished-collections-including-the-park-b-smith-cellar-celebrating-rhone/chateau-mouton-rothschild-1959-1-bt</t>
  </si>
  <si>
    <t>Château Mouton Rothschild 1959  (1 BT)</t>
  </si>
  <si>
    <t>https://www.sothebys.com/en/buy/auction/2020/vine-distinguished-collections-including-the-park-b-smith-cellar-celebrating-rhone/chateau-mouton-rothschild-1953-1-bt</t>
  </si>
  <si>
    <t>Château Mouton Rothschild 1953  (1 BT)</t>
  </si>
  <si>
    <t>https://www.sothebys.com/en/buy/auction/2020/vine-distinguished-collections-including-the-park-b-smith-cellar-celebrating-rhone/chateau-margaux-1971-1-mag</t>
  </si>
  <si>
    <t>Château Margaux 1971  (1 MAG)</t>
  </si>
  <si>
    <t>https://www.sothebys.com/en/buy/auction/2020/vine-distinguished-collections-including-the-park-b-smith-cellar-celebrating-rhone/chateau-margaux-1966-11-bt</t>
  </si>
  <si>
    <t>Château Margaux 1966  (11 BT)</t>
  </si>
  <si>
    <t>https://www.sothebys.com/en/buy/auction/2020/vine-distinguished-collections-including-the-park-b-smith-cellar-celebrating-rhone/chateau-margaux-1959-11-bt</t>
  </si>
  <si>
    <t>Château Margaux 1959  (11 BT)</t>
  </si>
  <si>
    <t>https://www.sothebys.com/en/buy/auction/2020/vine-distinguished-collections-including-the-park-b-smith-cellar-celebrating-rhone/chateau-haut-brion-1970-11-bt</t>
  </si>
  <si>
    <t>Château Haut Brion 1970  (11 BT)</t>
  </si>
  <si>
    <t>https://www.sothebys.com/en/buy/auction/2020/vine-distinguished-collections-including-the-park-b-smith-cellar-celebrating-rhone/chateau-haut-brion-1961-2-bt</t>
  </si>
  <si>
    <t>Château Haut Brion 1961  (2 BT)</t>
  </si>
  <si>
    <t>https://www.sothebys.com/en/buy/auction/2020/vine-distinguished-collections-including-the-park-b-smith-cellar-celebrating-rhone/chateau-haut-brion-1959-1-bt</t>
  </si>
  <si>
    <t>Château Haut Brion 1959  (1 BT)</t>
  </si>
  <si>
    <t>https://www.sothebys.com/en/buy/auction/2020/vine-distinguished-collections-including-the-park-b-smith-cellar-celebrating-rhone/chateau-haut-brion-blanc-1985-1-bt</t>
  </si>
  <si>
    <t>Château Haut Brion Blanc 1985  (1 BT)</t>
  </si>
  <si>
    <t>https://www.sothebys.com/en/buy/auction/2020/vine-distinguished-collections-including-the-park-b-smith-cellar-celebrating-rhone/chateau-la-mission-haut-brion-1975-4-bt</t>
  </si>
  <si>
    <t>Château La Mission Haut-Brion 1975  (4 BT)</t>
  </si>
  <si>
    <t>https://www.sothebys.com/en/buy/auction/2020/vine-distinguished-collections-including-the-park-b-smith-cellar-celebrating-rhone/chateau-la-mission-haut-brion-1952-1-bt</t>
  </si>
  <si>
    <t>Château La Mission Haut-Brion 1952  (1 BT)</t>
  </si>
  <si>
    <t>https://www.sothebys.com/en/buy/auction/2020/vine-distinguished-collections-including-the-park-b-smith-cellar-celebrating-rhone/chateau-la-mission-haut-brion-1950-1-mag</t>
  </si>
  <si>
    <t>Château La Mission Haut-Brion 1950  (1 MAG)</t>
  </si>
  <si>
    <t>https://www.sothebys.com/en/buy/auction/2020/vine-distinguished-collections-including-the-park-b-smith-cellar-celebrating-rhone/petrus-1975-2-bt</t>
  </si>
  <si>
    <t>Petrus 1975  (2 BT)</t>
  </si>
  <si>
    <t>https://www.sothebys.com/en/buy/auction/2020/vine-distinguished-collections-including-the-park-b-smith-cellar-celebrating-rhone/chateau-cheval-blanc-1964-5-bt</t>
  </si>
  <si>
    <t>Château Cheval Blanc 1964  (5 BT)</t>
  </si>
  <si>
    <t>https://www.sothebys.com/en/buy/auction/2020/vine-distinguished-collections-including-the-park-b-smith-cellar-celebrating-rhone/chateau-angelus-1975-12-bt</t>
  </si>
  <si>
    <t>Château Angélus 1975  (12 BT)</t>
  </si>
  <si>
    <t>https://www.sothebys.com/en/buy/auction/2020/vine-distinguished-collections-including-the-park-b-smith-cellar-celebrating-rhone/chateau-angelus-1975-12-bt-2</t>
  </si>
  <si>
    <t>https://www.sothebys.com/en/buy/auction/2020/vine-distinguished-collections-including-the-park-b-smith-cellar-celebrating-rhone/chateau-angelus-1964-1-mag</t>
  </si>
  <si>
    <t>Château Angélus 1964  (1 MAG)</t>
  </si>
  <si>
    <t>https://www.sothebys.com/en/buy/auction/2020/vine-distinguished-collections-including-the-park-b-smith-cellar-celebrating-rhone/chateau-pavie-1975-12-bt</t>
  </si>
  <si>
    <t>Château Pavie 1975  (12 BT)</t>
  </si>
  <si>
    <t>https://www.sothebys.com/en/buy/auction/2020/vine-distinguished-collections-including-the-park-b-smith-cellar-celebrating-rhone/chateau-montrose-1975-12-bt</t>
  </si>
  <si>
    <t>Château Montrose 1975  (12 BT)</t>
  </si>
  <si>
    <t>https://www.sothebys.com/en/buy/auction/2020/vine-distinguished-collections-including-the-park-b-smith-cellar-celebrating-rhone/chateau-montrose-1975-12-bt-2</t>
  </si>
  <si>
    <t>https://www.sothebys.com/en/buy/auction/2020/vine-distinguished-collections-including-the-park-b-smith-cellar-celebrating-rhone/chateau-montrose-1970-12-bt</t>
  </si>
  <si>
    <t>Château Montrose 1970  (12 BT)</t>
  </si>
  <si>
    <t>https://www.sothebys.com/en/buy/auction/2020/vine-distinguished-collections-including-the-park-b-smith-cellar-celebrating-rhone/chateau-calon-segur-1975-11-bt</t>
  </si>
  <si>
    <t>Château Calon Ségur 1975  (11 BT)</t>
  </si>
  <si>
    <t>https://www.sothebys.com/en/buy/auction/2020/vine-distinguished-collections-including-the-park-b-smith-cellar-celebrating-rhone/chateau-calon-segur-1975-11-bt-2</t>
  </si>
  <si>
    <t>https://www.sothebys.com/en/buy/auction/2020/vine-distinguished-collections-including-the-park-b-smith-cellar-celebrating-rhone/chateau-calon-segur-1970-12-bt</t>
  </si>
  <si>
    <t>Château Calon Ségur 1970  (12 BT)</t>
  </si>
  <si>
    <t>https://www.sothebys.com/en/buy/auction/2020/vine-distinguished-collections-including-the-park-b-smith-cellar-celebrating-rhone/chateau-calon-segur-1970-6-mag</t>
  </si>
  <si>
    <t>Château Calon Ségur 1970  (6 MAG)</t>
  </si>
  <si>
    <t>https://www.sothebys.com/en/buy/auction/2020/vine-distinguished-collections-including-the-park-b-smith-cellar-celebrating-rhone/chateau-lynch-bages-1986-12-bt</t>
  </si>
  <si>
    <t>Château Lynch Bages 1986  (12 BT)</t>
  </si>
  <si>
    <t>https://www.sothebys.com/en/buy/auction/2020/vine-distinguished-collections-including-the-park-b-smith-cellar-celebrating-rhone/chateau-lynch-bages-1975-12-bt</t>
  </si>
  <si>
    <t>Château Lynch Bages 1975  (12 BT)</t>
  </si>
  <si>
    <t>https://www.sothebys.com/en/buy/auction/2020/vine-distinguished-collections-including-the-park-b-smith-cellar-celebrating-rhone/chateau-lynch-bages-1975-12-bt-2</t>
  </si>
  <si>
    <t>https://www.sothebys.com/en/buy/auction/2020/vine-distinguished-collections-including-the-park-b-smith-cellar-celebrating-rhone/chateau-lynch-bages-1961-4-bt</t>
  </si>
  <si>
    <t>Château Lynch Bages 1961  (4 BT)</t>
  </si>
  <si>
    <t>https://www.sothebys.com/en/buy/auction/2020/vine-distinguished-collections-including-the-park-b-smith-cellar-celebrating-rhone/chateau-mouton-baron-philippe-1970-10-bt</t>
  </si>
  <si>
    <t>Château Mouton Baron Philippe 1970  (10 BT)</t>
  </si>
  <si>
    <t>https://www.sothebys.com/en/buy/auction/2020/vine-distinguished-collections-including-the-park-b-smith-cellar-celebrating-rhone/chateau-ducru-beaucaillou-1975-12-bt</t>
  </si>
  <si>
    <t>Château Ducru Beaucaillou 1975  (12 BT)</t>
  </si>
  <si>
    <t>https://www.sothebys.com/en/buy/auction/2020/vine-distinguished-collections-including-the-park-b-smith-cellar-celebrating-rhone/chateau-ducru-beaucaillou-1975-12-bt-2</t>
  </si>
  <si>
    <t>https://www.sothebys.com/en/buy/auction/2020/vine-distinguished-collections-including-the-park-b-smith-cellar-celebrating-rhone/chateau-ducru-beaucaillou-1970-6-mag</t>
  </si>
  <si>
    <t>Château Ducru Beaucaillou 1970  (6 MAG)</t>
  </si>
  <si>
    <t>https://www.sothebys.com/en/buy/auction/2020/vine-distinguished-collections-including-the-park-b-smith-cellar-celebrating-rhone/chateau-leoville-las-cases-1970-12-bt</t>
  </si>
  <si>
    <t>Château Léoville Las Cases 1970  (12 BT)</t>
  </si>
  <si>
    <t>https://www.sothebys.com/en/buy/auction/2020/vine-distinguished-collections-including-the-park-b-smith-cellar-celebrating-rhone/chateau-leoville-las-cases-1970-5-mag</t>
  </si>
  <si>
    <t>Château Léoville Las Cases 1970  (5 MAG)</t>
  </si>
  <si>
    <t>https://www.sothebys.com/en/buy/auction/2020/vine-distinguished-collections-including-the-park-b-smith-cellar-celebrating-rhone/chateau-leoville-las-cases-1970-6-mag</t>
  </si>
  <si>
    <t>Château Léoville Las Cases 1970  (6 MAG)</t>
  </si>
  <si>
    <t>https://www.sothebys.com/en/buy/auction/2020/vine-distinguished-collections-including-the-park-b-smith-cellar-celebrating-rhone/chateau-leoville-las-cases-1952-2-bt</t>
  </si>
  <si>
    <t>Château Léoville Las Cases 1952  (2 BT)</t>
  </si>
  <si>
    <t>https://www.sothebys.com/en/buy/auction/2020/vine-distinguished-collections-including-the-park-b-smith-cellar-celebrating-rhone/chateau-langoa-barton-1945-2-bt</t>
  </si>
  <si>
    <t>Château Langoa Barton 1945  (2 BT)</t>
  </si>
  <si>
    <t>https://www.sothebys.com/en/buy/auction/2020/vine-distinguished-collections-including-the-park-b-smith-cellar-celebrating-rhone/chateau-langoa-barton-1937-3-bt</t>
  </si>
  <si>
    <t>Château Langoa Barton 1937  (3 BT)</t>
  </si>
  <si>
    <t>https://www.sothebys.com/en/buy/auction/2020/vine-distinguished-collections-including-the-park-b-smith-cellar-celebrating-rhone/chateau-leoville-barton-1961-2-bt</t>
  </si>
  <si>
    <t>Château Léoville Barton 1961  (2 BT)</t>
  </si>
  <si>
    <t>https://www.sothebys.com/en/buy/auction/2020/vine-distinguished-collections-including-the-park-b-smith-cellar-celebrating-rhone/chateau-beychevelle-1982-3-dm</t>
  </si>
  <si>
    <t>Château Beychevelle 1982  (3 DM)</t>
  </si>
  <si>
    <t>https://www.sothebys.com/en/buy/auction/2020/vine-distinguished-collections-including-the-park-b-smith-cellar-celebrating-rhone/chateau-beychevelle-1975-12-bt</t>
  </si>
  <si>
    <t>Château Beychevelle 1975  (12 BT)</t>
  </si>
  <si>
    <t>https://www.sothebys.com/en/buy/auction/2020/vine-distinguished-collections-including-the-park-b-smith-cellar-celebrating-rhone/chateau-beychevelle-1975-12-bt-2</t>
  </si>
  <si>
    <t>https://www.sothebys.com/en/buy/auction/2020/vine-distinguished-collections-including-the-park-b-smith-cellar-celebrating-rhone/chateau-beychevelle-1970-12-bt</t>
  </si>
  <si>
    <t>Château Beychevelle 1970  (12 BT)</t>
  </si>
  <si>
    <t>https://www.sothebys.com/en/buy/auction/2020/vine-distinguished-collections-including-the-park-b-smith-cellar-celebrating-rhone/chateau-brane-cantenac-1975-12-bt</t>
  </si>
  <si>
    <t>Château Brane Cantenac 1975  (12 BT)</t>
  </si>
  <si>
    <t>https://www.sothebys.com/en/buy/auction/2020/vine-distinguished-collections-including-the-park-b-smith-cellar-celebrating-rhone/chateau-brane-cantenac-1975-12-bt-2</t>
  </si>
  <si>
    <t>https://www.sothebys.com/en/buy/auction/2020/vine-distinguished-collections-including-the-park-b-smith-cellar-celebrating-rhone/chateau-la-lagune-1975-12-bt-2</t>
  </si>
  <si>
    <t>Château La Lagune 1975  (12 BT)</t>
  </si>
  <si>
    <t>https://www.sothebys.com/en/buy/auction/2020/vine-distinguished-collections-including-the-park-b-smith-cellar-celebrating-rhone/chateau-la-lagune-1975-12-bt</t>
  </si>
  <si>
    <t>https://www.sothebys.com/en/buy/auction/2020/vine-distinguished-collections-including-the-park-b-smith-cellar-celebrating-rhone/chateau-pape-clement-1955-2-bt</t>
  </si>
  <si>
    <t>Château Pape Clément 1955  (2 BT)</t>
  </si>
  <si>
    <t>https://www.sothebys.com/en/buy/auction/2020/vine-distinguished-collections-including-the-park-b-smith-cellar-celebrating-rhone/vieux-chateau-certan-1966-12-bt</t>
  </si>
  <si>
    <t>Vieux Château Certan 1966  (12 BT)</t>
  </si>
  <si>
    <t>https://www.sothebys.com/en/buy/auction/2020/vine-distinguished-collections-including-the-park-b-smith-cellar-celebrating-rhone/chateau-la-gaffeliere-1970-12-bt</t>
  </si>
  <si>
    <t>Château La Gaffelière 1970  (12 BT)</t>
  </si>
  <si>
    <t>https://www.sothebys.com/en/buy/auction/2020/vine-distinguished-collections-including-the-park-b-smith-cellar-celebrating-rhone/mixed-lot-6-bt-red-bordeaux-left-bank-1970</t>
  </si>
  <si>
    <t>https://www.sothebys.com/en/buy/auction/2020/vine-distinguished-collections-including-the-park-b-smith-cellar-celebrating-rhone/mixed-lot-9-bt-red-bordeaux-1960s</t>
  </si>
  <si>
    <t>https://www.sothebys.com/en/buy/auction/2020/vine-distinguished-collections-including-the-park-b-smith-cellar-celebrating-rhone/mixed-lot-6-bt-red-bordeaux-2</t>
  </si>
  <si>
    <t>https://www.sothebys.com/en/buy/auction/2020/vine-distinguished-collections-including-the-park-b-smith-cellar-celebrating-rhone/mixed-lot-5-bt-red-bordeaux-sauternes-italy</t>
  </si>
  <si>
    <t>https://www.sothebys.com/en/buy/auction/2020/vine-distinguished-collections-including-the-park-b-smith-cellar-celebrating-rhone/chateauneuf-du-pape-1990-chateau-de-beaucastel-8</t>
  </si>
  <si>
    <t>https://www.sothebys.com/en/buy/auction/2020/vine-distinguished-collections-including-the-park-b-smith-cellar-celebrating-rhone/barolo-riserva-monfortino-1988-giacomo-conterno-2</t>
  </si>
  <si>
    <t>https://www.sothebys.com/en/buy/auction/2020/vine-distinguished-collections-including-the-park-b-smith-cellar-celebrating-rhone/chateau-dyquem-1967-1-bt</t>
  </si>
  <si>
    <t>Château d'Yquem 1967  (1 BT)</t>
  </si>
  <si>
    <t>https://www.sothebys.com/en/buy/auction/2020/vine-distinguished-collections-including-the-park-b-smith-cellar-celebrating-rhone/quinta-do-noval-nacional-1963-2-bt</t>
  </si>
  <si>
    <t>Quinta do Noval Nacional 1963  (2 BT)</t>
  </si>
  <si>
    <t>https://www.sothebys.com/en/buy/auction/2020/vine-distinguished-collections-including-the-park-b-smith-cellar-celebrating-rhone/harlan-estate-2013-6-bt-2</t>
  </si>
  <si>
    <t>Harlan Estate 2013  (6 BT)</t>
  </si>
  <si>
    <t>https://www.sothebys.com/en/buy/auction/2020/vine-distinguished-collections-including-the-park-b-smith-cellar-celebrating-rhone/harlan-estate-2013-6-bt</t>
  </si>
  <si>
    <t>https://www.sothebys.com/en/buy/auction/2020/vine-distinguished-collections-including-the-park-b-smith-cellar-celebrating-rhone/harlan-estate-2012-3-bt</t>
  </si>
  <si>
    <t>Harlan Estate 2012  (3 BT)</t>
  </si>
  <si>
    <t>https://www.sothebys.com/en/buy/auction/2020/vine-distinguished-collections-including-the-park-b-smith-cellar-celebrating-rhone/harlan-estate-2011-3-bt</t>
  </si>
  <si>
    <t>Harlan Estate 2011  (3 BT)</t>
  </si>
  <si>
    <t>https://www.sothebys.com/en/buy/auction/2020/vine-distinguished-collections-including-the-park-b-smith-cellar-celebrating-rhone/harlan-estate-2011-1-mag</t>
  </si>
  <si>
    <t>Harlan Estate 2011  (1 MAG)</t>
  </si>
  <si>
    <t>https://www.sothebys.com/en/buy/auction/2020/vine-distinguished-collections-including-the-park-b-smith-cellar-celebrating-rhone/harlan-estate-2010-1-mag</t>
  </si>
  <si>
    <t>Harlan Estate 2010  (1 MAG)</t>
  </si>
  <si>
    <t>https://www.sothebys.com/en/buy/auction/2020/vine-distinguished-collections-including-the-park-b-smith-cellar-celebrating-rhone/harlan-estate-2009-6-bt</t>
  </si>
  <si>
    <t>Harlan Estate 2009  (6 BT)</t>
  </si>
  <si>
    <t>https://www.sothebys.com/en/buy/auction/2020/vine-distinguished-collections-including-the-park-b-smith-cellar-celebrating-rhone/harlan-estate-2008-4-bt</t>
  </si>
  <si>
    <t>Harlan Estate 2008  (4 BT)</t>
  </si>
  <si>
    <t>https://www.sothebys.com/en/buy/auction/2020/vine-distinguished-collections-including-the-park-b-smith-cellar-celebrating-rhone/harlan-estate-2008-1-mag</t>
  </si>
  <si>
    <t>Harlan Estate 2008  (1 MAG)</t>
  </si>
  <si>
    <t>https://www.sothebys.com/en/buy/auction/2020/vine-distinguished-collections-including-the-park-b-smith-cellar-celebrating-rhone/harlan-the-maiden-2012-12-bt</t>
  </si>
  <si>
    <t>Harlan, The Maiden 2012  (12 BT)</t>
  </si>
  <si>
    <t>https://www.sothebys.com/en/buy/auction/2020/vine-distinguished-collections-including-the-park-b-smith-cellar-celebrating-rhone/harlan-the-maiden-2011-12-bt</t>
  </si>
  <si>
    <t>Harlan, The Maiden 2011  (12 BT)</t>
  </si>
  <si>
    <t>https://www.sothebys.com/en/buy/auction/2020/vine-distinguished-collections-including-the-park-b-smith-cellar-celebrating-rhone/harlan-the-maiden-vertical-9-bt</t>
  </si>
  <si>
    <t>Harlan, The Maiden  "Vertical" (9 BT)</t>
  </si>
  <si>
    <t>https://www.sothebys.com/en/buy/auction/2020/vine-distinguished-collections-including-the-park-b-smith-cellar-celebrating-rhone/harlan-the-maiden-2007-6-bt</t>
  </si>
  <si>
    <t>Harlan, The Maiden 2007  (6 BT)</t>
  </si>
  <si>
    <t>https://www.sothebys.com/en/buy/auction/2020/vine-distinguished-collections-including-the-park-b-smith-cellar-celebrating-rhone/bond-assortment-2008-5-mag</t>
  </si>
  <si>
    <t>Bond Assortment 2008  (5 MAG)</t>
  </si>
  <si>
    <t>https://www.sothebys.com/en/buy/auction/2020/vine-distinguished-collections-including-the-park-b-smith-cellar-celebrating-rhone/bond-assortment-2007-5-mag</t>
  </si>
  <si>
    <t>Bond Assortment 2007  (5 MAG)</t>
  </si>
  <si>
    <t>https://www.sothebys.com/en/buy/auction/2020/vine-distinguished-collections-including-the-park-b-smith-cellar-celebrating-rhone/mixed-lot-5-mag-bond-assortment-2007</t>
  </si>
  <si>
    <t>Mixed lot (5 MAG)</t>
  </si>
  <si>
    <t>https://www.sothebys.com/en/buy/auction/2020/vine-distinguished-collections-including-the-park-b-smith-cellar-celebrating-rhone/bond-assortment-2006-5-mag</t>
  </si>
  <si>
    <t>Bond Assortment 2006  (5 MAG)</t>
  </si>
  <si>
    <t>https://www.sothebys.com/en/buy/auction/2020/vine-distinguished-collections-including-the-park-b-smith-cellar-celebrating-rhone/bond-melbury-2010-6-bt</t>
  </si>
  <si>
    <t>Bond Melbury 2010  (6 BT)</t>
  </si>
  <si>
    <t>https://www.sothebys.com/en/buy/auction/2020/vine-distinguished-collections-including-the-park-b-smith-cellar-celebrating-rhone/bond-melbury-2008-6-bt</t>
  </si>
  <si>
    <t>Bond Melbury 2008  (6 BT)</t>
  </si>
  <si>
    <t>https://www.sothebys.com/en/buy/auction/2020/vine-distinguished-collections-including-the-park-b-smith-cellar-celebrating-rhone/bond-melbury-2007-6-bt</t>
  </si>
  <si>
    <t>Bond Melbury 2007  (6 BT)</t>
  </si>
  <si>
    <t>https://www.sothebys.com/en/buy/auction/2020/vine-distinguished-collections-including-the-park-b-smith-cellar-celebrating-rhone/bond-pluribus-2010-6-bt</t>
  </si>
  <si>
    <t>Bond Pluribus 2010  (6 BT)</t>
  </si>
  <si>
    <t>https://www.sothebys.com/en/buy/auction/2020/vine-distinguished-collections-including-the-park-b-smith-cellar-celebrating-rhone/bond-pluribus-2007-6-bt</t>
  </si>
  <si>
    <t>Bond Pluribus 2007  (6 BT)</t>
  </si>
  <si>
    <t>https://www.sothebys.com/en/buy/auction/2020/vine-distinguished-collections-including-the-park-b-smith-cellar-celebrating-rhone/bond-quella-2010-6-bt</t>
  </si>
  <si>
    <t>Bond Quella 2010  (6 BT)</t>
  </si>
  <si>
    <t>https://www.sothebys.com/en/buy/auction/2020/vine-distinguished-collections-including-the-park-b-smith-cellar-celebrating-rhone/bond-quella-2008-6-bt</t>
  </si>
  <si>
    <t>Bond Quella 2008  (6 BT)</t>
  </si>
  <si>
    <t>https://www.sothebys.com/en/buy/auction/2020/vine-distinguished-collections-including-the-park-b-smith-cellar-celebrating-rhone/bond-quella-2007-6-bt</t>
  </si>
  <si>
    <t>Bond Quella 2007  (6 BT)</t>
  </si>
  <si>
    <t>https://www.sothebys.com/en/buy/auction/2020/vine-distinguished-collections-including-the-park-b-smith-cellar-celebrating-rhone/bond-st-eden-2010-6-bt</t>
  </si>
  <si>
    <t>Bond St. Eden 2010  (6 BT)</t>
  </si>
  <si>
    <t>https://www.sothebys.com/en/buy/auction/2020/vine-distinguished-collections-including-the-park-b-smith-cellar-celebrating-rhone/bond-st-eden-2008-6-bt</t>
  </si>
  <si>
    <t>Bond St. Eden 2008  (6 BT)</t>
  </si>
  <si>
    <t>https://www.sothebys.com/en/buy/auction/2020/vine-distinguished-collections-including-the-park-b-smith-cellar-celebrating-rhone/bond-st-eden-2007-6-bt</t>
  </si>
  <si>
    <t>Bond St. Eden 2007  (6 BT)</t>
  </si>
  <si>
    <t>https://www.sothebys.com/en/buy/auction/2020/vine-distinguished-collections-including-the-park-b-smith-cellar-celebrating-rhone/bond-vecina-2010-6-bt</t>
  </si>
  <si>
    <t>Bond Vecina 2010  (6 BT)</t>
  </si>
  <si>
    <t>https://www.sothebys.com/en/buy/auction/2020/vine-distinguished-collections-including-the-park-b-smith-cellar-celebrating-rhone/bond-vecina-2009-1-mag</t>
  </si>
  <si>
    <t>Bond Vecina 2009  (1 MAG)</t>
  </si>
  <si>
    <t>https://www.sothebys.com/en/buy/auction/2020/vine-distinguished-collections-including-the-park-b-smith-cellar-celebrating-rhone/bond-vecina-2008-6-bt</t>
  </si>
  <si>
    <t>Bond Vecina 2008  (6 BT)</t>
  </si>
  <si>
    <t>https://www.sothebys.com/en/buy/auction/2020/vine-distinguished-collections-including-the-park-b-smith-cellar-celebrating-rhone/bond-vecina-2007-6-bt</t>
  </si>
  <si>
    <t>Bond Vecina 2007  (6 BT)</t>
  </si>
  <si>
    <t>https://www.sothebys.com/en/buy/auction/2020/vine-distinguished-collections-including-the-park-b-smith-cellar-celebrating-rhone/bond-matriarch-2009-12-bt</t>
  </si>
  <si>
    <t>Bond Matriarch 2009  (12 BT)</t>
  </si>
  <si>
    <t>https://www.sothebys.com/en/buy/auction/2020/vine-distinguished-collections-including-the-park-b-smith-cellar-celebrating-rhone/bond-matriarch-2007-12-bt</t>
  </si>
  <si>
    <t>Bond Matriarch 2007  (12 BT)</t>
  </si>
  <si>
    <t>https://www.sothebys.com/en/buy/auction/2020/vine-distinguished-collections-including-the-park-b-smith-cellar-celebrating-rhone/bond-matriarch-2005-12-bt</t>
  </si>
  <si>
    <t>Bond Matriarch 2005  (12 BT)</t>
  </si>
  <si>
    <t>https://www.sothebys.com/en/buy/auction/2020/vine-distinguished-collections-including-the-park-b-smith-cellar-celebrating-rhone/abreu-cabernet-sauvignon-madrona-ranch-2008-6-bt</t>
  </si>
  <si>
    <t>Abreu Cabernet Sauvignon, Madrona Ranch 2008  (6 BT)</t>
  </si>
  <si>
    <t>https://www.sothebys.com/en/buy/auction/2020/vine-distinguished-collections-including-the-park-b-smith-cellar-celebrating-rhone/abreu-cabernet-sauvignon-madrona-ranch-2007-6-bt</t>
  </si>
  <si>
    <t>Abreu Cabernet Sauvignon, Madrona Ranch 2007  (6 BT)</t>
  </si>
  <si>
    <t>https://www.sothebys.com/en/buy/auction/2020/vine-distinguished-collections-including-the-park-b-smith-cellar-celebrating-rhone/abreu-cabernet-sauvignon-madrona-ranch-2006-6-bt</t>
  </si>
  <si>
    <t>Abreu Cabernet Sauvignon, Madrona Ranch 2006  (6 BT)</t>
  </si>
  <si>
    <t>https://www.sothebys.com/en/buy/auction/2020/vine-distinguished-collections-including-the-park-b-smith-cellar-celebrating-rhone/abreu-cabernet-sauvignon-madrona-ranch-2002-6-bt</t>
  </si>
  <si>
    <t>Abreu Cabernet Sauvignon, Madrona Ranch 2002  (6 BT)</t>
  </si>
  <si>
    <t>https://www.sothebys.com/en/buy/auction/2020/vine-distinguished-collections-including-the-park-b-smith-cellar-celebrating-rhone/abreu-cabernet-sauvignon-madrona-ranch-vertical-5</t>
  </si>
  <si>
    <t>Abreu Cabernet Sauvignon, Madrona Ranch  "Vertical" (5 BT)</t>
  </si>
  <si>
    <t>https://www.sothebys.com/en/buy/auction/2020/vine-distinguished-collections-including-the-park-b-smith-cellar-celebrating-rhone/abreu-cabernet-sauvignon-madrona-ranch-vertical-11</t>
  </si>
  <si>
    <t>Abreu Cabernet Sauvignon, Madrona Ranch  "Vertical" (11 BT)</t>
  </si>
  <si>
    <t>https://www.sothebys.com/en/buy/auction/2020/vine-distinguished-collections-including-the-park-b-smith-cellar-celebrating-rhone/abreu-cabernet-sauvignon-madrona-ranch-vertical-6</t>
  </si>
  <si>
    <t>Abreu Cabernet Sauvignon, Madrona Ranch  "Vertical" (6 BT)</t>
  </si>
  <si>
    <t>https://www.sothebys.com/en/buy/auction/2020/vine-distinguished-collections-including-the-park-b-smith-cellar-celebrating-rhone/abreu-thorevilos-2009-6-bt</t>
  </si>
  <si>
    <t>Abreu, Thorevilos 2009  (6 BT)</t>
  </si>
  <si>
    <t>https://www.sothebys.com/en/buy/auction/2020/vine-distinguished-collections-including-the-park-b-smith-cellar-celebrating-rhone/abreu-thorevilos-2005-6-bt</t>
  </si>
  <si>
    <t>Abreu, Thorevilos 2005  (6 BT)</t>
  </si>
  <si>
    <t>https://www.sothebys.com/en/buy/auction/2020/vine-distinguished-collections-including-the-park-b-smith-cellar-celebrating-rhone/abreu-thorevilos-vertical-8-bt</t>
  </si>
  <si>
    <t>Abreu, Thorevilos  "Vertical" (8 BT)</t>
  </si>
  <si>
    <t>https://www.sothebys.com/en/buy/auction/2020/vine-distinguished-collections-including-the-park-b-smith-cellar-celebrating-rhone/abreu-howell-mountain-2009-6-bt</t>
  </si>
  <si>
    <t>Abreu Howell Mountain 2009  (6 BT)</t>
  </si>
  <si>
    <t>https://www.sothebys.com/en/buy/auction/2020/vine-distinguished-collections-including-the-park-b-smith-cellar-celebrating-rhone/abreu-capella-2008-6-bt</t>
  </si>
  <si>
    <t>Abreu, Capella 2008  (6 BT)</t>
  </si>
  <si>
    <t>https://www.sothebys.com/en/buy/auction/2020/vine-distinguished-collections-including-the-park-b-smith-cellar-celebrating-rhone/abreu-capella-2007-6-bt</t>
  </si>
  <si>
    <t>Abreu, Capella 2007  (6 BT)</t>
  </si>
  <si>
    <t>https://www.sothebys.com/en/buy/auction/2020/vine-distinguished-collections-including-the-park-b-smith-cellar-celebrating-rhone/abreu-capella-vertical-7-bt</t>
  </si>
  <si>
    <t>Abreu, Capella  "Vertical" (7 BT)</t>
  </si>
  <si>
    <t>https://www.sothebys.com/en/buy/auction/2020/vine-distinguished-collections-including-the-park-b-smith-cellar-celebrating-rhone/mixed-lot-3-bt-abreu-2010</t>
  </si>
  <si>
    <t>https://www.sothebys.com/en/buy/auction/2020/vine-distinguished-collections-including-the-park-b-smith-cellar-celebrating-rhone/araujo-cabernet-sauvignon-eisele-vineyard-2011-6</t>
  </si>
  <si>
    <t>Araujo Cabernet Sauvignon, Eisele Vineyard 2011  (6 BT)</t>
  </si>
  <si>
    <t>https://www.sothebys.com/en/buy/auction/2020/vine-distinguished-collections-including-the-park-b-smith-cellar-celebrating-rhone/araujo-cabernet-sauvignon-eisele-vineyard-2010-12</t>
  </si>
  <si>
    <t>Araujo Cabernet Sauvignon, Eisele Vineyard 2010  (12 BT)</t>
  </si>
  <si>
    <t>https://www.sothebys.com/en/buy/auction/2020/vine-distinguished-collections-including-the-park-b-smith-cellar-celebrating-rhone/araujo-cabernet-sauvignon-eisele-vineyard-2009-12</t>
  </si>
  <si>
    <t>Araujo Cabernet Sauvignon, Eisele Vineyard 2009  (12 BT)</t>
  </si>
  <si>
    <t>https://www.sothebys.com/en/buy/auction/2020/vine-distinguished-collections-including-the-park-b-smith-cellar-celebrating-rhone/araujo-cabernet-sauvignon-eisele-vineyard-2008-11</t>
  </si>
  <si>
    <t>Araujo Cabernet Sauvignon, Eisele Vineyard 2008  (11 BT)</t>
  </si>
  <si>
    <t>https://www.sothebys.com/en/buy/auction/2020/vine-distinguished-collections-including-the-park-b-smith-cellar-celebrating-rhone/araujo-cabernet-sauvignon-eisele-vineyard-2007-7</t>
  </si>
  <si>
    <t>Araujo Cabernet Sauvignon, Eisele Vineyard 2007  (7 BT)</t>
  </si>
  <si>
    <t>https://www.sothebys.com/en/buy/auction/2020/vine-distinguished-collections-including-the-park-b-smith-cellar-celebrating-rhone/araujo-cabernet-sauvignon-eisele-vineyard-2006-8</t>
  </si>
  <si>
    <t>Araujo Cabernet Sauvignon, Eisele Vineyard 2006  (8 BT)</t>
  </si>
  <si>
    <t>https://www.sothebys.com/en/buy/auction/2020/vine-distinguished-collections-including-the-park-b-smith-cellar-celebrating-rhone/araujo-cabernet-sauvignon-eisele-vineyard-2005-7</t>
  </si>
  <si>
    <t>Araujo Cabernet Sauvignon, Eisele Vineyard 2005  (7 BT)</t>
  </si>
  <si>
    <t>https://www.sothebys.com/en/buy/auction/2020/vine-distinguished-collections-including-the-park-b-smith-cellar-celebrating-rhone/araujo-cabernet-sauvignon-eisele-vineyard-2004-7</t>
  </si>
  <si>
    <t>Araujo Cabernet Sauvignon, Eisele Vineyard 2004  (7 BT)</t>
  </si>
  <si>
    <t>https://www.sothebys.com/en/buy/auction/2020/vine-distinguished-collections-including-the-park-b-smith-cellar-celebrating-rhone/araujo-cabernet-sauvignon-eisele-vineyard-2003-5</t>
  </si>
  <si>
    <t>Araujo Cabernet Sauvignon, Eisele Vineyard 2003  (5 BT)</t>
  </si>
  <si>
    <t>https://www.sothebys.com/en/buy/auction/2020/vine-distinguished-collections-including-the-park-b-smith-cellar-celebrating-rhone/araujo-cabernet-sauvignon-eisele-vineyard-2002-5</t>
  </si>
  <si>
    <t>Araujo Cabernet Sauvignon, Eisele Vineyard 2002  (5 BT)</t>
  </si>
  <si>
    <t>https://www.sothebys.com/en/buy/auction/2020/vine-distinguished-collections-including-the-park-b-smith-cellar-celebrating-rhone/araujo-cabernet-sauvignon-eisele-vineyard-2001-4</t>
  </si>
  <si>
    <t>Araujo Cabernet Sauvignon, Eisele Vineyard 2001  (4 BT)</t>
  </si>
  <si>
    <t>https://www.sothebys.com/en/buy/auction/2020/vine-distinguished-collections-including-the-park-b-smith-cellar-celebrating-rhone/araujo-cabernet-sauvignon-eisele-vineyard-vertical</t>
  </si>
  <si>
    <t>Araujo Cabernet Sauvignon, Eisele Vineyard  "Vertical" (5 MAG)</t>
  </si>
  <si>
    <t>https://www.sothebys.com/en/buy/auction/2020/vine-distinguished-collections-including-the-park-b-smith-cellar-celebrating-rhone/araujo-syrah-eisele-vineyard-2011-1-mag-6-bt</t>
  </si>
  <si>
    <t>Araujo Syrah, Eisele Vineyard 2011  (1 MAG, 6 BT)</t>
  </si>
  <si>
    <t>https://www.sothebys.com/en/buy/auction/2020/vine-distinguished-collections-including-the-park-b-smith-cellar-celebrating-rhone/araujo-syrah-eisele-vineyard-2010-6-bt</t>
  </si>
  <si>
    <t>Araujo Syrah, Eisele Vineyard 2010  (6 BT)</t>
  </si>
  <si>
    <t>https://www.sothebys.com/en/buy/auction/2020/vine-distinguished-collections-including-the-park-b-smith-cellar-celebrating-rhone/araujo-sauvignon-blanc-eisele-vineyard-2012-12-bt</t>
  </si>
  <si>
    <t>Araujo Sauvignon Blanc, Eisele Vineyard 2012  (12 BT)</t>
  </si>
  <si>
    <t>https://www.sothebys.com/en/buy/auction/2020/vine-distinguished-collections-including-the-park-b-smith-cellar-celebrating-rhone/araujo-viognier-eisele-vineyard-2012-3-bt</t>
  </si>
  <si>
    <t>Araujo Viognier, Eisele Vineyard 2012  (3 BT)</t>
  </si>
  <si>
    <t>https://www.sothebys.com/en/buy/auction/2020/vine-distinguished-collections-including-the-park-b-smith-cellar-celebrating-rhone/araujo-altagracia-2011-12-bt</t>
  </si>
  <si>
    <t>Araujo, Altagracia 2011  (12 BT)</t>
  </si>
  <si>
    <t>https://www.sothebys.com/en/buy/auction/2020/vine-distinguished-collections-including-the-park-b-smith-cellar-celebrating-rhone/araujo-altagracia-2010-12-bt</t>
  </si>
  <si>
    <t>Araujo, Altagracia 2010  (12 BT)</t>
  </si>
  <si>
    <t>https://www.sothebys.com/en/buy/auction/2020/vine-distinguished-collections-including-the-park-b-smith-cellar-celebrating-rhone/caymus-vineyards-special-selection-cabernet</t>
  </si>
  <si>
    <t>Caymus Vineyards, Special Selection, Cabernet Sauvignon 2011  (6 BT)</t>
  </si>
  <si>
    <t>https://www.sothebys.com/en/buy/auction/2020/vine-distinguished-collections-including-the-park-b-smith-cellar-celebrating-rhone/silver-oak-cabernet-sauvignon-napa-valley-2008-6</t>
  </si>
  <si>
    <t>Silver Oak, Cabernet Sauvignon, Napa Valley 2008  (6 BT)</t>
  </si>
  <si>
    <t>https://www.sothebys.com/en/buy/auction/2020/vine-distinguished-collections-including-the-park-b-smith-cellar-celebrating-rhone/grahams-1994-12-bt</t>
  </si>
  <si>
    <t>Graham's 1994  (12 BT)</t>
  </si>
  <si>
    <t>https://www.sothebys.com/en/buy/auction/2020/vine-distinguished-collections-including-the-park-b-smith-cellar-celebrating-rhone/grahams-1994-12-bt-2</t>
  </si>
  <si>
    <t>https://www.sothebys.com/en/buy/auction/2020/vine-distinguished-collections-including-the-park-b-smith-cellar-celebrating-rhone/dow-1994-12-bt</t>
  </si>
  <si>
    <t>Dow 1994  (12 BT)</t>
  </si>
  <si>
    <t>https://www.sothebys.com/en/buy/auction/2020/vine-distinguished-collections-including-the-park-b-smith-cellar-celebrating-rhone/dow-1994-12-bt-2</t>
  </si>
  <si>
    <t>https://www.sothebys.com/en/buy/auction/2020/vine-distinguished-collections-including-the-park-b-smith-cellar-celebrating-rhone/offley-boa-vista-1987-9-bt</t>
  </si>
  <si>
    <t>Offley Boa Vista 1987  (9 BT)</t>
  </si>
  <si>
    <t>https://www.sothebys.com/en/buy/auction/2020/vine-distinguished-collections-including-the-park-b-smith-cellar-celebrating-rhone/richebourg-1999-domaine-de-la-romanee-conti-1-bt</t>
  </si>
  <si>
    <t>https://www.sothebys.com/en/buy/auction/2020/vine-distinguished-collections-including-the-park-b-smith-cellar-celebrating-rhone/mazis-chambertin-1998-domaine-dauvenay-1-bt</t>
  </si>
  <si>
    <t>https://www.sothebys.com/en/buy/auction/2020/vine-distinguished-collections-including-the-park-b-smith-cellar-celebrating-rhone/nuits-st-georges-1999-henri-jayer-3-bt</t>
  </si>
  <si>
    <t>https://www.sothebys.com/en/buy/auction/2020/vine-distinguished-collections-including-the-park-b-smith-cellar-celebrating-rhone/vosne-romanee-1995-henri-jayer-1-bt</t>
  </si>
  <si>
    <t>https://www.sothebys.com/en/buy/auction/2020/vine-distinguished-collections-including-the-park-b-smith-cellar-celebrating-rhone/vosne-romanee-cros-parantoux-1997-henri-jayer-1-bt</t>
  </si>
  <si>
    <t>https://www.sothebys.com/en/buy/auction/2020/vine-distinguished-collections-including-the-park-b-smith-cellar-celebrating-rhone/echezeaux-1997-henri-jayer-for-georges-jayer-1-bt</t>
  </si>
  <si>
    <t>https://www.sothebys.com/en/buy/auction/2020/vine-distinguished-collections-including-the-park-b-smith-cellar-celebrating-rhone/chateau-bahans-haut-brion-1998-12-bt</t>
  </si>
  <si>
    <t>Château Bahans Haut Brion 1998  (12 BT)</t>
  </si>
  <si>
    <t>https://www.sothebys.com/en/buy/auction/2020/vine-distinguished-collections-including-the-park-b-smith-cellar-celebrating-rhone/chateau-pape-clement-2005-12-bt</t>
  </si>
  <si>
    <t>Château Pape Clément 2005  (12 BT)</t>
  </si>
  <si>
    <t>https://www.sothebys.com/en/buy/auction/2020/vine-distinguished-collections-including-the-park-b-smith-cellar-celebrating-rhone/chateau-pape-clement-2005-12-bt-2</t>
  </si>
  <si>
    <t>https://www.sothebys.com/en/buy/auction/2020/vine-distinguished-collections-including-the-park-b-smith-cellar-celebrating-rhone/chateau-lascombes-2005-9-bt</t>
  </si>
  <si>
    <t>Château Lascombes 2005  (9 BT)</t>
  </si>
  <si>
    <t>https://www.sothebys.com/en/buy/auction/2020/vine-distinguished-collections-including-the-park-b-smith-cellar-celebrating-rhone/chateau-branaire-ducru-2005-12-bt</t>
  </si>
  <si>
    <t>Château Branaire Ducru 2005  (12 BT)</t>
  </si>
  <si>
    <t>https://www.sothebys.com/en/buy/auction/2020/vine-distinguished-collections-including-the-park-b-smith-cellar-celebrating-rhone/chateau-lafite-1996-12-bt</t>
  </si>
  <si>
    <t>Château Lafite 1996  (12 BT)</t>
  </si>
  <si>
    <t>https://www.sothebys.com/en/buy/auction/2020/vine-distinguished-collections-including-the-park-b-smith-cellar-celebrating-rhone/chateau-lafite-vertical-3-bt</t>
  </si>
  <si>
    <t>Château Lafite  "Vertical" (3 BT)</t>
  </si>
  <si>
    <t>https://www.sothebys.com/en/buy/auction/2020/vine-distinguished-collections-including-the-park-b-smith-cellar-celebrating-rhone/chateau-margaux-1996-12-bt</t>
  </si>
  <si>
    <t>Château Margaux 1996  (12 BT)</t>
  </si>
  <si>
    <t>https://www.sothebys.com/en/buy/auction/2020/vine-distinguished-collections-including-the-park-b-smith-cellar-celebrating-rhone/chateau-mouton-rothschild-1989-12-bt</t>
  </si>
  <si>
    <t>Château Mouton Rothschild 1989  (12 BT)</t>
  </si>
  <si>
    <t>https://www.sothebys.com/en/buy/auction/2020/vine-distinguished-collections-including-the-park-b-smith-cellar-celebrating-rhone/chateau-mouton-rothschild-vertical-3-bt-2</t>
  </si>
  <si>
    <t>https://www.sothebys.com/en/buy/auction/2020/vine-distinguished-collections-including-the-park-b-smith-cellar-celebrating-rhone/chateau-le-bon-pasteur-1998-12-bt</t>
  </si>
  <si>
    <t>Château Le Bon Pasteur 1998  (12 BT)</t>
  </si>
  <si>
    <t>https://www.sothebys.com/en/buy/auction/2020/vine-distinguished-collections-including-the-park-b-smith-cellar-celebrating-rhone/chateau-le-bon-pasteur-1998-12-bt-2</t>
  </si>
  <si>
    <t>https://www.sothebys.com/en/buy/auction/2020/vine-distinguished-collections-including-the-park-b-smith-cellar-celebrating-rhone/mixed-lot-3-bt-red-white-bordeaux-haut-brion</t>
  </si>
  <si>
    <t>https://www.sothebys.com/en/buy/auction/2020/vine-distinguished-collections-including-the-park-b-smith-cellar-celebrating-rhone/mixed-lot-12-bt-red-bordeaux</t>
  </si>
  <si>
    <t>https://www.sothebys.com/en/buy/auction/2020/vine-distinguished-collections-including-the-park-b-smith-cellar-celebrating-rhone/livingstong-moffett-13th-anniversary-napa-valley</t>
  </si>
  <si>
    <t>Livingstong Moffett "13th Anniversary" Napa Valley Cabernet Sauvignon 1997  (12 BT)</t>
  </si>
  <si>
    <t>https://www.sothebys.com/en/buy/auction/2020/vine-distinguished-collections-including-the-park-b-smith-cellar-celebrating-rhone/livingstong-moffett-13th-anniversary-napa-valley-2</t>
  </si>
  <si>
    <t>https://www.sothebys.com/en/buy/auction/2020/vine-distinguished-collections-including-the-park-b-smith-cellar-celebrating-rhone/joseph-phelps-vineyards-cabernet-sauvignon</t>
  </si>
  <si>
    <t>Joseph Phelps Vineyards, Cabernet Sauvignon, Insignia 1999  (12 BT)</t>
  </si>
  <si>
    <t>https://www.sothebys.com/en/buy/auction/2020/vine-distinguished-collections-including-the-park-b-smith-cellar-celebrating-rhone/joseph-phelps-vineyards-cabernet-sauvignon-2</t>
  </si>
  <si>
    <t>Joseph Phelps Vineyards, Cabernet Sauvignon, Insignia  "Vertical" (4 BT)</t>
  </si>
  <si>
    <t>https://www.sothebys.com/en/buy/auction/2020/vine-distinguished-collections-including-the-park-b-smith-cellar-celebrating-rhone/sterling-vineyards-cabernet-sauvignon-sterling</t>
  </si>
  <si>
    <t>Sterling Vineyards, Cabernet Sauvignon, Sterling Reserve 1985  (6 BT)</t>
  </si>
  <si>
    <t>https://www.sothebys.com/en/buy/auction/2020/vine-distinguished-collections-including-the-park-b-smith-cellar-celebrating-rhone/mixed-lot-12-bt-red-bordeaux-2</t>
  </si>
  <si>
    <t>https://www.sothebys.com/en/buy/auction/2020/vine-distinguished-collections-including-the-park-b-smith-cellar-celebrating-rhone/mixed-lot-8-bt-red-bordeaux</t>
  </si>
  <si>
    <t>https://www.sothebys.com/en/buy/auction/2020/vine-distinguished-collections-including-the-park-b-smith-cellar-celebrating-rhone/mixed-lot-6-bt-red-bordeaux</t>
  </si>
  <si>
    <t>https://www.sothebys.com/en/buy/auction/2020/vine-distinguished-collections-including-the-park-b-smith-cellar-celebrating-rhone/fonseca-1977-5-bt</t>
  </si>
  <si>
    <t>Fonseca 1977  (5 BT)</t>
  </si>
  <si>
    <t>https://www.sothebys.com/en/buy/auction/2020/vine-distinguished-collections-including-the-park-b-smith-cellar-celebrating-rhone/silver-oak-cabernet-sauvignon-alexander-valley</t>
  </si>
  <si>
    <t>Silver Oak, Cabernet Sauvignon, Alexander Valley 2015  (12 BT)</t>
  </si>
  <si>
    <t>https://www.sothebys.com/en/buy/auction/2020/vine-distinguished-collections-including-the-park-b-smith-cellar-celebrating-rhone/silver-oak-cabernet-sauvignon-alexander-valley-2</t>
  </si>
  <si>
    <t>https://www.sothebys.com/en/buy/auction/2020/vine-distinguished-collections-including-the-park-b-smith-cellar-celebrating-rhone/silver-oak-cabernet-sauvignon-alexander-valley-3</t>
  </si>
  <si>
    <t>https://www.sothebys.com/en/buy/auction/2020/vine-distinguished-collections-including-the-park-b-smith-cellar-celebrating-rhone/silver-oak-cabernet-sauvignon-alexander-valley-4</t>
  </si>
  <si>
    <t>Silver Oak, Cabernet Sauvignon, Alexander Valley 2014  (6 MAG)</t>
  </si>
  <si>
    <t>https://www.sothebys.com/en/buy/auction/2020/vine-distinguished-collections-including-the-park-b-smith-cellar-celebrating-rhone/silver-oak-cabernet-sauvignon-alexander-valley-5</t>
  </si>
  <si>
    <t>https://www.sothebys.com/en/buy/auction/2020/vine-distinguished-collections-including-the-park-b-smith-cellar-celebrating-rhone/silver-oak-cabernet-sauvignon-alexander-valley-6</t>
  </si>
  <si>
    <t>https://www.sothebys.com/en/buy/auction/2020/vine-distinguished-collections-including-the-park-b-smith-cellar-celebrating-rhone/silver-oak-cabernet-sauvignon-alexander-valley-7</t>
  </si>
  <si>
    <t>Silver Oak, Cabernet Sauvignon, Alexander Valley 2012  (12 BT)</t>
  </si>
  <si>
    <t>https://www.sothebys.com/en/buy/auction/2020/vine-distinguished-collections-including-the-park-b-smith-cellar-celebrating-rhone/silver-oak-cabernet-sauvignon-alexander-valley-8</t>
  </si>
  <si>
    <t>Silver Oak, Cabernet Sauvignon, Alexander Valley 2010  (1 IMP)</t>
  </si>
  <si>
    <t>https://www.sothebys.com/en/buy/auction/2020/vine-distinguished-collections-including-the-park-b-smith-cellar-celebrating-rhone/silver-oak-cabernet-sauvignon-alexander-valley-9</t>
  </si>
  <si>
    <t>Silver Oak, Cabernet Sauvignon, Alexander Valley 2008  (1 DM)</t>
  </si>
  <si>
    <t>https://www.sothebys.com/en/buy/auction/2020/vine-distinguished-collections-including-the-park-b-smith-cellar-celebrating-rhone/silver-oak-cabernet-sauvignon-alexander-valley-10</t>
  </si>
  <si>
    <t>Silver Oak, Cabernet Sauvignon, Alexander Valley 2008  (1 IMP)</t>
  </si>
  <si>
    <t>https://www.sothebys.com/en/buy/auction/2020/vine-distinguished-collections-including-the-park-b-smith-cellar-celebrating-rhone/silver-oak-cabernet-sauvignon-napa-valley-2014-12</t>
  </si>
  <si>
    <t>Silver Oak, Cabernet Sauvignon, Napa Valley 2014  (12 BT)</t>
  </si>
  <si>
    <t>https://www.sothebys.com/en/buy/auction/2020/vine-distinguished-collections-including-the-park-b-smith-cellar-celebrating-rhone/silver-oak-cabernet-sauvignon-napa-valley-2014-12-2</t>
  </si>
  <si>
    <t>https://www.sothebys.com/en/buy/auction/2020/vine-distinguished-collections-including-the-park-b-smith-cellar-celebrating-rhone/silver-oak-cabernet-sauvignon-napa-valley-2014-12-3</t>
  </si>
  <si>
    <t>https://www.sothebys.com/en/buy/auction/2020/vine-distinguished-collections-including-the-park-b-smith-cellar-celebrating-rhone/silver-oak-cabernet-sauvignon-napa-valley-2013-12</t>
  </si>
  <si>
    <t>Silver Oak, Cabernet Sauvignon, Napa Valley 2013  (12 BT)</t>
  </si>
  <si>
    <t>https://www.sothebys.com/en/buy/auction/2020/vine-distinguished-collections-including-the-park-b-smith-cellar-celebrating-rhone/silver-oak-cabernet-sauvignon-napa-valley-2013-12-2</t>
  </si>
  <si>
    <t>https://www.sothebys.com/en/buy/auction/2020/vine-distinguished-collections-including-the-park-b-smith-cellar-celebrating-rhone/silver-oak-cabernet-sauvignon-napa-valley-2013-12-3</t>
  </si>
  <si>
    <t>https://www.sothebys.com/en/buy/auction/2020/vine-distinguished-collections-including-the-park-b-smith-cellar-celebrating-rhone/silver-oak-cabernet-sauvignon-napa-valley-2012-12</t>
  </si>
  <si>
    <t>Silver Oak, Cabernet Sauvignon, Napa Valley 2012  (12 BT)</t>
  </si>
  <si>
    <t>https://www.sothebys.com/en/buy/auction/2020/vine-distinguished-collections-including-the-park-b-smith-cellar-celebrating-rhone/silver-oak-cabernet-sauvignon-napa-valley-2012-12-2</t>
  </si>
  <si>
    <t>https://www.sothebys.com/en/buy/auction/2020/vine-distinguished-collections-including-the-park-b-smith-cellar-celebrating-rhone/silver-oak-cabernet-sauvignon-napa-valley-2012-12-3</t>
  </si>
  <si>
    <t>https://www.sothebys.com/en/buy/auction/2020/vine-distinguished-collections-including-the-park-b-smith-cellar-celebrating-rhone/silver-oak-cabernet-sauvignon-napa-valley-2008-3</t>
  </si>
  <si>
    <t>Silver Oak, Cabernet Sauvignon, Napa Valley 2008  (3 MAG)</t>
  </si>
  <si>
    <t>https://www.sothebys.com/en/buy/auction/2020/vine-distinguished-collections-including-the-park-b-smith-cellar-celebrating-rhone/silver-oak-cabernet-sauvignon-napa-valley-2008-6-2</t>
  </si>
  <si>
    <t>Silver Oak, Cabernet Sauvignon, Napa Valley 2008  (6 MAG)</t>
  </si>
  <si>
    <t>https://www.sothebys.com/en/buy/auction/2020/vine-distinguished-collections-including-the-park-b-smith-cellar-celebrating-rhone/silver-oak-cabernet-sauvignon-napa-valley-2008-1</t>
  </si>
  <si>
    <t>Silver Oak, Cabernet Sauvignon, Napa Valley 2008  (1 IMP)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</si>
</sst>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??_);_(@_)"/>
  </numFmts>
  <fonts count="10">
    <font>
      <sz val="10.0"/>
      <color rgb="FF000000"/>
      <name val="Arial"/>
    </font>
    <font>
      <b/>
      <color theme="1"/>
      <name val="Arial"/>
    </font>
    <font>
      <b/>
      <u/>
      <color rgb="FF1155CC"/>
    </font>
    <font>
      <color theme="1"/>
      <name val="Arial"/>
    </font>
    <font>
      <u/>
      <color rgb="FF0000FF"/>
    </font>
    <font>
      <u/>
      <color rgb="FF0000FF"/>
    </font>
    <font>
      <u/>
      <color rgb="FF1155CC"/>
      <name val="Arial"/>
    </font>
    <font>
      <u/>
      <color rgb="FF1155CC"/>
      <name val="Arial"/>
    </font>
    <font>
      <u/>
      <color rgb="FF0000FF"/>
    </font>
    <font>
      <u/>
      <color rgb="FF1155CC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1" numFmtId="0" xfId="0" applyAlignment="1" applyFont="1">
      <alignment horizontal="center" readingOrder="0"/>
    </xf>
    <xf borderId="0" fillId="2" fontId="1" numFmtId="164" xfId="0" applyAlignment="1" applyFont="1" applyNumberFormat="1">
      <alignment horizontal="left" readingOrder="0"/>
    </xf>
    <xf borderId="0" fillId="2" fontId="1" numFmtId="164" xfId="0" applyAlignment="1" applyFont="1" applyNumberFormat="1">
      <alignment horizontal="right" readingOrder="0"/>
    </xf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readingOrder="0"/>
    </xf>
    <xf borderId="0" fillId="2" fontId="3" numFmtId="0" xfId="0" applyAlignment="1" applyFont="1">
      <alignment horizontal="left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4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right" readingOrder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horizontal="left"/>
    </xf>
    <xf borderId="0" fillId="0" fontId="3" numFmtId="164" xfId="0" applyAlignment="1" applyFont="1" applyNumberFormat="1">
      <alignment horizontal="right"/>
    </xf>
    <xf borderId="0" fillId="3" fontId="1" numFmtId="0" xfId="0" applyAlignment="1" applyFill="1" applyFont="1">
      <alignment horizontal="center" readingOrder="0"/>
    </xf>
    <xf borderId="0" fillId="3" fontId="1" numFmtId="164" xfId="0" applyAlignment="1" applyFont="1" applyNumberFormat="1">
      <alignment horizontal="left" readingOrder="0"/>
    </xf>
    <xf borderId="0" fillId="3" fontId="1" numFmtId="164" xfId="0" applyAlignment="1" applyFont="1" applyNumberFormat="1">
      <alignment horizontal="right" readingOrder="0"/>
    </xf>
    <xf borderId="0" fillId="3" fontId="1" numFmtId="0" xfId="0" applyAlignment="1" applyFont="1">
      <alignment readingOrder="0"/>
    </xf>
    <xf borderId="0" fillId="4" fontId="6" numFmtId="0" xfId="0" applyAlignment="1" applyFill="1" applyFont="1">
      <alignment vertical="bottom"/>
    </xf>
    <xf borderId="0" fillId="5" fontId="7" numFmtId="0" xfId="0" applyAlignment="1" applyFill="1" applyFont="1">
      <alignment vertical="bottom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3" pivot="0" name="N10442 - Detailed Lot Listing-style">
      <tableStyleElement dxfId="1" type="headerRow"/>
      <tableStyleElement dxfId="2" type="firstRowStripe"/>
      <tableStyleElement dxfId="3" type="secondRowStripe"/>
    </tableStyle>
    <tableStyle count="3" pivot="0" name="N10442 - Concise Lot Listing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P1003" displayName="Table_1" id="1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N10442 - Detailed Lot Listing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ref="A1:F999" displayName="Table_2" id="2">
  <tableColumns count="6">
    <tableColumn name="Lot #" id="1"/>
    <tableColumn name="Description" id="2"/>
    <tableColumn name="Low Est." id="3"/>
    <tableColumn name="High Est." id="4"/>
    <tableColumn name="URL" id="5"/>
    <tableColumn name="Lot concise description" id="6"/>
  </tableColumns>
  <tableStyleInfo name="N10442 - Concise Lot Listing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othebys.com/en/buy/auction/2020/vine-distinguished-collections-including-the-park-b-smith-cellar-celebrating-rhone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sothebys.com/en/buy/auction/2020/vine-distinguished-collections-including-the-park-b-smith-cellar-celebrating-rhone/clarendon-hills-piggott-range-syrah-1997-12-bt" TargetMode="External"/><Relationship Id="rId194" Type="http://schemas.openxmlformats.org/officeDocument/2006/relationships/hyperlink" Target="https://www.sothebys.com/en/buy/auction/2020/vine-distinguished-collections-including-the-park-b-smith-cellar-celebrating-rhone/burge-family-shiraz-draycott-reserve-1996-6-mag" TargetMode="External"/><Relationship Id="rId193" Type="http://schemas.openxmlformats.org/officeDocument/2006/relationships/hyperlink" Target="https://www.sothebys.com/en/buy/auction/2020/vine-distinguished-collections-including-the-park-b-smith-cellar-celebrating-rhone/burge-family-shiraz-draycott-reserve-1996-12-bt" TargetMode="External"/><Relationship Id="rId192" Type="http://schemas.openxmlformats.org/officeDocument/2006/relationships/hyperlink" Target="https://www.sothebys.com/en/buy/auction/2020/vine-distinguished-collections-including-the-park-b-smith-cellar-celebrating-rhone/mixed-lot-6-mag-australia-clarendon-hills" TargetMode="External"/><Relationship Id="rId191" Type="http://schemas.openxmlformats.org/officeDocument/2006/relationships/hyperlink" Target="https://www.sothebys.com/en/buy/auction/2020/vine-distinguished-collections-including-the-park-b-smith-cellar-celebrating-rhone/mixed-lot-5-mag-australia-clarendon-hills" TargetMode="External"/><Relationship Id="rId187" Type="http://schemas.openxmlformats.org/officeDocument/2006/relationships/hyperlink" Target="https://www.sothebys.com/en/buy/auction/2020/vine-distinguished-collections-including-the-park-b-smith-cellar-celebrating-rhone/clarendon-hills-romas-grenache-2001-4-mag" TargetMode="External"/><Relationship Id="rId186" Type="http://schemas.openxmlformats.org/officeDocument/2006/relationships/hyperlink" Target="https://www.sothebys.com/en/buy/auction/2020/vine-distinguished-collections-including-the-park-b-smith-cellar-celebrating-rhone/clarendon-hills-romas-grenache-2001-5-bt" TargetMode="External"/><Relationship Id="rId185" Type="http://schemas.openxmlformats.org/officeDocument/2006/relationships/hyperlink" Target="https://www.sothebys.com/en/buy/auction/2020/vine-distinguished-collections-including-the-park-b-smith-cellar-celebrating-rhone/clarendon-hills-old-vines-grenache-clarendon" TargetMode="External"/><Relationship Id="rId184" Type="http://schemas.openxmlformats.org/officeDocument/2006/relationships/hyperlink" Target="https://www.sothebys.com/en/buy/auction/2020/vine-distinguished-collections-including-the-park-b-smith-cellar-celebrating-rhone/clarendon-hills-old-vines-grenache-blewitt-springs-2" TargetMode="External"/><Relationship Id="rId189" Type="http://schemas.openxmlformats.org/officeDocument/2006/relationships/hyperlink" Target="https://www.sothebys.com/en/buy/auction/2020/vine-distinguished-collections-including-the-park-b-smith-cellar-celebrating-rhone/clarendon-hills-brookman-syrah-1997-12-bt" TargetMode="External"/><Relationship Id="rId188" Type="http://schemas.openxmlformats.org/officeDocument/2006/relationships/hyperlink" Target="https://www.sothebys.com/en/buy/auction/2020/vine-distinguished-collections-including-the-park-b-smith-cellar-celebrating-rhone/clarendon-hills-kangarilla-grenache-vertical-11-bt" TargetMode="External"/><Relationship Id="rId183" Type="http://schemas.openxmlformats.org/officeDocument/2006/relationships/hyperlink" Target="https://www.sothebys.com/en/buy/auction/2020/vine-distinguished-collections-including-the-park-b-smith-cellar-celebrating-rhone/clarendon-hills-old-vines-grenache-blewitt-springs" TargetMode="External"/><Relationship Id="rId182" Type="http://schemas.openxmlformats.org/officeDocument/2006/relationships/hyperlink" Target="https://www.sothebys.com/en/buy/auction/2020/vine-distinguished-collections-including-the-park-b-smith-cellar-celebrating-rhone/clarendon-hills-astralis-2001-4-mag" TargetMode="External"/><Relationship Id="rId181" Type="http://schemas.openxmlformats.org/officeDocument/2006/relationships/hyperlink" Target="https://www.sothebys.com/en/buy/auction/2020/vine-distinguished-collections-including-the-park-b-smith-cellar-celebrating-rhone/clarendon-hills-astralis-2001-3-bt" TargetMode="External"/><Relationship Id="rId180" Type="http://schemas.openxmlformats.org/officeDocument/2006/relationships/hyperlink" Target="https://www.sothebys.com/en/buy/auction/2020/vine-distinguished-collections-including-the-park-b-smith-cellar-celebrating-rhone/clarendon-hills-astralis-2000-5-mag" TargetMode="External"/><Relationship Id="rId176" Type="http://schemas.openxmlformats.org/officeDocument/2006/relationships/hyperlink" Target="https://www.sothebys.com/en/buy/auction/2020/vine-distinguished-collections-including-the-park-b-smith-cellar-celebrating-rhone/clarendon-hills-astralis-1997-2-mag" TargetMode="External"/><Relationship Id="rId297" Type="http://schemas.openxmlformats.org/officeDocument/2006/relationships/hyperlink" Target="https://www.sothebys.com/en/buy/auction/2020/vine-distinguished-collections-including-the-park-b-smith-cellar-celebrating-rhone/la-tache-2015-domaine-de-la-romanee-conti-1-bt" TargetMode="External"/><Relationship Id="rId175" Type="http://schemas.openxmlformats.org/officeDocument/2006/relationships/hyperlink" Target="https://www.sothebys.com/en/buy/auction/2020/vine-distinguished-collections-including-the-park-b-smith-cellar-celebrating-rhone/clarendon-hills-astralis-1997-11-bt" TargetMode="External"/><Relationship Id="rId296" Type="http://schemas.openxmlformats.org/officeDocument/2006/relationships/hyperlink" Target="https://www.sothebys.com/en/buy/auction/2020/vine-distinguished-collections-including-the-park-b-smith-cellar-celebrating-rhone/richebourg-2016-domaine-de-la-romanee-conti-2-bt" TargetMode="External"/><Relationship Id="rId174" Type="http://schemas.openxmlformats.org/officeDocument/2006/relationships/hyperlink" Target="https://www.sothebys.com/en/buy/auction/2020/vine-distinguished-collections-including-the-park-b-smith-cellar-celebrating-rhone/clarendon-hills-astralis-1996-12-bt" TargetMode="External"/><Relationship Id="rId295" Type="http://schemas.openxmlformats.org/officeDocument/2006/relationships/hyperlink" Target="https://www.sothebys.com/en/buy/auction/2020/vine-distinguished-collections-including-the-park-b-smith-cellar-celebrating-rhone/romanee-st-vivant-2011-domaine-de-la-romanee-conti" TargetMode="External"/><Relationship Id="rId173" Type="http://schemas.openxmlformats.org/officeDocument/2006/relationships/hyperlink" Target="https://www.sothebys.com/en/buy/auction/2020/vine-distinguished-collections-including-the-park-b-smith-cellar-celebrating-rhone/clarendon-hills-astralis-1996-9-bt" TargetMode="External"/><Relationship Id="rId294" Type="http://schemas.openxmlformats.org/officeDocument/2006/relationships/hyperlink" Target="https://www.sothebys.com/en/buy/auction/2020/vine-distinguished-collections-including-the-park-b-smith-cellar-celebrating-rhone/romanee-st-vivant-2015-domaine-de-la-romanee-conti" TargetMode="External"/><Relationship Id="rId179" Type="http://schemas.openxmlformats.org/officeDocument/2006/relationships/hyperlink" Target="https://www.sothebys.com/en/buy/auction/2020/vine-distinguished-collections-including-the-park-b-smith-cellar-celebrating-rhone/clarendon-hills-astralis-2000-5-bt" TargetMode="External"/><Relationship Id="rId178" Type="http://schemas.openxmlformats.org/officeDocument/2006/relationships/hyperlink" Target="https://www.sothebys.com/en/buy/auction/2020/vine-distinguished-collections-including-the-park-b-smith-cellar-celebrating-rhone/clarendon-hills-astralis-1999-5-mag" TargetMode="External"/><Relationship Id="rId299" Type="http://schemas.openxmlformats.org/officeDocument/2006/relationships/hyperlink" Target="https://www.sothebys.com/en/buy/auction/2020/vine-distinguished-collections-including-the-park-b-smith-cellar-celebrating-rhone/la-tache-2013-domaine-de-la-romanee-conti-2-bt" TargetMode="External"/><Relationship Id="rId177" Type="http://schemas.openxmlformats.org/officeDocument/2006/relationships/hyperlink" Target="https://www.sothebys.com/en/buy/auction/2020/vine-distinguished-collections-including-the-park-b-smith-cellar-celebrating-rhone/clarendon-hills-astralis-1999-12-bt" TargetMode="External"/><Relationship Id="rId298" Type="http://schemas.openxmlformats.org/officeDocument/2006/relationships/hyperlink" Target="https://www.sothebys.com/en/buy/auction/2020/vine-distinguished-collections-including-the-park-b-smith-cellar-celebrating-rhone/la-tache-2014-domaine-de-la-romanee-conti-3-bt" TargetMode="External"/><Relationship Id="rId198" Type="http://schemas.openxmlformats.org/officeDocument/2006/relationships/hyperlink" Target="https://www.sothebys.com/en/buy/auction/2020/vine-distinguished-collections-including-the-park-b-smith-cellar-celebrating-rhone/fox-creek-reserve-shiraz-1998-6-mag" TargetMode="External"/><Relationship Id="rId197" Type="http://schemas.openxmlformats.org/officeDocument/2006/relationships/hyperlink" Target="https://www.sothebys.com/en/buy/auction/2020/vine-distinguished-collections-including-the-park-b-smith-cellar-celebrating-rhone/fox-creek-reserve-shiraz-1997-6-mag" TargetMode="External"/><Relationship Id="rId196" Type="http://schemas.openxmlformats.org/officeDocument/2006/relationships/hyperlink" Target="https://www.sothebys.com/en/buy/auction/2020/vine-distinguished-collections-including-the-park-b-smith-cellar-celebrating-rhone/burge-family-shiraz-draycott-reserve-1998-3-mag" TargetMode="External"/><Relationship Id="rId195" Type="http://schemas.openxmlformats.org/officeDocument/2006/relationships/hyperlink" Target="https://www.sothebys.com/en/buy/auction/2020/vine-distinguished-collections-including-the-park-b-smith-cellar-celebrating-rhone/burge-family-shiraz-draycott-reserve-1998-11-bt" TargetMode="External"/><Relationship Id="rId199" Type="http://schemas.openxmlformats.org/officeDocument/2006/relationships/hyperlink" Target="https://www.sothebys.com/en/buy/auction/2020/vine-distinguished-collections-including-the-park-b-smith-cellar-celebrating-rhone/fox-creek-reserve-shiraz-1998-6-mag-2" TargetMode="External"/><Relationship Id="rId150" Type="http://schemas.openxmlformats.org/officeDocument/2006/relationships/hyperlink" Target="https://www.sothebys.com/en/buy/auction/2020/vine-distinguished-collections-including-the-park-b-smith-cellar-celebrating-rhone/chateau-de-beaucastel-hommage-a-jacques-perrin-12" TargetMode="External"/><Relationship Id="rId271" Type="http://schemas.openxmlformats.org/officeDocument/2006/relationships/hyperlink" Target="https://www.sothebys.com/en/buy/auction/2020/vine-distinguished-collections-including-the-park-b-smith-cellar-celebrating-rhone/dom-perignon-oenotheque-1995-3-bt" TargetMode="External"/><Relationship Id="rId392" Type="http://schemas.openxmlformats.org/officeDocument/2006/relationships/hyperlink" Target="https://www.sothebys.com/en/buy/auction/2020/vine-distinguished-collections-including-the-park-b-smith-cellar-celebrating-rhone/chateau-lagrange-st-julien-2005-3-bt" TargetMode="External"/><Relationship Id="rId270" Type="http://schemas.openxmlformats.org/officeDocument/2006/relationships/hyperlink" Target="https://www.sothebys.com/en/buy/auction/2020/vine-distinguished-collections-including-the-park-b-smith-cellar-celebrating-rhone/corton-charlemagne-2005-maison-henri-boillot-12-bt" TargetMode="External"/><Relationship Id="rId391" Type="http://schemas.openxmlformats.org/officeDocument/2006/relationships/hyperlink" Target="https://www.sothebys.com/en/buy/auction/2020/vine-distinguished-collections-including-the-park-b-smith-cellar-celebrating-rhone/chateau-montrose-2009-3-dm" TargetMode="External"/><Relationship Id="rId390" Type="http://schemas.openxmlformats.org/officeDocument/2006/relationships/hyperlink" Target="https://www.sothebys.com/en/buy/auction/2020/vine-distinguished-collections-including-the-park-b-smith-cellar-celebrating-rhone/chateau-leoville-barton-2005-1-mag" TargetMode="External"/><Relationship Id="rId1" Type="http://schemas.openxmlformats.org/officeDocument/2006/relationships/hyperlink" Target="https://www.sothebys.com/en/buy/auction/2020/vine-distinguished-collections-including-the-park-b-smith-cellar-celebrating-rhone/ermitage-cuvee-cathelin-1990-jean-louis-chave-5-bt" TargetMode="External"/><Relationship Id="rId2" Type="http://schemas.openxmlformats.org/officeDocument/2006/relationships/hyperlink" Target="https://www.sothebys.com/en/buy/auction/2020/vine-distinguished-collections-including-the-park-b-smith-cellar-celebrating-rhone/ermitage-cuvee-cathelin-1990-jean-louis-chave-6-bt" TargetMode="External"/><Relationship Id="rId3" Type="http://schemas.openxmlformats.org/officeDocument/2006/relationships/hyperlink" Target="https://www.sothebys.com/en/buy/auction/2020/vine-distinguished-collections-including-the-park-b-smith-cellar-celebrating-rhone/ermitage-cuvee-cathelin-1991-jean-louis-chave-3-bt" TargetMode="External"/><Relationship Id="rId149" Type="http://schemas.openxmlformats.org/officeDocument/2006/relationships/hyperlink" Target="https://www.sothebys.com/en/buy/auction/2020/vine-distinguished-collections-including-the-park-b-smith-cellar-celebrating-rhone/chateau-de-beaucastel-hommage-a-jacques-perrin-11" TargetMode="External"/><Relationship Id="rId4" Type="http://schemas.openxmlformats.org/officeDocument/2006/relationships/hyperlink" Target="https://www.sothebys.com/en/buy/auction/2020/vine-distinguished-collections-including-the-park-b-smith-cellar-celebrating-rhone/ermitage-cuvee-cathelin-1998-jean-louis-chave-4-bt" TargetMode="External"/><Relationship Id="rId148" Type="http://schemas.openxmlformats.org/officeDocument/2006/relationships/hyperlink" Target="https://www.sothebys.com/en/buy/auction/2020/vine-distinguished-collections-including-the-park-b-smith-cellar-celebrating-rhone/chateau-de-beaucastel-hommage-a-jacques-perrin-10" TargetMode="External"/><Relationship Id="rId269" Type="http://schemas.openxmlformats.org/officeDocument/2006/relationships/hyperlink" Target="https://www.sothebys.com/en/buy/auction/2020/vine-distinguished-collections-including-the-park-b-smith-cellar-celebrating-rhone/chambertin-2005-nicolas-potel-6-bt-2" TargetMode="External"/><Relationship Id="rId9" Type="http://schemas.openxmlformats.org/officeDocument/2006/relationships/hyperlink" Target="https://www.sothebys.com/en/buy/auction/2020/vine-distinguished-collections-including-the-park-b-smith-cellar-celebrating-rhone/hermitage-rouge-1990-jean-louis-chave-2-bt" TargetMode="External"/><Relationship Id="rId143" Type="http://schemas.openxmlformats.org/officeDocument/2006/relationships/hyperlink" Target="https://www.sothebys.com/en/buy/auction/2020/vine-distinguished-collections-including-the-park-b-smith-cellar-celebrating-rhone/chateau-de-beaucastel-hommage-a-jacques-perrin-5" TargetMode="External"/><Relationship Id="rId264" Type="http://schemas.openxmlformats.org/officeDocument/2006/relationships/hyperlink" Target="https://www.sothebys.com/en/buy/auction/2020/vine-distinguished-collections-including-the-park-b-smith-cellar-celebrating-rhone/grands-echezeaux-2005-louis-jadot-6-bt-2" TargetMode="External"/><Relationship Id="rId385" Type="http://schemas.openxmlformats.org/officeDocument/2006/relationships/hyperlink" Target="https://www.sothebys.com/en/buy/auction/2020/vine-distinguished-collections-including-the-park-b-smith-cellar-celebrating-rhone/chateau-ducru-beaucaillou-2009-12-bt" TargetMode="External"/><Relationship Id="rId142" Type="http://schemas.openxmlformats.org/officeDocument/2006/relationships/hyperlink" Target="https://www.sothebys.com/en/buy/auction/2020/vine-distinguished-collections-including-the-park-b-smith-cellar-celebrating-rhone/chateau-de-beaucastel-hommage-a-jacques-perrin-4" TargetMode="External"/><Relationship Id="rId263" Type="http://schemas.openxmlformats.org/officeDocument/2006/relationships/hyperlink" Target="https://www.sothebys.com/en/buy/auction/2020/vine-distinguished-collections-including-the-park-b-smith-cellar-celebrating-rhone/grands-echezeaux-2005-louis-jadot-6-bt" TargetMode="External"/><Relationship Id="rId384" Type="http://schemas.openxmlformats.org/officeDocument/2006/relationships/hyperlink" Target="https://www.sothebys.com/en/buy/auction/2020/vine-distinguished-collections-including-the-park-b-smith-cellar-celebrating-rhone/chateau-mouton-rothschild-2005-1-dm-2" TargetMode="External"/><Relationship Id="rId141" Type="http://schemas.openxmlformats.org/officeDocument/2006/relationships/hyperlink" Target="https://www.sothebys.com/en/buy/auction/2020/vine-distinguished-collections-including-the-park-b-smith-cellar-celebrating-rhone/chateau-de-beaucastel-hommage-a-jacques-perrin-3" TargetMode="External"/><Relationship Id="rId262" Type="http://schemas.openxmlformats.org/officeDocument/2006/relationships/hyperlink" Target="https://www.sothebys.com/en/buy/auction/2020/vine-distinguished-collections-including-the-park-b-smith-cellar-celebrating-rhone/clos-de-vougeot-2005-louis-jadot-11-bt" TargetMode="External"/><Relationship Id="rId383" Type="http://schemas.openxmlformats.org/officeDocument/2006/relationships/hyperlink" Target="https://www.sothebys.com/en/buy/auction/2020/vine-distinguished-collections-including-the-park-b-smith-cellar-celebrating-rhone/chateau-mouton-rothschild-2005-1-dm" TargetMode="External"/><Relationship Id="rId140" Type="http://schemas.openxmlformats.org/officeDocument/2006/relationships/hyperlink" Target="https://www.sothebys.com/en/buy/auction/2020/vine-distinguished-collections-including-the-park-b-smith-cellar-celebrating-rhone/chateau-de-beaucastel-hommage-a-jacques-perrin-2" TargetMode="External"/><Relationship Id="rId261" Type="http://schemas.openxmlformats.org/officeDocument/2006/relationships/hyperlink" Target="https://www.sothebys.com/en/buy/auction/2020/vine-distinguished-collections-including-the-park-b-smith-cellar-celebrating-rhone/vosne-romanee-les-suchots-2005-bouchard-pere-et" TargetMode="External"/><Relationship Id="rId382" Type="http://schemas.openxmlformats.org/officeDocument/2006/relationships/hyperlink" Target="https://www.sothebys.com/en/buy/auction/2020/vine-distinguished-collections-including-the-park-b-smith-cellar-celebrating-rhone/chateau-mouton-rothschild-2006-1-imp-2" TargetMode="External"/><Relationship Id="rId5" Type="http://schemas.openxmlformats.org/officeDocument/2006/relationships/hyperlink" Target="https://www.sothebys.com/en/buy/auction/2020/vine-distinguished-collections-including-the-park-b-smith-cellar-celebrating-rhone/ermitage-cuvee-cathelin-1998-jean-louis-chave-6-bt" TargetMode="External"/><Relationship Id="rId147" Type="http://schemas.openxmlformats.org/officeDocument/2006/relationships/hyperlink" Target="https://www.sothebys.com/en/buy/auction/2020/vine-distinguished-collections-including-the-park-b-smith-cellar-celebrating-rhone/chateau-de-beaucastel-hommage-a-jacques-perrin-9" TargetMode="External"/><Relationship Id="rId268" Type="http://schemas.openxmlformats.org/officeDocument/2006/relationships/hyperlink" Target="https://www.sothebys.com/en/buy/auction/2020/vine-distinguished-collections-including-the-park-b-smith-cellar-celebrating-rhone/chambertin-2005-nicolas-potel-6-bt-2" TargetMode="External"/><Relationship Id="rId389" Type="http://schemas.openxmlformats.org/officeDocument/2006/relationships/hyperlink" Target="https://www.sothebys.com/en/buy/auction/2020/vine-distinguished-collections-including-the-park-b-smith-cellar-celebrating-rhone/chateau-leoville-barton-2005-3-bt-2" TargetMode="External"/><Relationship Id="rId6" Type="http://schemas.openxmlformats.org/officeDocument/2006/relationships/hyperlink" Target="https://www.sothebys.com/en/buy/auction/2020/vine-distinguished-collections-including-the-park-b-smith-cellar-celebrating-rhone/ermitage-cuvee-cathelin-2000-jean-louis-chave-4-bt" TargetMode="External"/><Relationship Id="rId146" Type="http://schemas.openxmlformats.org/officeDocument/2006/relationships/hyperlink" Target="https://www.sothebys.com/en/buy/auction/2020/vine-distinguished-collections-including-the-park-b-smith-cellar-celebrating-rhone/chateau-de-beaucastel-hommage-a-jacques-perrin-8" TargetMode="External"/><Relationship Id="rId267" Type="http://schemas.openxmlformats.org/officeDocument/2006/relationships/hyperlink" Target="https://www.sothebys.com/en/buy/auction/2020/vine-distinguished-collections-including-the-park-b-smith-cellar-celebrating-rhone/chambertin-2005-nicolas-potel-6-bt" TargetMode="External"/><Relationship Id="rId388" Type="http://schemas.openxmlformats.org/officeDocument/2006/relationships/hyperlink" Target="https://www.sothebys.com/en/buy/auction/2020/vine-distinguished-collections-including-the-park-b-smith-cellar-celebrating-rhone/chateau-leoville-barton-2005-3-bt" TargetMode="External"/><Relationship Id="rId7" Type="http://schemas.openxmlformats.org/officeDocument/2006/relationships/hyperlink" Target="https://www.sothebys.com/en/buy/auction/2020/vine-distinguished-collections-including-the-park-b-smith-cellar-celebrating-rhone/ermitage-cuvee-cathelin-2000-jean-louis-chave-6-bt" TargetMode="External"/><Relationship Id="rId145" Type="http://schemas.openxmlformats.org/officeDocument/2006/relationships/hyperlink" Target="https://www.sothebys.com/en/buy/auction/2020/vine-distinguished-collections-including-the-park-b-smith-cellar-celebrating-rhone/chateau-de-beaucastel-hommage-a-jacques-perrin-7" TargetMode="External"/><Relationship Id="rId266" Type="http://schemas.openxmlformats.org/officeDocument/2006/relationships/hyperlink" Target="https://www.sothebys.com/en/buy/auction/2020/vine-distinguished-collections-including-the-park-b-smith-cellar-celebrating-rhone/bonnes-mares-2005-nicolas-potel-9-bt" TargetMode="External"/><Relationship Id="rId387" Type="http://schemas.openxmlformats.org/officeDocument/2006/relationships/hyperlink" Target="https://www.sothebys.com/en/buy/auction/2020/vine-distinguished-collections-including-the-park-b-smith-cellar-celebrating-rhone/chateau-lascombes-2005-6-bt-2" TargetMode="External"/><Relationship Id="rId8" Type="http://schemas.openxmlformats.org/officeDocument/2006/relationships/hyperlink" Target="https://www.sothebys.com/en/buy/auction/2020/vine-distinguished-collections-including-the-park-b-smith-cellar-celebrating-rhone/ermitage-cuvee-cathelin-2003-jean-louis-chave-6-bt" TargetMode="External"/><Relationship Id="rId144" Type="http://schemas.openxmlformats.org/officeDocument/2006/relationships/hyperlink" Target="https://www.sothebys.com/en/buy/auction/2020/vine-distinguished-collections-including-the-park-b-smith-cellar-celebrating-rhone/chateau-de-beaucastel-hommage-a-jacques-perrin-6" TargetMode="External"/><Relationship Id="rId265" Type="http://schemas.openxmlformats.org/officeDocument/2006/relationships/hyperlink" Target="https://www.sothebys.com/en/buy/auction/2020/vine-distinguished-collections-including-the-park-b-smith-cellar-celebrating-rhone/clos-de-la-roche-2005-nicolas-potel-6-bt" TargetMode="External"/><Relationship Id="rId386" Type="http://schemas.openxmlformats.org/officeDocument/2006/relationships/hyperlink" Target="https://www.sothebys.com/en/buy/auction/2020/vine-distinguished-collections-including-the-park-b-smith-cellar-celebrating-rhone/chateau-lascombes-2005-6-bt" TargetMode="External"/><Relationship Id="rId260" Type="http://schemas.openxmlformats.org/officeDocument/2006/relationships/hyperlink" Target="https://www.sothebys.com/en/buy/auction/2020/vine-distinguished-collections-including-the-park-b-smith-cellar-celebrating-rhone/gevrey-chambertin-coeur-de-roy-tres-vieilles" TargetMode="External"/><Relationship Id="rId381" Type="http://schemas.openxmlformats.org/officeDocument/2006/relationships/hyperlink" Target="https://www.sothebys.com/en/buy/auction/2020/vine-distinguished-collections-including-the-park-b-smith-cellar-celebrating-rhone/chateau-mouton-rothschild-2006-1-imp" TargetMode="External"/><Relationship Id="rId380" Type="http://schemas.openxmlformats.org/officeDocument/2006/relationships/hyperlink" Target="https://www.sothebys.com/en/buy/auction/2020/vine-distinguished-collections-including-the-park-b-smith-cellar-celebrating-rhone/chateau-mouton-rothschild-2009-12-bt" TargetMode="External"/><Relationship Id="rId139" Type="http://schemas.openxmlformats.org/officeDocument/2006/relationships/hyperlink" Target="https://www.sothebys.com/en/buy/auction/2020/vine-distinguished-collections-including-the-park-b-smith-cellar-celebrating-rhone/chateau-de-beaucastel-hommage-a-jacques-perrin" TargetMode="External"/><Relationship Id="rId138" Type="http://schemas.openxmlformats.org/officeDocument/2006/relationships/hyperlink" Target="https://www.sothebys.com/en/buy/auction/2020/vine-distinguished-collections-including-the-park-b-smith-cellar-celebrating-rhone/chateauneuf-du-pape-rouge-reserve-des-celestins" TargetMode="External"/><Relationship Id="rId259" Type="http://schemas.openxmlformats.org/officeDocument/2006/relationships/hyperlink" Target="https://www.sothebys.com/en/buy/auction/2020/vine-distinguished-collections-including-the-park-b-smith-cellar-celebrating-rhone/gevrey-chambertin-les-evocelles-2005-bernard-dugat" TargetMode="External"/><Relationship Id="rId137" Type="http://schemas.openxmlformats.org/officeDocument/2006/relationships/hyperlink" Target="https://www.sothebys.com/en/buy/auction/2020/vine-distinguished-collections-including-the-park-b-smith-cellar-celebrating-rhone/cote-rotie-cote-blonde-1994-rene-rostaing-6-mag" TargetMode="External"/><Relationship Id="rId258" Type="http://schemas.openxmlformats.org/officeDocument/2006/relationships/hyperlink" Target="https://www.sothebys.com/en/buy/auction/2020/vine-distinguished-collections-including-the-park-b-smith-cellar-celebrating-rhone/gevrey-chambertin-vieilles-vignes-2005-bernard" TargetMode="External"/><Relationship Id="rId379" Type="http://schemas.openxmlformats.org/officeDocument/2006/relationships/hyperlink" Target="https://www.sothebys.com/en/buy/auction/2020/vine-distinguished-collections-including-the-park-b-smith-cellar-celebrating-rhone/chateau-mouton-rothschild-2009-12-bt-2" TargetMode="External"/><Relationship Id="rId132" Type="http://schemas.openxmlformats.org/officeDocument/2006/relationships/hyperlink" Target="https://www.sothebys.com/en/buy/auction/2020/vine-distinguished-collections-including-the-park-b-smith-cellar-celebrating-rhone/ermitage-blanc-de-loree-1998-chapoutier-4-mag" TargetMode="External"/><Relationship Id="rId253" Type="http://schemas.openxmlformats.org/officeDocument/2006/relationships/hyperlink" Target="https://www.sothebys.com/en/buy/auction/2020/vine-distinguished-collections-including-the-park-b-smith-cellar-celebrating-rhone/griotte-chambertin-2005-domaine-ponsot-2-bt" TargetMode="External"/><Relationship Id="rId374" Type="http://schemas.openxmlformats.org/officeDocument/2006/relationships/hyperlink" Target="https://www.sothebys.com/en/buy/auction/2020/vine-distinguished-collections-including-the-park-b-smith-cellar-celebrating-rhone/chateau-margaux-2009-6-mag" TargetMode="External"/><Relationship Id="rId495" Type="http://schemas.openxmlformats.org/officeDocument/2006/relationships/hyperlink" Target="https://www.sothebys.com/en/buy/auction/2020/vine-distinguished-collections-including-the-park-b-smith-cellar-celebrating-rhone/mixed-lot-6-bt-red-burgundy-henri-gouges-2014" TargetMode="External"/><Relationship Id="rId131" Type="http://schemas.openxmlformats.org/officeDocument/2006/relationships/hyperlink" Target="https://www.sothebys.com/en/buy/auction/2020/vine-distinguished-collections-including-the-park-b-smith-cellar-celebrating-rhone/ermitage-blanc-de-loree-1997-chapoutier-3-mag" TargetMode="External"/><Relationship Id="rId252" Type="http://schemas.openxmlformats.org/officeDocument/2006/relationships/hyperlink" Target="https://www.sothebys.com/en/buy/auction/2020/vine-distinguished-collections-including-the-park-b-smith-cellar-celebrating-rhone/griotte-chambertin-2005-domaine-ponsot-2-bt" TargetMode="External"/><Relationship Id="rId373" Type="http://schemas.openxmlformats.org/officeDocument/2006/relationships/hyperlink" Target="https://www.sothebys.com/en/buy/auction/2020/vine-distinguished-collections-including-the-park-b-smith-cellar-celebrating-rhone/chateau-margaux-2009-12-bt" TargetMode="External"/><Relationship Id="rId494" Type="http://schemas.openxmlformats.org/officeDocument/2006/relationships/hyperlink" Target="https://www.sothebys.com/en/buy/auction/2020/vine-distinguished-collections-including-the-park-b-smith-cellar-celebrating-rhone/pommard-clos-des-epeneaux-1993-comte-armand-6-bt" TargetMode="External"/><Relationship Id="rId130" Type="http://schemas.openxmlformats.org/officeDocument/2006/relationships/hyperlink" Target="https://www.sothebys.com/en/buy/auction/2020/vine-distinguished-collections-including-the-park-b-smith-cellar-celebrating-rhone/ermitage-blanc-de-loree-1993-chapoutier-5-mag" TargetMode="External"/><Relationship Id="rId251" Type="http://schemas.openxmlformats.org/officeDocument/2006/relationships/hyperlink" Target="https://www.sothebys.com/en/buy/auction/2020/vine-distinguished-collections-including-the-park-b-smith-cellar-celebrating-rhone/griotte-chambertin-2005-domaine-ponsot-2-bt" TargetMode="External"/><Relationship Id="rId372" Type="http://schemas.openxmlformats.org/officeDocument/2006/relationships/hyperlink" Target="https://www.sothebys.com/en/buy/auction/2020/vine-distinguished-collections-including-the-park-b-smith-cellar-celebrating-rhone/chateau-latour-2005-1-imp-2" TargetMode="External"/><Relationship Id="rId493" Type="http://schemas.openxmlformats.org/officeDocument/2006/relationships/hyperlink" Target="https://www.sothebys.com/en/buy/auction/2020/vine-distinguished-collections-including-the-park-b-smith-cellar-celebrating-rhone/vosne-romanee-les-suchots-2016-j-confuron" TargetMode="External"/><Relationship Id="rId250" Type="http://schemas.openxmlformats.org/officeDocument/2006/relationships/hyperlink" Target="https://www.sothebys.com/en/buy/auction/2020/vine-distinguished-collections-including-the-park-b-smith-cellar-celebrating-rhone/clos-de-vougeot-2005-domaine-ponsot-4-bt" TargetMode="External"/><Relationship Id="rId371" Type="http://schemas.openxmlformats.org/officeDocument/2006/relationships/hyperlink" Target="https://www.sothebys.com/en/buy/auction/2020/vine-distinguished-collections-including-the-park-b-smith-cellar-celebrating-rhone/chateau-latour-2005-1-imp" TargetMode="External"/><Relationship Id="rId492" Type="http://schemas.openxmlformats.org/officeDocument/2006/relationships/hyperlink" Target="https://www.sothebys.com/en/buy/auction/2020/vine-distinguished-collections-including-the-park-b-smith-cellar-celebrating-rhone/mazis-chambertin-2016-j-confuron-cotetidot-3-bt" TargetMode="External"/><Relationship Id="rId136" Type="http://schemas.openxmlformats.org/officeDocument/2006/relationships/hyperlink" Target="https://www.sothebys.com/en/buy/auction/2020/vine-distinguished-collections-including-the-park-b-smith-cellar-celebrating-rhone/hermitage-le-greal-1998-marc-sorrel-10-bt" TargetMode="External"/><Relationship Id="rId257" Type="http://schemas.openxmlformats.org/officeDocument/2006/relationships/hyperlink" Target="https://www.sothebys.com/en/buy/auction/2020/vine-distinguished-collections-including-the-park-b-smith-cellar-celebrating-rhone/mazoyeres-chambertin-2005-domaine-perrot-minot-4" TargetMode="External"/><Relationship Id="rId378" Type="http://schemas.openxmlformats.org/officeDocument/2006/relationships/hyperlink" Target="https://www.sothebys.com/en/buy/auction/2020/vine-distinguished-collections-including-the-park-b-smith-cellar-celebrating-rhone/chateau-margaux-2005-1-imp-4" TargetMode="External"/><Relationship Id="rId499" Type="http://schemas.openxmlformats.org/officeDocument/2006/relationships/hyperlink" Target="https://www.sothebys.com/en/buy/auction/2020/vine-distinguished-collections-including-the-park-b-smith-cellar-celebrating-rhone/mixed-lot-9-bt-red-burgundy-cote-de-nuits" TargetMode="External"/><Relationship Id="rId135" Type="http://schemas.openxmlformats.org/officeDocument/2006/relationships/hyperlink" Target="https://www.sothebys.com/en/buy/auction/2020/vine-distinguished-collections-including-the-park-b-smith-cellar-celebrating-rhone/hermitage-le-greal-1994-marc-sorrel-6-mag" TargetMode="External"/><Relationship Id="rId256" Type="http://schemas.openxmlformats.org/officeDocument/2006/relationships/hyperlink" Target="https://www.sothebys.com/en/buy/auction/2020/vine-distinguished-collections-including-the-park-b-smith-cellar-celebrating-rhone/charmes-chambertin-cuvee-des-merles-2005-domaine" TargetMode="External"/><Relationship Id="rId377" Type="http://schemas.openxmlformats.org/officeDocument/2006/relationships/hyperlink" Target="https://www.sothebys.com/en/buy/auction/2020/vine-distinguished-collections-including-the-park-b-smith-cellar-celebrating-rhone/chateau-margaux-2005-1-imp-3" TargetMode="External"/><Relationship Id="rId498" Type="http://schemas.openxmlformats.org/officeDocument/2006/relationships/hyperlink" Target="https://www.sothebys.com/en/buy/auction/2020/vine-distinguished-collections-including-the-park-b-smith-cellar-celebrating-rhone/mixed-lot-7-bt-red-burgundy-albert-bichot-camille" TargetMode="External"/><Relationship Id="rId134" Type="http://schemas.openxmlformats.org/officeDocument/2006/relationships/hyperlink" Target="https://www.sothebys.com/en/buy/auction/2020/vine-distinguished-collections-including-the-park-b-smith-cellar-celebrating-rhone/cote-rotie-la-landonne-1998-delas-4-bt" TargetMode="External"/><Relationship Id="rId255" Type="http://schemas.openxmlformats.org/officeDocument/2006/relationships/hyperlink" Target="https://www.sothebys.com/en/buy/auction/2020/vine-distinguished-collections-including-the-park-b-smith-cellar-celebrating-rhone/charmes-chambertin-2005-domaine-perrot-minot-9-bt" TargetMode="External"/><Relationship Id="rId376" Type="http://schemas.openxmlformats.org/officeDocument/2006/relationships/hyperlink" Target="https://www.sothebys.com/en/buy/auction/2020/vine-distinguished-collections-including-the-park-b-smith-cellar-celebrating-rhone/chateau-margaux-2005-1-imp-2" TargetMode="External"/><Relationship Id="rId497" Type="http://schemas.openxmlformats.org/officeDocument/2006/relationships/hyperlink" Target="https://www.sothebys.com/en/buy/auction/2020/vine-distinguished-collections-including-the-park-b-smith-cellar-celebrating-rhone/mixed-lot-7-bt-red-burgundy-geantet-pansiot" TargetMode="External"/><Relationship Id="rId133" Type="http://schemas.openxmlformats.org/officeDocument/2006/relationships/hyperlink" Target="https://www.sothebys.com/en/buy/auction/2020/vine-distinguished-collections-including-the-park-b-smith-cellar-celebrating-rhone/ermitage-blanc-de-loree-chapoutier-vertical-4-mag" TargetMode="External"/><Relationship Id="rId254" Type="http://schemas.openxmlformats.org/officeDocument/2006/relationships/hyperlink" Target="https://www.sothebys.com/en/buy/auction/2020/vine-distinguished-collections-including-the-park-b-smith-cellar-celebrating-rhone/griotte-chambertin-1990-domaine-des-chezeaux-1-bt" TargetMode="External"/><Relationship Id="rId375" Type="http://schemas.openxmlformats.org/officeDocument/2006/relationships/hyperlink" Target="https://www.sothebys.com/en/buy/auction/2020/vine-distinguished-collections-including-the-park-b-smith-cellar-celebrating-rhone/chateau-margaux-2005-1-imp" TargetMode="External"/><Relationship Id="rId496" Type="http://schemas.openxmlformats.org/officeDocument/2006/relationships/hyperlink" Target="https://www.sothebys.com/en/buy/auction/2020/vine-distinguished-collections-including-the-park-b-smith-cellar-celebrating-rhone/mixed-lot-7-bt-red-burgundy-maison-leroy-henri" TargetMode="External"/><Relationship Id="rId172" Type="http://schemas.openxmlformats.org/officeDocument/2006/relationships/hyperlink" Target="https://www.sothebys.com/en/buy/auction/2020/vine-distinguished-collections-including-the-park-b-smith-cellar-celebrating-rhone/clarendon-hills-astralis-1995-6-bt" TargetMode="External"/><Relationship Id="rId293" Type="http://schemas.openxmlformats.org/officeDocument/2006/relationships/hyperlink" Target="https://www.sothebys.com/en/buy/auction/2020/vine-distinguished-collections-including-the-park-b-smith-cellar-celebrating-rhone/grands-echezeaux-2013-domaine-de-la-romanee-conti" TargetMode="External"/><Relationship Id="rId171" Type="http://schemas.openxmlformats.org/officeDocument/2006/relationships/hyperlink" Target="https://www.sothebys.com/en/buy/auction/2020/vine-distinguished-collections-including-the-park-b-smith-cellar-celebrating-rhone/mixed-lot-2-mag-7-bt-northern-southern-rhone" TargetMode="External"/><Relationship Id="rId292" Type="http://schemas.openxmlformats.org/officeDocument/2006/relationships/hyperlink" Target="https://www.sothebys.com/en/buy/auction/2020/vine-distinguished-collections-including-the-park-b-smith-cellar-celebrating-rhone/grands-echezeaux-2014-domaine-de-la-romanee-conti" TargetMode="External"/><Relationship Id="rId170" Type="http://schemas.openxmlformats.org/officeDocument/2006/relationships/hyperlink" Target="https://www.sothebys.com/en/buy/auction/2020/vine-distinguished-collections-including-the-park-b-smith-cellar-celebrating-rhone/chateauneuf-du-pape-blanc-vieilles-vignes-2001-2" TargetMode="External"/><Relationship Id="rId291" Type="http://schemas.openxmlformats.org/officeDocument/2006/relationships/hyperlink" Target="https://www.sothebys.com/en/buy/auction/2020/vine-distinguished-collections-including-the-park-b-smith-cellar-celebrating-rhone/grands-echezeaux-2015-domaine-de-la-romanee-conti" TargetMode="External"/><Relationship Id="rId290" Type="http://schemas.openxmlformats.org/officeDocument/2006/relationships/hyperlink" Target="https://www.sothebys.com/en/buy/auction/2020/vine-distinguished-collections-including-the-park-b-smith-cellar-celebrating-rhone/echezeaux-2013-domaine-de-la-romanee-conti-2-bt" TargetMode="External"/><Relationship Id="rId165" Type="http://schemas.openxmlformats.org/officeDocument/2006/relationships/hyperlink" Target="https://www.sothebys.com/en/buy/auction/2020/vine-distinguished-collections-including-the-park-b-smith-cellar-celebrating-rhone/chateauneuf-du-pape-rouge-2001-chateau-de-7" TargetMode="External"/><Relationship Id="rId286" Type="http://schemas.openxmlformats.org/officeDocument/2006/relationships/hyperlink" Target="https://www.sothebys.com/en/buy/auction/2020/vine-distinguished-collections-including-the-park-b-smith-cellar-celebrating-rhone/le-pin-1982-1-bt" TargetMode="External"/><Relationship Id="rId164" Type="http://schemas.openxmlformats.org/officeDocument/2006/relationships/hyperlink" Target="https://www.sothebys.com/en/buy/auction/2020/vine-distinguished-collections-including-the-park-b-smith-cellar-celebrating-rhone/chateauneuf-du-pape-rouge-2001-chateau-de-6" TargetMode="External"/><Relationship Id="rId285" Type="http://schemas.openxmlformats.org/officeDocument/2006/relationships/hyperlink" Target="https://www.sothebys.com/en/buy/auction/2020/vine-distinguished-collections-including-the-park-b-smith-cellar-celebrating-rhone/le-pin-1999-1-bt" TargetMode="External"/><Relationship Id="rId163" Type="http://schemas.openxmlformats.org/officeDocument/2006/relationships/hyperlink" Target="https://www.sothebys.com/en/buy/auction/2020/vine-distinguished-collections-including-the-park-b-smith-cellar-celebrating-rhone/chateauneuf-du-pape-rouge-2001-chateau-de-5" TargetMode="External"/><Relationship Id="rId284" Type="http://schemas.openxmlformats.org/officeDocument/2006/relationships/hyperlink" Target="https://www.sothebys.com/en/buy/auction/2020/vine-distinguished-collections-including-the-park-b-smith-cellar-celebrating-rhone/le-pin-2002-1-bt" TargetMode="External"/><Relationship Id="rId162" Type="http://schemas.openxmlformats.org/officeDocument/2006/relationships/hyperlink" Target="https://www.sothebys.com/en/buy/auction/2020/vine-distinguished-collections-including-the-park-b-smith-cellar-celebrating-rhone/chateauneuf-du-pape-rouge-2001-chateau-de-4" TargetMode="External"/><Relationship Id="rId283" Type="http://schemas.openxmlformats.org/officeDocument/2006/relationships/hyperlink" Target="https://www.sothebys.com/en/buy/auction/2020/vine-distinguished-collections-including-the-park-b-smith-cellar-celebrating-rhone/petrus-1982-1-bt" TargetMode="External"/><Relationship Id="rId169" Type="http://schemas.openxmlformats.org/officeDocument/2006/relationships/hyperlink" Target="https://www.sothebys.com/en/buy/auction/2020/vine-distinguished-collections-including-the-park-b-smith-cellar-celebrating-rhone/chateauneuf-du-pape-blanc-vieilles-vignes-2001-2" TargetMode="External"/><Relationship Id="rId168" Type="http://schemas.openxmlformats.org/officeDocument/2006/relationships/hyperlink" Target="https://www.sothebys.com/en/buy/auction/2020/vine-distinguished-collections-including-the-park-b-smith-cellar-celebrating-rhone/chateauneuf-du-pape-blanc-vieilles-vignes-2001" TargetMode="External"/><Relationship Id="rId289" Type="http://schemas.openxmlformats.org/officeDocument/2006/relationships/hyperlink" Target="https://www.sothebys.com/en/buy/auction/2020/vine-distinguished-collections-including-the-park-b-smith-cellar-celebrating-rhone/echezeaux-2014-domaine-de-la-romanee-conti-3-bt" TargetMode="External"/><Relationship Id="rId167" Type="http://schemas.openxmlformats.org/officeDocument/2006/relationships/hyperlink" Target="https://www.sothebys.com/en/buy/auction/2020/vine-distinguished-collections-including-the-park-b-smith-cellar-celebrating-rhone/chateauneuf-du-pape-rouge-2001-chateau-de-9" TargetMode="External"/><Relationship Id="rId288" Type="http://schemas.openxmlformats.org/officeDocument/2006/relationships/hyperlink" Target="https://www.sothebys.com/en/buy/auction/2020/vine-distinguished-collections-including-the-park-b-smith-cellar-celebrating-rhone/chateau-beausejour-duffau-lagarrosse-2009-12-bt" TargetMode="External"/><Relationship Id="rId166" Type="http://schemas.openxmlformats.org/officeDocument/2006/relationships/hyperlink" Target="https://www.sothebys.com/en/buy/auction/2020/vine-distinguished-collections-including-the-park-b-smith-cellar-celebrating-rhone/chateauneuf-du-pape-rouge-2001-chateau-de-8" TargetMode="External"/><Relationship Id="rId287" Type="http://schemas.openxmlformats.org/officeDocument/2006/relationships/hyperlink" Target="https://www.sothebys.com/en/buy/auction/2020/vine-distinguished-collections-including-the-park-b-smith-cellar-celebrating-rhone/chateau-hosanna-2000-6-bt" TargetMode="External"/><Relationship Id="rId161" Type="http://schemas.openxmlformats.org/officeDocument/2006/relationships/hyperlink" Target="https://www.sothebys.com/en/buy/auction/2020/vine-distinguished-collections-including-the-park-b-smith-cellar-celebrating-rhone/chateauneuf-du-pape-rouge-2001-chateau-de-3" TargetMode="External"/><Relationship Id="rId282" Type="http://schemas.openxmlformats.org/officeDocument/2006/relationships/hyperlink" Target="https://www.sothebys.com/en/buy/auction/2020/vine-distinguished-collections-including-the-park-b-smith-cellar-celebrating-rhone/petrus-1990-1-bt" TargetMode="External"/><Relationship Id="rId160" Type="http://schemas.openxmlformats.org/officeDocument/2006/relationships/hyperlink" Target="https://www.sothebys.com/en/buy/auction/2020/vine-distinguished-collections-including-the-park-b-smith-cellar-celebrating-rhone/chateauneuf-du-pape-rouge-2001-chateau-de-2" TargetMode="External"/><Relationship Id="rId281" Type="http://schemas.openxmlformats.org/officeDocument/2006/relationships/hyperlink" Target="https://www.sothebys.com/en/buy/auction/2020/vine-distinguished-collections-including-the-park-b-smith-cellar-celebrating-rhone/petrus-1998-1-bt" TargetMode="External"/><Relationship Id="rId280" Type="http://schemas.openxmlformats.org/officeDocument/2006/relationships/hyperlink" Target="https://www.sothebys.com/en/buy/auction/2020/vine-distinguished-collections-including-the-park-b-smith-cellar-celebrating-rhone/petrus-2000-1-bt" TargetMode="External"/><Relationship Id="rId159" Type="http://schemas.openxmlformats.org/officeDocument/2006/relationships/hyperlink" Target="https://www.sothebys.com/en/buy/auction/2020/vine-distinguished-collections-including-the-park-b-smith-cellar-celebrating-rhone/chateauneuf-du-pape-rouge-2001-chateau-de" TargetMode="External"/><Relationship Id="rId154" Type="http://schemas.openxmlformats.org/officeDocument/2006/relationships/hyperlink" Target="https://www.sothebys.com/en/buy/auction/2020/vine-distinguished-collections-including-the-park-b-smith-cellar-celebrating-rhone/chateau-de-beaucastel-hommage-a-jacques-perrin-16" TargetMode="External"/><Relationship Id="rId275" Type="http://schemas.openxmlformats.org/officeDocument/2006/relationships/hyperlink" Target="https://www.sothebys.com/en/buy/auction/2020/vine-distinguished-collections-including-the-park-b-smith-cellar-celebrating-rhone/chateau-latour-2005-6-bt" TargetMode="External"/><Relationship Id="rId396" Type="http://schemas.openxmlformats.org/officeDocument/2006/relationships/hyperlink" Target="https://www.sothebys.com/en/buy/auction/2020/vine-distinguished-collections-including-the-park-b-smith-cellar-celebrating-rhone/chateau-palmer-2005-1-bt" TargetMode="External"/><Relationship Id="rId153" Type="http://schemas.openxmlformats.org/officeDocument/2006/relationships/hyperlink" Target="https://www.sothebys.com/en/buy/auction/2020/vine-distinguished-collections-including-the-park-b-smith-cellar-celebrating-rhone/chateau-de-beaucastel-hommage-a-jacques-perrin-15" TargetMode="External"/><Relationship Id="rId274" Type="http://schemas.openxmlformats.org/officeDocument/2006/relationships/hyperlink" Target="https://www.sothebys.com/en/buy/auction/2020/vine-distinguished-collections-including-the-park-b-smith-cellar-celebrating-rhone/dom-perignon-oenotheque-1995-3-bt-4" TargetMode="External"/><Relationship Id="rId395" Type="http://schemas.openxmlformats.org/officeDocument/2006/relationships/hyperlink" Target="https://www.sothebys.com/en/buy/auction/2020/vine-distinguished-collections-including-the-park-b-smith-cellar-celebrating-rhone/chateau-palmer-2009-3-dm" TargetMode="External"/><Relationship Id="rId152" Type="http://schemas.openxmlformats.org/officeDocument/2006/relationships/hyperlink" Target="https://www.sothebys.com/en/buy/auction/2020/vine-distinguished-collections-including-the-park-b-smith-cellar-celebrating-rhone/chateau-de-beaucastel-hommage-a-jacques-perrin-14" TargetMode="External"/><Relationship Id="rId273" Type="http://schemas.openxmlformats.org/officeDocument/2006/relationships/hyperlink" Target="https://www.sothebys.com/en/buy/auction/2020/vine-distinguished-collections-including-the-park-b-smith-cellar-celebrating-rhone/dom-perignon-oenotheque-1995-3-bt-3" TargetMode="External"/><Relationship Id="rId394" Type="http://schemas.openxmlformats.org/officeDocument/2006/relationships/hyperlink" Target="https://www.sothebys.com/en/buy/auction/2020/vine-distinguished-collections-including-the-park-b-smith-cellar-celebrating-rhone/chateau-malescot-st-exupery-2009-12-bt" TargetMode="External"/><Relationship Id="rId151" Type="http://schemas.openxmlformats.org/officeDocument/2006/relationships/hyperlink" Target="https://www.sothebys.com/en/buy/auction/2020/vine-distinguished-collections-including-the-park-b-smith-cellar-celebrating-rhone/chateau-de-beaucastel-hommage-a-jacques-perrin-13" TargetMode="External"/><Relationship Id="rId272" Type="http://schemas.openxmlformats.org/officeDocument/2006/relationships/hyperlink" Target="https://www.sothebys.com/en/buy/auction/2020/vine-distinguished-collections-including-the-park-b-smith-cellar-celebrating-rhone/dom-perignon-oenotheque-1995-3-bt-2" TargetMode="External"/><Relationship Id="rId393" Type="http://schemas.openxmlformats.org/officeDocument/2006/relationships/hyperlink" Target="https://www.sothebys.com/en/buy/auction/2020/vine-distinguished-collections-including-the-park-b-smith-cellar-celebrating-rhone/chateau-malescot-st-exupery-2009-4-bt" TargetMode="External"/><Relationship Id="rId158" Type="http://schemas.openxmlformats.org/officeDocument/2006/relationships/hyperlink" Target="https://www.sothebys.com/en/buy/auction/2020/vine-distinguished-collections-including-the-park-b-smith-cellar-celebrating-rhone/chateauneuf-du-pape-rouge-2000-chateau-de-3" TargetMode="External"/><Relationship Id="rId279" Type="http://schemas.openxmlformats.org/officeDocument/2006/relationships/hyperlink" Target="https://www.sothebys.com/en/buy/auction/2020/vine-distinguished-collections-including-the-park-b-smith-cellar-celebrating-rhone/chateau-haut-brion-2005-6-bt" TargetMode="External"/><Relationship Id="rId157" Type="http://schemas.openxmlformats.org/officeDocument/2006/relationships/hyperlink" Target="https://www.sothebys.com/en/buy/auction/2020/vine-distinguished-collections-including-the-park-b-smith-cellar-celebrating-rhone/chateauneuf-du-pape-rouge-2000-chateau-de-2" TargetMode="External"/><Relationship Id="rId278" Type="http://schemas.openxmlformats.org/officeDocument/2006/relationships/hyperlink" Target="https://www.sothebys.com/en/buy/auction/2020/vine-distinguished-collections-including-the-park-b-smith-cellar-celebrating-rhone/chateau-margaux-2005-6-bt" TargetMode="External"/><Relationship Id="rId399" Type="http://schemas.openxmlformats.org/officeDocument/2006/relationships/hyperlink" Target="https://www.sothebys.com/en/buy/auction/2020/vine-distinguished-collections-including-the-park-b-smith-cellar-celebrating-rhone/chateau-palmer-2005-1-imp" TargetMode="External"/><Relationship Id="rId156" Type="http://schemas.openxmlformats.org/officeDocument/2006/relationships/hyperlink" Target="https://www.sothebys.com/en/buy/auction/2020/vine-distinguished-collections-including-the-park-b-smith-cellar-celebrating-rhone/chateauneuf-du-pape-rouge-2000-chateau-de" TargetMode="External"/><Relationship Id="rId277" Type="http://schemas.openxmlformats.org/officeDocument/2006/relationships/hyperlink" Target="https://www.sothebys.com/en/buy/auction/2020/vine-distinguished-collections-including-the-park-b-smith-cellar-celebrating-rhone/chateau-lafite-2009-6-bt" TargetMode="External"/><Relationship Id="rId398" Type="http://schemas.openxmlformats.org/officeDocument/2006/relationships/hyperlink" Target="https://www.sothebys.com/en/buy/auction/2020/vine-distinguished-collections-including-the-park-b-smith-cellar-celebrating-rhone/chateau-palmer-2005-1-dm" TargetMode="External"/><Relationship Id="rId155" Type="http://schemas.openxmlformats.org/officeDocument/2006/relationships/hyperlink" Target="https://www.sothebys.com/en/buy/auction/2020/vine-distinguished-collections-including-the-park-b-smith-cellar-celebrating-rhone/chateauneuf-du-pape-rouge-1981-chateau-de" TargetMode="External"/><Relationship Id="rId276" Type="http://schemas.openxmlformats.org/officeDocument/2006/relationships/hyperlink" Target="https://www.sothebys.com/en/buy/auction/2020/vine-distinguished-collections-including-the-park-b-smith-cellar-celebrating-rhone/chateau-latour-1970-1-bt" TargetMode="External"/><Relationship Id="rId397" Type="http://schemas.openxmlformats.org/officeDocument/2006/relationships/hyperlink" Target="https://www.sothebys.com/en/buy/auction/2020/vine-distinguished-collections-including-the-park-b-smith-cellar-celebrating-rhone/chateau-palmer-2005-3-bt" TargetMode="External"/><Relationship Id="rId40" Type="http://schemas.openxmlformats.org/officeDocument/2006/relationships/hyperlink" Target="https://www.sothebys.com/en/buy/auction/2020/vine-distinguished-collections-including-the-park-b-smith-cellar-celebrating-rhone/hermitage-rouge-jean-louis-chave-vertical-1-bt-1" TargetMode="External"/><Relationship Id="rId42" Type="http://schemas.openxmlformats.org/officeDocument/2006/relationships/hyperlink" Target="https://www.sothebys.com/en/buy/auction/2020/vine-distinguished-collections-including-the-park-b-smith-cellar-celebrating-rhone/hermitage-blanc-1997-jean-louis-chave-5-mag" TargetMode="External"/><Relationship Id="rId41" Type="http://schemas.openxmlformats.org/officeDocument/2006/relationships/hyperlink" Target="https://www.sothebys.com/en/buy/auction/2020/vine-distinguished-collections-including-the-park-b-smith-cellar-celebrating-rhone/hermitage-blanc-1997-jean-louis-chave-6-bt" TargetMode="External"/><Relationship Id="rId44" Type="http://schemas.openxmlformats.org/officeDocument/2006/relationships/hyperlink" Target="https://www.sothebys.com/en/buy/auction/2020/vine-distinguished-collections-including-the-park-b-smith-cellar-celebrating-rhone/hermitage-blanc-1998-jean-louis-chave-6-mag" TargetMode="External"/><Relationship Id="rId43" Type="http://schemas.openxmlformats.org/officeDocument/2006/relationships/hyperlink" Target="https://www.sothebys.com/en/buy/auction/2020/vine-distinguished-collections-including-the-park-b-smith-cellar-celebrating-rhone/hermitage-blanc-1998-jean-louis-chave-4-mag" TargetMode="External"/><Relationship Id="rId46" Type="http://schemas.openxmlformats.org/officeDocument/2006/relationships/hyperlink" Target="https://www.sothebys.com/en/buy/auction/2020/vine-distinguished-collections-including-the-park-b-smith-cellar-celebrating-rhone/hermitage-blanc-2000-jean-louis-chave-2-mag" TargetMode="External"/><Relationship Id="rId45" Type="http://schemas.openxmlformats.org/officeDocument/2006/relationships/hyperlink" Target="https://www.sothebys.com/en/buy/auction/2020/vine-distinguished-collections-including-the-park-b-smith-cellar-celebrating-rhone/hermitage-blanc-1999-jean-louis-chave-5-mag" TargetMode="External"/><Relationship Id="rId509" Type="http://schemas.openxmlformats.org/officeDocument/2006/relationships/hyperlink" Target="https://www.sothebys.com/en/buy/auction/2020/vine-distinguished-collections-including-the-park-b-smith-cellar-celebrating-rhone/mixed-lot-8-bt-alsace-hugel-zind-humbrecht" TargetMode="External"/><Relationship Id="rId508" Type="http://schemas.openxmlformats.org/officeDocument/2006/relationships/hyperlink" Target="https://www.sothebys.com/en/buy/auction/2020/vine-distinguished-collections-including-the-park-b-smith-cellar-celebrating-rhone/mixed-lot-10-bt-france-italy" TargetMode="External"/><Relationship Id="rId629" Type="http://schemas.openxmlformats.org/officeDocument/2006/relationships/hyperlink" Target="https://www.sothebys.com/en/buy/auction/2020/vine-distinguished-collections-including-the-park-b-smith-cellar-celebrating-rhone/harlan-estate-2012-3-bt" TargetMode="External"/><Relationship Id="rId503" Type="http://schemas.openxmlformats.org/officeDocument/2006/relationships/hyperlink" Target="https://www.sothebys.com/en/buy/auction/2020/vine-distinguished-collections-including-the-park-b-smith-cellar-celebrating-rhone/mixed-lot-6-bt-red-bordeaux-angelus-cos-destournel" TargetMode="External"/><Relationship Id="rId624" Type="http://schemas.openxmlformats.org/officeDocument/2006/relationships/hyperlink" Target="https://www.sothebys.com/en/buy/auction/2020/vine-distinguished-collections-including-the-park-b-smith-cellar-celebrating-rhone/barolo-riserva-monfortino-1988-giacomo-conterno-2" TargetMode="External"/><Relationship Id="rId745" Type="http://schemas.openxmlformats.org/officeDocument/2006/relationships/hyperlink" Target="https://www.sothebys.com/en/buy/auction/2020/vine-distinguished-collections-including-the-park-b-smith-cellar-celebrating-rhone/silver-oak-cabernet-sauvignon-napa-valley-2013-12-2" TargetMode="External"/><Relationship Id="rId502" Type="http://schemas.openxmlformats.org/officeDocument/2006/relationships/hyperlink" Target="https://www.sothebys.com/en/buy/auction/2020/vine-distinguished-collections-including-the-park-b-smith-cellar-celebrating-rhone/chateau-lynch-bages-vertical-4-bt" TargetMode="External"/><Relationship Id="rId623" Type="http://schemas.openxmlformats.org/officeDocument/2006/relationships/hyperlink" Target="https://www.sothebys.com/en/buy/auction/2020/vine-distinguished-collections-including-the-park-b-smith-cellar-celebrating-rhone/chateauneuf-du-pape-1990-chateau-de-beaucastel-8" TargetMode="External"/><Relationship Id="rId744" Type="http://schemas.openxmlformats.org/officeDocument/2006/relationships/hyperlink" Target="https://www.sothebys.com/en/buy/auction/2020/vine-distinguished-collections-including-the-park-b-smith-cellar-celebrating-rhone/silver-oak-cabernet-sauvignon-napa-valley-2013-12" TargetMode="External"/><Relationship Id="rId501" Type="http://schemas.openxmlformats.org/officeDocument/2006/relationships/hyperlink" Target="https://www.sothebys.com/en/buy/auction/2020/vine-distinguished-collections-including-the-park-b-smith-cellar-celebrating-rhone/mixed-lot-3-bt-red-bordeaux-haut-brion-la-mission" TargetMode="External"/><Relationship Id="rId622" Type="http://schemas.openxmlformats.org/officeDocument/2006/relationships/hyperlink" Target="https://www.sothebys.com/en/buy/auction/2020/vine-distinguished-collections-including-the-park-b-smith-cellar-celebrating-rhone/mixed-lot-5-bt-red-bordeaux-sauternes-italy" TargetMode="External"/><Relationship Id="rId743" Type="http://schemas.openxmlformats.org/officeDocument/2006/relationships/hyperlink" Target="https://www.sothebys.com/en/buy/auction/2020/vine-distinguished-collections-including-the-park-b-smith-cellar-celebrating-rhone/silver-oak-cabernet-sauvignon-napa-valley-2014-12-3" TargetMode="External"/><Relationship Id="rId500" Type="http://schemas.openxmlformats.org/officeDocument/2006/relationships/hyperlink" Target="https://www.sothebys.com/en/buy/auction/2020/vine-distinguished-collections-including-the-park-b-smith-cellar-celebrating-rhone/chateau-mouton-rothschild-vertical-3-bt" TargetMode="External"/><Relationship Id="rId621" Type="http://schemas.openxmlformats.org/officeDocument/2006/relationships/hyperlink" Target="https://www.sothebys.com/en/buy/auction/2020/vine-distinguished-collections-including-the-park-b-smith-cellar-celebrating-rhone/mixed-lot-6-bt-red-bordeaux-2" TargetMode="External"/><Relationship Id="rId742" Type="http://schemas.openxmlformats.org/officeDocument/2006/relationships/hyperlink" Target="https://www.sothebys.com/en/buy/auction/2020/vine-distinguished-collections-including-the-park-b-smith-cellar-celebrating-rhone/silver-oak-cabernet-sauvignon-napa-valley-2014-12-2" TargetMode="External"/><Relationship Id="rId507" Type="http://schemas.openxmlformats.org/officeDocument/2006/relationships/hyperlink" Target="https://www.sothebys.com/en/buy/auction/2020/vine-distinguished-collections-including-the-park-b-smith-cellar-celebrating-rhone/mixed-lot-4-bt-rhone-chateauneuf-du-pape" TargetMode="External"/><Relationship Id="rId628" Type="http://schemas.openxmlformats.org/officeDocument/2006/relationships/hyperlink" Target="https://www.sothebys.com/en/buy/auction/2020/vine-distinguished-collections-including-the-park-b-smith-cellar-celebrating-rhone/harlan-estate-2013-6-bt" TargetMode="External"/><Relationship Id="rId749" Type="http://schemas.openxmlformats.org/officeDocument/2006/relationships/hyperlink" Target="https://www.sothebys.com/en/buy/auction/2020/vine-distinguished-collections-including-the-park-b-smith-cellar-celebrating-rhone/silver-oak-cabernet-sauvignon-napa-valley-2012-12-3" TargetMode="External"/><Relationship Id="rId506" Type="http://schemas.openxmlformats.org/officeDocument/2006/relationships/hyperlink" Target="https://www.sothebys.com/en/buy/auction/2020/vine-distinguished-collections-including-the-park-b-smith-cellar-celebrating-rhone/chateauneuf-du-pape-2009-chateau-de-beaucastel-12" TargetMode="External"/><Relationship Id="rId627" Type="http://schemas.openxmlformats.org/officeDocument/2006/relationships/hyperlink" Target="https://www.sothebys.com/en/buy/auction/2020/vine-distinguished-collections-including-the-park-b-smith-cellar-celebrating-rhone/harlan-estate-2013-6-bt-2" TargetMode="External"/><Relationship Id="rId748" Type="http://schemas.openxmlformats.org/officeDocument/2006/relationships/hyperlink" Target="https://www.sothebys.com/en/buy/auction/2020/vine-distinguished-collections-including-the-park-b-smith-cellar-celebrating-rhone/silver-oak-cabernet-sauvignon-napa-valley-2012-12-2" TargetMode="External"/><Relationship Id="rId505" Type="http://schemas.openxmlformats.org/officeDocument/2006/relationships/hyperlink" Target="https://www.sothebys.com/en/buy/auction/2020/vine-distinguished-collections-including-the-park-b-smith-cellar-celebrating-rhone/chateauneuf-du-pape-2009-chateau-de-beaucastel-11" TargetMode="External"/><Relationship Id="rId626" Type="http://schemas.openxmlformats.org/officeDocument/2006/relationships/hyperlink" Target="https://www.sothebys.com/en/buy/auction/2020/vine-distinguished-collections-including-the-park-b-smith-cellar-celebrating-rhone/quinta-do-noval-nacional-1963-2-bt" TargetMode="External"/><Relationship Id="rId747" Type="http://schemas.openxmlformats.org/officeDocument/2006/relationships/hyperlink" Target="https://www.sothebys.com/en/buy/auction/2020/vine-distinguished-collections-including-the-park-b-smith-cellar-celebrating-rhone/silver-oak-cabernet-sauvignon-napa-valley-2012-12" TargetMode="External"/><Relationship Id="rId504" Type="http://schemas.openxmlformats.org/officeDocument/2006/relationships/hyperlink" Target="https://www.sothebys.com/en/buy/auction/2020/vine-distinguished-collections-including-the-park-b-smith-cellar-celebrating-rhone/chateauneuf-du-pape-reserve-1998-chateau-rayas-2" TargetMode="External"/><Relationship Id="rId625" Type="http://schemas.openxmlformats.org/officeDocument/2006/relationships/hyperlink" Target="https://www.sothebys.com/en/buy/auction/2020/vine-distinguished-collections-including-the-park-b-smith-cellar-celebrating-rhone/chateau-dyquem-1967-1-bt" TargetMode="External"/><Relationship Id="rId746" Type="http://schemas.openxmlformats.org/officeDocument/2006/relationships/hyperlink" Target="https://www.sothebys.com/en/buy/auction/2020/vine-distinguished-collections-including-the-park-b-smith-cellar-celebrating-rhone/silver-oak-cabernet-sauvignon-napa-valley-2013-12-3" TargetMode="External"/><Relationship Id="rId48" Type="http://schemas.openxmlformats.org/officeDocument/2006/relationships/hyperlink" Target="https://www.sothebys.com/en/buy/auction/2020/vine-distinguished-collections-including-the-park-b-smith-cellar-celebrating-rhone/hermitage-blanc-2003-jean-louis-chave-6-bt" TargetMode="External"/><Relationship Id="rId47" Type="http://schemas.openxmlformats.org/officeDocument/2006/relationships/hyperlink" Target="https://www.sothebys.com/en/buy/auction/2020/vine-distinguished-collections-including-the-park-b-smith-cellar-celebrating-rhone/hermitage-blanc-2002-jean-louis-chave-12-bt" TargetMode="External"/><Relationship Id="rId49" Type="http://schemas.openxmlformats.org/officeDocument/2006/relationships/hyperlink" Target="https://www.sothebys.com/en/buy/auction/2020/vine-distinguished-collections-including-the-park-b-smith-cellar-celebrating-rhone/hermitage-blanc-2003-jean-louis-chave-5-mag" TargetMode="External"/><Relationship Id="rId620" Type="http://schemas.openxmlformats.org/officeDocument/2006/relationships/hyperlink" Target="https://www.sothebys.com/en/buy/auction/2020/vine-distinguished-collections-including-the-park-b-smith-cellar-celebrating-rhone/mixed-lot-9-bt-red-bordeaux-1960s" TargetMode="External"/><Relationship Id="rId741" Type="http://schemas.openxmlformats.org/officeDocument/2006/relationships/hyperlink" Target="https://www.sothebys.com/en/buy/auction/2020/vine-distinguished-collections-including-the-park-b-smith-cellar-celebrating-rhone/silver-oak-cabernet-sauvignon-napa-valley-2014-12" TargetMode="External"/><Relationship Id="rId740" Type="http://schemas.openxmlformats.org/officeDocument/2006/relationships/hyperlink" Target="https://www.sothebys.com/en/buy/auction/2020/vine-distinguished-collections-including-the-park-b-smith-cellar-celebrating-rhone/silver-oak-cabernet-sauvignon-alexander-valley-10" TargetMode="External"/><Relationship Id="rId31" Type="http://schemas.openxmlformats.org/officeDocument/2006/relationships/hyperlink" Target="https://www.sothebys.com/en/buy/auction/2020/vine-distinguished-collections-including-the-park-b-smith-cellar-celebrating-rhone/hermitage-rouge-2006-jean-louis-chave-12-bt" TargetMode="External"/><Relationship Id="rId30" Type="http://schemas.openxmlformats.org/officeDocument/2006/relationships/hyperlink" Target="https://www.sothebys.com/en/buy/auction/2020/vine-distinguished-collections-including-the-park-b-smith-cellar-celebrating-rhone/hermitage-rouge-2005-jean-louis-chave-5-mag" TargetMode="External"/><Relationship Id="rId33" Type="http://schemas.openxmlformats.org/officeDocument/2006/relationships/hyperlink" Target="https://www.sothebys.com/en/buy/auction/2020/vine-distinguished-collections-including-the-park-b-smith-cellar-celebrating-rhone/hermitage-rouge-2006-jean-louis-chave-6-mag" TargetMode="External"/><Relationship Id="rId32" Type="http://schemas.openxmlformats.org/officeDocument/2006/relationships/hyperlink" Target="https://www.sothebys.com/en/buy/auction/2020/vine-distinguished-collections-including-the-park-b-smith-cellar-celebrating-rhone/hermitage-rouge-2006-jean-louis-chave-12-bt-2" TargetMode="External"/><Relationship Id="rId35" Type="http://schemas.openxmlformats.org/officeDocument/2006/relationships/hyperlink" Target="https://www.sothebys.com/en/buy/auction/2020/vine-distinguished-collections-including-the-park-b-smith-cellar-celebrating-rhone/hermitage-rouge-2007-jean-louis-chave-5-mag" TargetMode="External"/><Relationship Id="rId34" Type="http://schemas.openxmlformats.org/officeDocument/2006/relationships/hyperlink" Target="https://www.sothebys.com/en/buy/auction/2020/vine-distinguished-collections-including-the-park-b-smith-cellar-celebrating-rhone/hermitage-rouge-2007-jean-louis-chave-10-bt" TargetMode="External"/><Relationship Id="rId619" Type="http://schemas.openxmlformats.org/officeDocument/2006/relationships/hyperlink" Target="https://www.sothebys.com/en/buy/auction/2020/vine-distinguished-collections-including-the-park-b-smith-cellar-celebrating-rhone/mixed-lot-6-bt-red-bordeaux-left-bank-1970" TargetMode="External"/><Relationship Id="rId618" Type="http://schemas.openxmlformats.org/officeDocument/2006/relationships/hyperlink" Target="https://www.sothebys.com/en/buy/auction/2020/vine-distinguished-collections-including-the-park-b-smith-cellar-celebrating-rhone/chateau-la-gaffeliere-1970-12-bt" TargetMode="External"/><Relationship Id="rId739" Type="http://schemas.openxmlformats.org/officeDocument/2006/relationships/hyperlink" Target="https://www.sothebys.com/en/buy/auction/2020/vine-distinguished-collections-including-the-park-b-smith-cellar-celebrating-rhone/silver-oak-cabernet-sauvignon-alexander-valley-9" TargetMode="External"/><Relationship Id="rId613" Type="http://schemas.openxmlformats.org/officeDocument/2006/relationships/hyperlink" Target="https://www.sothebys.com/en/buy/auction/2020/vine-distinguished-collections-including-the-park-b-smith-cellar-celebrating-rhone/chateau-la-lagune-1975-12-bt-2" TargetMode="External"/><Relationship Id="rId734" Type="http://schemas.openxmlformats.org/officeDocument/2006/relationships/hyperlink" Target="https://www.sothebys.com/en/buy/auction/2020/vine-distinguished-collections-including-the-park-b-smith-cellar-celebrating-rhone/silver-oak-cabernet-sauvignon-alexander-valley-4" TargetMode="External"/><Relationship Id="rId612" Type="http://schemas.openxmlformats.org/officeDocument/2006/relationships/hyperlink" Target="https://www.sothebys.com/en/buy/auction/2020/vine-distinguished-collections-including-the-park-b-smith-cellar-celebrating-rhone/chateau-brane-cantenac-1975-12-bt-2" TargetMode="External"/><Relationship Id="rId733" Type="http://schemas.openxmlformats.org/officeDocument/2006/relationships/hyperlink" Target="https://www.sothebys.com/en/buy/auction/2020/vine-distinguished-collections-including-the-park-b-smith-cellar-celebrating-rhone/silver-oak-cabernet-sauvignon-alexander-valley-3" TargetMode="External"/><Relationship Id="rId611" Type="http://schemas.openxmlformats.org/officeDocument/2006/relationships/hyperlink" Target="https://www.sothebys.com/en/buy/auction/2020/vine-distinguished-collections-including-the-park-b-smith-cellar-celebrating-rhone/chateau-brane-cantenac-1975-12-bt" TargetMode="External"/><Relationship Id="rId732" Type="http://schemas.openxmlformats.org/officeDocument/2006/relationships/hyperlink" Target="https://www.sothebys.com/en/buy/auction/2020/vine-distinguished-collections-including-the-park-b-smith-cellar-celebrating-rhone/silver-oak-cabernet-sauvignon-alexander-valley-2" TargetMode="External"/><Relationship Id="rId610" Type="http://schemas.openxmlformats.org/officeDocument/2006/relationships/hyperlink" Target="https://www.sothebys.com/en/buy/auction/2020/vine-distinguished-collections-including-the-park-b-smith-cellar-celebrating-rhone/chateau-beychevelle-1970-12-bt" TargetMode="External"/><Relationship Id="rId731" Type="http://schemas.openxmlformats.org/officeDocument/2006/relationships/hyperlink" Target="https://www.sothebys.com/en/buy/auction/2020/vine-distinguished-collections-including-the-park-b-smith-cellar-celebrating-rhone/silver-oak-cabernet-sauvignon-alexander-valley" TargetMode="External"/><Relationship Id="rId617" Type="http://schemas.openxmlformats.org/officeDocument/2006/relationships/hyperlink" Target="https://www.sothebys.com/en/buy/auction/2020/vine-distinguished-collections-including-the-park-b-smith-cellar-celebrating-rhone/chateau-la-gaffeliere-1970-12-bt" TargetMode="External"/><Relationship Id="rId738" Type="http://schemas.openxmlformats.org/officeDocument/2006/relationships/hyperlink" Target="https://www.sothebys.com/en/buy/auction/2020/vine-distinguished-collections-including-the-park-b-smith-cellar-celebrating-rhone/silver-oak-cabernet-sauvignon-alexander-valley-8" TargetMode="External"/><Relationship Id="rId616" Type="http://schemas.openxmlformats.org/officeDocument/2006/relationships/hyperlink" Target="https://www.sothebys.com/en/buy/auction/2020/vine-distinguished-collections-including-the-park-b-smith-cellar-celebrating-rhone/vieux-chateau-certan-1966-12-bt" TargetMode="External"/><Relationship Id="rId737" Type="http://schemas.openxmlformats.org/officeDocument/2006/relationships/hyperlink" Target="https://www.sothebys.com/en/buy/auction/2020/vine-distinguished-collections-including-the-park-b-smith-cellar-celebrating-rhone/silver-oak-cabernet-sauvignon-alexander-valley-7" TargetMode="External"/><Relationship Id="rId615" Type="http://schemas.openxmlformats.org/officeDocument/2006/relationships/hyperlink" Target="https://www.sothebys.com/en/buy/auction/2020/vine-distinguished-collections-including-the-park-b-smith-cellar-celebrating-rhone/chateau-pape-clement-1955-2-bt" TargetMode="External"/><Relationship Id="rId736" Type="http://schemas.openxmlformats.org/officeDocument/2006/relationships/hyperlink" Target="https://www.sothebys.com/en/buy/auction/2020/vine-distinguished-collections-including-the-park-b-smith-cellar-celebrating-rhone/silver-oak-cabernet-sauvignon-alexander-valley-6" TargetMode="External"/><Relationship Id="rId614" Type="http://schemas.openxmlformats.org/officeDocument/2006/relationships/hyperlink" Target="https://www.sothebys.com/en/buy/auction/2020/vine-distinguished-collections-including-the-park-b-smith-cellar-celebrating-rhone/chateau-la-lagune-1975-12-bt" TargetMode="External"/><Relationship Id="rId735" Type="http://schemas.openxmlformats.org/officeDocument/2006/relationships/hyperlink" Target="https://www.sothebys.com/en/buy/auction/2020/vine-distinguished-collections-including-the-park-b-smith-cellar-celebrating-rhone/silver-oak-cabernet-sauvignon-alexander-valley-5" TargetMode="External"/><Relationship Id="rId37" Type="http://schemas.openxmlformats.org/officeDocument/2006/relationships/hyperlink" Target="https://www.sothebys.com/en/buy/auction/2020/vine-distinguished-collections-including-the-park-b-smith-cellar-celebrating-rhone/hermitage-rouge-2009-jean-louis-chave-10-bt" TargetMode="External"/><Relationship Id="rId36" Type="http://schemas.openxmlformats.org/officeDocument/2006/relationships/hyperlink" Target="https://www.sothebys.com/en/buy/auction/2020/vine-distinguished-collections-including-the-park-b-smith-cellar-celebrating-rhone/hermitage-rouge-2008-jean-louis-chave-10-bt" TargetMode="External"/><Relationship Id="rId39" Type="http://schemas.openxmlformats.org/officeDocument/2006/relationships/hyperlink" Target="https://www.sothebys.com/en/buy/auction/2020/vine-distinguished-collections-including-the-park-b-smith-cellar-celebrating-rhone/hermitage-rouge-2011-jean-louis-chave-6-mag" TargetMode="External"/><Relationship Id="rId38" Type="http://schemas.openxmlformats.org/officeDocument/2006/relationships/hyperlink" Target="https://www.sothebys.com/en/buy/auction/2020/vine-distinguished-collections-including-the-park-b-smith-cellar-celebrating-rhone/hermitage-rouge-2010-jean-louis-chave-12-bt" TargetMode="External"/><Relationship Id="rId730" Type="http://schemas.openxmlformats.org/officeDocument/2006/relationships/hyperlink" Target="https://www.sothebys.com/en/buy/auction/2020/vine-distinguished-collections-including-the-park-b-smith-cellar-celebrating-rhone/fonseca-1977-5-bt" TargetMode="External"/><Relationship Id="rId20" Type="http://schemas.openxmlformats.org/officeDocument/2006/relationships/hyperlink" Target="https://www.sothebys.com/en/buy/auction/2020/vine-distinguished-collections-including-the-park-b-smith-cellar-celebrating-rhone/hermitage-rouge-2000-jean-louis-chave-3-mag" TargetMode="External"/><Relationship Id="rId22" Type="http://schemas.openxmlformats.org/officeDocument/2006/relationships/hyperlink" Target="https://www.sothebys.com/en/buy/auction/2020/vine-distinguished-collections-including-the-park-b-smith-cellar-celebrating-rhone/hermitage-rouge-2002-jean-louis-chave-4-mag" TargetMode="External"/><Relationship Id="rId21" Type="http://schemas.openxmlformats.org/officeDocument/2006/relationships/hyperlink" Target="https://www.sothebys.com/en/buy/auction/2020/vine-distinguished-collections-including-the-park-b-smith-cellar-celebrating-rhone/hermitage-rouge-2002-jean-louis-chave-8-bt" TargetMode="External"/><Relationship Id="rId24" Type="http://schemas.openxmlformats.org/officeDocument/2006/relationships/hyperlink" Target="https://www.sothebys.com/en/buy/auction/2020/vine-distinguished-collections-including-the-park-b-smith-cellar-celebrating-rhone/hermitage-rouge-2003-jean-louis-chave-5-mag" TargetMode="External"/><Relationship Id="rId23" Type="http://schemas.openxmlformats.org/officeDocument/2006/relationships/hyperlink" Target="https://www.sothebys.com/en/buy/auction/2020/vine-distinguished-collections-including-the-park-b-smith-cellar-celebrating-rhone/hermitage-rouge-2003-jean-louis-chave-5-bt" TargetMode="External"/><Relationship Id="rId409" Type="http://schemas.openxmlformats.org/officeDocument/2006/relationships/hyperlink" Target="https://www.sothebys.com/en/buy/auction/2020/vine-distinguished-collections-including-the-park-b-smith-cellar-celebrating-rhone/chateau-dyquem-2005-1-nebr" TargetMode="External"/><Relationship Id="rId404" Type="http://schemas.openxmlformats.org/officeDocument/2006/relationships/hyperlink" Target="https://www.sothebys.com/en/buy/auction/2020/vine-distinguished-collections-including-the-park-b-smith-cellar-celebrating-rhone/chateau-haut-bailly-2009-1-dm" TargetMode="External"/><Relationship Id="rId525" Type="http://schemas.openxmlformats.org/officeDocument/2006/relationships/hyperlink" Target="https://www.sothebys.com/en/buy/auction/2020/vine-distinguished-collections-including-the-park-b-smith-cellar-celebrating-rhone/mazis-chambertin-hospices-de-beaune-cuvee" TargetMode="External"/><Relationship Id="rId646" Type="http://schemas.openxmlformats.org/officeDocument/2006/relationships/hyperlink" Target="https://www.sothebys.com/en/buy/auction/2020/vine-distinguished-collections-including-the-park-b-smith-cellar-celebrating-rhone/bond-melbury-2007-6-bt" TargetMode="External"/><Relationship Id="rId403" Type="http://schemas.openxmlformats.org/officeDocument/2006/relationships/hyperlink" Target="https://www.sothebys.com/en/buy/auction/2020/vine-distinguished-collections-including-the-park-b-smith-cellar-celebrating-rhone/chateau-pontet-canet-2005-1-mag" TargetMode="External"/><Relationship Id="rId524" Type="http://schemas.openxmlformats.org/officeDocument/2006/relationships/hyperlink" Target="https://www.sothebys.com/en/buy/auction/2020/vine-distinguished-collections-including-the-park-b-smith-cellar-celebrating-rhone/chambertin-1955-maison-leroy-6-bt" TargetMode="External"/><Relationship Id="rId645" Type="http://schemas.openxmlformats.org/officeDocument/2006/relationships/hyperlink" Target="https://www.sothebys.com/en/buy/auction/2020/vine-distinguished-collections-including-the-park-b-smith-cellar-celebrating-rhone/bond-melbury-2008-6-bt" TargetMode="External"/><Relationship Id="rId402" Type="http://schemas.openxmlformats.org/officeDocument/2006/relationships/hyperlink" Target="https://www.sothebys.com/en/buy/auction/2020/vine-distinguished-collections-including-the-park-b-smith-cellar-celebrating-rhone/chateau-lynch-bages-2009-1-imp" TargetMode="External"/><Relationship Id="rId523" Type="http://schemas.openxmlformats.org/officeDocument/2006/relationships/hyperlink" Target="https://www.sothebys.com/en/buy/auction/2020/vine-distinguished-collections-including-the-park-b-smith-cellar-celebrating-rhone/chambertin-1985-maison-leroy-1-bt" TargetMode="External"/><Relationship Id="rId644" Type="http://schemas.openxmlformats.org/officeDocument/2006/relationships/hyperlink" Target="https://www.sothebys.com/en/buy/auction/2020/vine-distinguished-collections-including-the-park-b-smith-cellar-celebrating-rhone/bond-melbury-2010-6-bt" TargetMode="External"/><Relationship Id="rId401" Type="http://schemas.openxmlformats.org/officeDocument/2006/relationships/hyperlink" Target="https://www.sothebys.com/en/buy/auction/2020/vine-distinguished-collections-including-the-park-b-smith-cellar-celebrating-rhone/chateau-lynch-bages-2009-12-bt" TargetMode="External"/><Relationship Id="rId522" Type="http://schemas.openxmlformats.org/officeDocument/2006/relationships/hyperlink" Target="https://www.sothebys.com/en/buy/auction/2020/vine-distinguished-collections-including-the-park-b-smith-cellar-celebrating-rhone/romanee-conti-1971-domaine-de-la-romanee-conti-5" TargetMode="External"/><Relationship Id="rId643" Type="http://schemas.openxmlformats.org/officeDocument/2006/relationships/hyperlink" Target="https://www.sothebys.com/en/buy/auction/2020/vine-distinguished-collections-including-the-park-b-smith-cellar-celebrating-rhone/bond-assortment-2006-5-mag" TargetMode="External"/><Relationship Id="rId408" Type="http://schemas.openxmlformats.org/officeDocument/2006/relationships/hyperlink" Target="https://www.sothebys.com/en/buy/auction/2020/vine-distinguished-collections-including-the-park-b-smith-cellar-celebrating-rhone/chateau-dyquem-2009-12-bt" TargetMode="External"/><Relationship Id="rId529" Type="http://schemas.openxmlformats.org/officeDocument/2006/relationships/hyperlink" Target="https://www.sothebys.com/en/buy/auction/2020/vine-distinguished-collections-including-the-park-b-smith-cellar-celebrating-rhone/clos-de-la-roche-1988-domaine-dujac-1-bt" TargetMode="External"/><Relationship Id="rId407" Type="http://schemas.openxmlformats.org/officeDocument/2006/relationships/hyperlink" Target="https://www.sothebys.com/en/buy/auction/2020/vine-distinguished-collections-including-the-park-b-smith-cellar-celebrating-rhone/chateau-haut-bergey-2005-3-bt" TargetMode="External"/><Relationship Id="rId528" Type="http://schemas.openxmlformats.org/officeDocument/2006/relationships/hyperlink" Target="https://www.sothebys.com/en/buy/auction/2020/vine-distinguished-collections-including-the-park-b-smith-cellar-celebrating-rhone/bonnes-mares-1985-domaine-dujac-1-bt" TargetMode="External"/><Relationship Id="rId649" Type="http://schemas.openxmlformats.org/officeDocument/2006/relationships/hyperlink" Target="https://www.sothebys.com/en/buy/auction/2020/vine-distinguished-collections-including-the-park-b-smith-cellar-celebrating-rhone/bond-quella-2010-6-bt" TargetMode="External"/><Relationship Id="rId406" Type="http://schemas.openxmlformats.org/officeDocument/2006/relationships/hyperlink" Target="https://www.sothebys.com/en/buy/auction/2020/vine-distinguished-collections-including-the-park-b-smith-cellar-celebrating-rhone/chateau-smith-haut-lafitte-2009-6-mag" TargetMode="External"/><Relationship Id="rId527" Type="http://schemas.openxmlformats.org/officeDocument/2006/relationships/hyperlink" Target="https://www.sothebys.com/en/buy/auction/2020/vine-distinguished-collections-including-the-park-b-smith-cellar-celebrating-rhone/auxey-duresses-rouge-les-clous-1988-domaine-leroy" TargetMode="External"/><Relationship Id="rId648" Type="http://schemas.openxmlformats.org/officeDocument/2006/relationships/hyperlink" Target="https://www.sothebys.com/en/buy/auction/2020/vine-distinguished-collections-including-the-park-b-smith-cellar-celebrating-rhone/bond-pluribus-2007-6-bt" TargetMode="External"/><Relationship Id="rId405" Type="http://schemas.openxmlformats.org/officeDocument/2006/relationships/hyperlink" Target="https://www.sothebys.com/en/buy/auction/2020/vine-distinguished-collections-including-the-park-b-smith-cellar-celebrating-rhone/chateau-pape-clement-2009-12-bt" TargetMode="External"/><Relationship Id="rId526" Type="http://schemas.openxmlformats.org/officeDocument/2006/relationships/hyperlink" Target="https://www.sothebys.com/en/buy/auction/2020/vine-distinguished-collections-including-the-park-b-smith-cellar-celebrating-rhone/auxey-duresses-rouge-les-clous-1989-domaine" TargetMode="External"/><Relationship Id="rId647" Type="http://schemas.openxmlformats.org/officeDocument/2006/relationships/hyperlink" Target="https://www.sothebys.com/en/buy/auction/2020/vine-distinguished-collections-including-the-park-b-smith-cellar-celebrating-rhone/bond-pluribus-2010-6-bt" TargetMode="External"/><Relationship Id="rId26" Type="http://schemas.openxmlformats.org/officeDocument/2006/relationships/hyperlink" Target="https://www.sothebys.com/en/buy/auction/2020/vine-distinguished-collections-including-the-park-b-smith-cellar-celebrating-rhone/hermitage-rouge-2004-jean-louis-chave-4-mag" TargetMode="External"/><Relationship Id="rId25" Type="http://schemas.openxmlformats.org/officeDocument/2006/relationships/hyperlink" Target="https://www.sothebys.com/en/buy/auction/2020/vine-distinguished-collections-including-the-park-b-smith-cellar-celebrating-rhone/hermitage-rouge-2004-jean-louis-chave-9-bt" TargetMode="External"/><Relationship Id="rId28" Type="http://schemas.openxmlformats.org/officeDocument/2006/relationships/hyperlink" Target="https://www.sothebys.com/en/buy/auction/2020/vine-distinguished-collections-including-the-park-b-smith-cellar-celebrating-rhone/hermitage-rouge-2005-jean-louis-chave-12-bt" TargetMode="External"/><Relationship Id="rId27" Type="http://schemas.openxmlformats.org/officeDocument/2006/relationships/hyperlink" Target="https://www.sothebys.com/en/buy/auction/2020/vine-distinguished-collections-including-the-park-b-smith-cellar-celebrating-rhone/hermitage-rouge-2004-jean-louis-chave-6-mag" TargetMode="External"/><Relationship Id="rId400" Type="http://schemas.openxmlformats.org/officeDocument/2006/relationships/hyperlink" Target="https://www.sothebys.com/en/buy/auction/2020/vine-distinguished-collections-including-the-park-b-smith-cellar-celebrating-rhone/chateau-palmer-2005-1-imp-2" TargetMode="External"/><Relationship Id="rId521" Type="http://schemas.openxmlformats.org/officeDocument/2006/relationships/hyperlink" Target="https://www.sothebys.com/en/buy/auction/2020/vine-distinguished-collections-including-the-park-b-smith-cellar-celebrating-rhone/romanee-conti-1972-domaine-de-la-romanee-conti-1" TargetMode="External"/><Relationship Id="rId642" Type="http://schemas.openxmlformats.org/officeDocument/2006/relationships/hyperlink" Target="https://www.sothebys.com/en/buy/auction/2020/vine-distinguished-collections-including-the-park-b-smith-cellar-celebrating-rhone/mixed-lot-5-mag-bond-assortment-2007" TargetMode="External"/><Relationship Id="rId29" Type="http://schemas.openxmlformats.org/officeDocument/2006/relationships/hyperlink" Target="https://www.sothebys.com/en/buy/auction/2020/vine-distinguished-collections-including-the-park-b-smith-cellar-celebrating-rhone/hermitage-rouge-2005-jean-louis-chave-12-bt-2" TargetMode="External"/><Relationship Id="rId520" Type="http://schemas.openxmlformats.org/officeDocument/2006/relationships/hyperlink" Target="https://www.sothebys.com/en/buy/auction/2020/vine-distinguished-collections-including-the-park-b-smith-cellar-celebrating-rhone/romanee-conti-1976-domaine-de-la-romanee-conti-1" TargetMode="External"/><Relationship Id="rId641" Type="http://schemas.openxmlformats.org/officeDocument/2006/relationships/hyperlink" Target="https://www.sothebys.com/en/buy/auction/2020/vine-distinguished-collections-including-the-park-b-smith-cellar-celebrating-rhone/bond-assortment-2007-5-mag" TargetMode="External"/><Relationship Id="rId640" Type="http://schemas.openxmlformats.org/officeDocument/2006/relationships/hyperlink" Target="https://www.sothebys.com/en/buy/auction/2020/vine-distinguished-collections-including-the-park-b-smith-cellar-celebrating-rhone/bond-assortment-2008-5-mag" TargetMode="External"/><Relationship Id="rId11" Type="http://schemas.openxmlformats.org/officeDocument/2006/relationships/hyperlink" Target="https://www.sothebys.com/en/buy/auction/2020/vine-distinguished-collections-including-the-park-b-smith-cellar-celebrating-rhone/hermitage-rouge-1990-jean-louis-chave-12-bt-2" TargetMode="External"/><Relationship Id="rId10" Type="http://schemas.openxmlformats.org/officeDocument/2006/relationships/hyperlink" Target="https://www.sothebys.com/en/buy/auction/2020/vine-distinguished-collections-including-the-park-b-smith-cellar-celebrating-rhone/hermitage-rouge-1990-jean-louis-chave-12-bt" TargetMode="External"/><Relationship Id="rId13" Type="http://schemas.openxmlformats.org/officeDocument/2006/relationships/hyperlink" Target="https://www.sothebys.com/en/buy/auction/2020/vine-distinguished-collections-including-the-park-b-smith-cellar-celebrating-rhone/hermitage-rouge-1990-jean-louis-chave-6-mag" TargetMode="External"/><Relationship Id="rId12" Type="http://schemas.openxmlformats.org/officeDocument/2006/relationships/hyperlink" Target="https://www.sothebys.com/en/buy/auction/2020/vine-distinguished-collections-including-the-park-b-smith-cellar-celebrating-rhone/hermitage-rouge-1990-jean-louis-chave-3-mag" TargetMode="External"/><Relationship Id="rId519" Type="http://schemas.openxmlformats.org/officeDocument/2006/relationships/hyperlink" Target="https://www.sothebys.com/en/buy/auction/2020/vine-distinguished-collections-including-the-park-b-smith-cellar-celebrating-rhone/la-tache-1990-domaine-de-la-romanee-conti-6-bt" TargetMode="External"/><Relationship Id="rId514" Type="http://schemas.openxmlformats.org/officeDocument/2006/relationships/hyperlink" Target="https://www.sothebys.com/en/buy/auction/2020/vine-distinguished-collections-including-the-park-b-smith-cellar-celebrating-rhone/mixed-lot-9-bt-california-red-stags-leap" TargetMode="External"/><Relationship Id="rId635" Type="http://schemas.openxmlformats.org/officeDocument/2006/relationships/hyperlink" Target="https://www.sothebys.com/en/buy/auction/2020/vine-distinguished-collections-including-the-park-b-smith-cellar-celebrating-rhone/harlan-estate-2008-1-mag" TargetMode="External"/><Relationship Id="rId513" Type="http://schemas.openxmlformats.org/officeDocument/2006/relationships/hyperlink" Target="https://www.sothebys.com/en/buy/auction/2020/vine-distinguished-collections-including-the-park-b-smith-cellar-celebrating-rhone/mixed-lot-7-bt-california-red-cain-cellars" TargetMode="External"/><Relationship Id="rId634" Type="http://schemas.openxmlformats.org/officeDocument/2006/relationships/hyperlink" Target="https://www.sothebys.com/en/buy/auction/2020/vine-distinguished-collections-including-the-park-b-smith-cellar-celebrating-rhone/harlan-estate-2008-4-bt" TargetMode="External"/><Relationship Id="rId755" Type="http://schemas.openxmlformats.org/officeDocument/2006/relationships/table" Target="../tables/table2.xml"/><Relationship Id="rId512" Type="http://schemas.openxmlformats.org/officeDocument/2006/relationships/hyperlink" Target="https://www.sothebys.com/en/buy/auction/2020/vine-distinguished-collections-including-the-park-b-smith-cellar-celebrating-rhone/cain-five-cain-cellars-vertical-12-bt" TargetMode="External"/><Relationship Id="rId633" Type="http://schemas.openxmlformats.org/officeDocument/2006/relationships/hyperlink" Target="https://www.sothebys.com/en/buy/auction/2020/vine-distinguished-collections-including-the-park-b-smith-cellar-celebrating-rhone/harlan-estate-2009-6-bt" TargetMode="External"/><Relationship Id="rId511" Type="http://schemas.openxmlformats.org/officeDocument/2006/relationships/hyperlink" Target="https://www.sothebys.com/en/buy/auction/2020/vine-distinguished-collections-including-the-park-b-smith-cellar-celebrating-rhone/mixed-lot-6-bt-california-red-dominus-ridge" TargetMode="External"/><Relationship Id="rId632" Type="http://schemas.openxmlformats.org/officeDocument/2006/relationships/hyperlink" Target="https://www.sothebys.com/en/buy/auction/2020/vine-distinguished-collections-including-the-park-b-smith-cellar-celebrating-rhone/harlan-estate-2010-1-mag" TargetMode="External"/><Relationship Id="rId753" Type="http://schemas.openxmlformats.org/officeDocument/2006/relationships/drawing" Target="../drawings/drawing2.xml"/><Relationship Id="rId518" Type="http://schemas.openxmlformats.org/officeDocument/2006/relationships/hyperlink" Target="https://www.sothebys.com/en/buy/auction/2020/vine-distinguished-collections-including-the-park-b-smith-cellar-celebrating-rhone/richebourg-1978-domaine-de-la-romanee-conti-3-bt" TargetMode="External"/><Relationship Id="rId639" Type="http://schemas.openxmlformats.org/officeDocument/2006/relationships/hyperlink" Target="https://www.sothebys.com/en/buy/auction/2020/vine-distinguished-collections-including-the-park-b-smith-cellar-celebrating-rhone/harlan-the-maiden-2007-6-bt" TargetMode="External"/><Relationship Id="rId517" Type="http://schemas.openxmlformats.org/officeDocument/2006/relationships/hyperlink" Target="https://www.sothebys.com/en/buy/auction/2020/vine-distinguished-collections-including-the-park-b-smith-cellar-celebrating-rhone/richebourg-1985-domaine-de-la-romanee-conti-4-bt" TargetMode="External"/><Relationship Id="rId638" Type="http://schemas.openxmlformats.org/officeDocument/2006/relationships/hyperlink" Target="https://www.sothebys.com/en/buy/auction/2020/vine-distinguished-collections-including-the-park-b-smith-cellar-celebrating-rhone/harlan-the-maiden-vertical-9-bt" TargetMode="External"/><Relationship Id="rId516" Type="http://schemas.openxmlformats.org/officeDocument/2006/relationships/hyperlink" Target="https://www.sothebys.com/en/buy/auction/2020/vine-distinguished-collections-including-the-park-b-smith-cellar-celebrating-rhone/grands-echezeaux-1976-domaine-de-la-romanee-conti" TargetMode="External"/><Relationship Id="rId637" Type="http://schemas.openxmlformats.org/officeDocument/2006/relationships/hyperlink" Target="https://www.sothebys.com/en/buy/auction/2020/vine-distinguished-collections-including-the-park-b-smith-cellar-celebrating-rhone/harlan-the-maiden-2011-12-bt" TargetMode="External"/><Relationship Id="rId515" Type="http://schemas.openxmlformats.org/officeDocument/2006/relationships/hyperlink" Target="https://www.sothebys.com/en/buy/auction/2020/vine-distinguished-collections-including-the-park-b-smith-cellar-celebrating-rhone/echezeaux-1988-domaine-de-la-romanee-conti-1-mag" TargetMode="External"/><Relationship Id="rId636" Type="http://schemas.openxmlformats.org/officeDocument/2006/relationships/hyperlink" Target="https://www.sothebys.com/en/buy/auction/2020/vine-distinguished-collections-including-the-park-b-smith-cellar-celebrating-rhone/harlan-the-maiden-2012-12-bt" TargetMode="External"/><Relationship Id="rId15" Type="http://schemas.openxmlformats.org/officeDocument/2006/relationships/hyperlink" Target="https://www.sothebys.com/en/buy/auction/2020/vine-distinguished-collections-including-the-park-b-smith-cellar-celebrating-rhone/hermitage-rouge-1995-jean-louis-chave-2-mag" TargetMode="External"/><Relationship Id="rId14" Type="http://schemas.openxmlformats.org/officeDocument/2006/relationships/hyperlink" Target="https://www.sothebys.com/en/buy/auction/2020/vine-distinguished-collections-including-the-park-b-smith-cellar-celebrating-rhone/hermitage-rouge-1994-jean-louis-chave-4-mag" TargetMode="External"/><Relationship Id="rId17" Type="http://schemas.openxmlformats.org/officeDocument/2006/relationships/hyperlink" Target="https://www.sothebys.com/en/buy/auction/2020/vine-distinguished-collections-including-the-park-b-smith-cellar-celebrating-rhone/hermitage-rouge-1998-jean-louis-chave-2-mag" TargetMode="External"/><Relationship Id="rId16" Type="http://schemas.openxmlformats.org/officeDocument/2006/relationships/hyperlink" Target="https://www.sothebys.com/en/buy/auction/2020/vine-distinguished-collections-including-the-park-b-smith-cellar-celebrating-rhone/hermitage-rouge-1997-jean-louis-chave-4-mag" TargetMode="External"/><Relationship Id="rId19" Type="http://schemas.openxmlformats.org/officeDocument/2006/relationships/hyperlink" Target="https://www.sothebys.com/en/buy/auction/2020/vine-distinguished-collections-including-the-park-b-smith-cellar-celebrating-rhone/hermitage-rouge-1999-jean-louis-chave-6-mag" TargetMode="External"/><Relationship Id="rId510" Type="http://schemas.openxmlformats.org/officeDocument/2006/relationships/hyperlink" Target="https://www.sothebys.com/en/buy/auction/2020/vine-distinguished-collections-including-the-park-b-smith-cellar-celebrating-rhone/mixed-lot-3-bt-portugal-red" TargetMode="External"/><Relationship Id="rId631" Type="http://schemas.openxmlformats.org/officeDocument/2006/relationships/hyperlink" Target="https://www.sothebys.com/en/buy/auction/2020/vine-distinguished-collections-including-the-park-b-smith-cellar-celebrating-rhone/harlan-estate-2011-1-mag" TargetMode="External"/><Relationship Id="rId752" Type="http://schemas.openxmlformats.org/officeDocument/2006/relationships/hyperlink" Target="https://www.sothebys.com/en/buy/auction/2020/vine-distinguished-collections-including-the-park-b-smith-cellar-celebrating-rhone/silver-oak-cabernet-sauvignon-napa-valley-2008-1" TargetMode="External"/><Relationship Id="rId18" Type="http://schemas.openxmlformats.org/officeDocument/2006/relationships/hyperlink" Target="https://www.sothebys.com/en/buy/auction/2020/vine-distinguished-collections-including-the-park-b-smith-cellar-celebrating-rhone/hermitage-rouge-1998-jean-louis-chave-6-mag" TargetMode="External"/><Relationship Id="rId630" Type="http://schemas.openxmlformats.org/officeDocument/2006/relationships/hyperlink" Target="https://www.sothebys.com/en/buy/auction/2020/vine-distinguished-collections-including-the-park-b-smith-cellar-celebrating-rhone/harlan-estate-2011-3-bt" TargetMode="External"/><Relationship Id="rId751" Type="http://schemas.openxmlformats.org/officeDocument/2006/relationships/hyperlink" Target="https://www.sothebys.com/en/buy/auction/2020/vine-distinguished-collections-including-the-park-b-smith-cellar-celebrating-rhone/silver-oak-cabernet-sauvignon-napa-valley-2008-6-2" TargetMode="External"/><Relationship Id="rId750" Type="http://schemas.openxmlformats.org/officeDocument/2006/relationships/hyperlink" Target="https://www.sothebys.com/en/buy/auction/2020/vine-distinguished-collections-including-the-park-b-smith-cellar-celebrating-rhone/silver-oak-cabernet-sauvignon-napa-valley-2008-3" TargetMode="External"/><Relationship Id="rId84" Type="http://schemas.openxmlformats.org/officeDocument/2006/relationships/hyperlink" Target="https://www.sothebys.com/en/buy/auction/2020/vine-distinguished-collections-including-the-park-b-smith-cellar-celebrating-rhone/cote-rotie-la-mouline-1998-guigal-3-bt" TargetMode="External"/><Relationship Id="rId83" Type="http://schemas.openxmlformats.org/officeDocument/2006/relationships/hyperlink" Target="https://www.sothebys.com/en/buy/auction/2020/vine-distinguished-collections-including-the-park-b-smith-cellar-celebrating-rhone/cote-rotie-la-mouline-1996-guigal-12-bt" TargetMode="External"/><Relationship Id="rId86" Type="http://schemas.openxmlformats.org/officeDocument/2006/relationships/hyperlink" Target="https://www.sothebys.com/en/buy/auction/2020/vine-distinguished-collections-including-the-park-b-smith-cellar-celebrating-rhone/cote-rotie-la-mouline-2007-guigal-8-bt" TargetMode="External"/><Relationship Id="rId85" Type="http://schemas.openxmlformats.org/officeDocument/2006/relationships/hyperlink" Target="https://www.sothebys.com/en/buy/auction/2020/vine-distinguished-collections-including-the-park-b-smith-cellar-celebrating-rhone/cote-rotie-la-mouline-2003-guigal-6-bt" TargetMode="External"/><Relationship Id="rId88" Type="http://schemas.openxmlformats.org/officeDocument/2006/relationships/hyperlink" Target="https://www.sothebys.com/en/buy/auction/2020/vine-distinguished-collections-including-the-park-b-smith-cellar-celebrating-rhone/cote-rotie-la-landonne-1990-guigal-6-bt" TargetMode="External"/><Relationship Id="rId87" Type="http://schemas.openxmlformats.org/officeDocument/2006/relationships/hyperlink" Target="https://www.sothebys.com/en/buy/auction/2020/vine-distinguished-collections-including-the-park-b-smith-cellar-celebrating-rhone/cote-rotie-la-landonne-1988-guigal-7-bt" TargetMode="External"/><Relationship Id="rId89" Type="http://schemas.openxmlformats.org/officeDocument/2006/relationships/hyperlink" Target="https://www.sothebys.com/en/buy/auction/2020/vine-distinguished-collections-including-the-park-b-smith-cellar-celebrating-rhone/cote-rotie-la-landonne-1991-guigal-12-bt" TargetMode="External"/><Relationship Id="rId709" Type="http://schemas.openxmlformats.org/officeDocument/2006/relationships/hyperlink" Target="https://www.sothebys.com/en/buy/auction/2020/vine-distinguished-collections-including-the-park-b-smith-cellar-celebrating-rhone/chateau-pape-clement-2005-12-bt" TargetMode="External"/><Relationship Id="rId708" Type="http://schemas.openxmlformats.org/officeDocument/2006/relationships/hyperlink" Target="https://www.sothebys.com/en/buy/auction/2020/vine-distinguished-collections-including-the-park-b-smith-cellar-celebrating-rhone/chateau-bahans-haut-brion-1998-12-bt" TargetMode="External"/><Relationship Id="rId707" Type="http://schemas.openxmlformats.org/officeDocument/2006/relationships/hyperlink" Target="https://www.sothebys.com/en/buy/auction/2020/vine-distinguished-collections-including-the-park-b-smith-cellar-celebrating-rhone/echezeaux-1997-henri-jayer-for-georges-jayer-1-bt" TargetMode="External"/><Relationship Id="rId706" Type="http://schemas.openxmlformats.org/officeDocument/2006/relationships/hyperlink" Target="https://www.sothebys.com/en/buy/auction/2020/vine-distinguished-collections-including-the-park-b-smith-cellar-celebrating-rhone/vosne-romanee-cros-parantoux-1997-henri-jayer-1-bt" TargetMode="External"/><Relationship Id="rId80" Type="http://schemas.openxmlformats.org/officeDocument/2006/relationships/hyperlink" Target="https://www.sothebys.com/en/buy/auction/2020/vine-distinguished-collections-including-the-park-b-smith-cellar-celebrating-rhone/cote-rotie-les-jumelles-1961-paul-jaboulet-aine-3" TargetMode="External"/><Relationship Id="rId82" Type="http://schemas.openxmlformats.org/officeDocument/2006/relationships/hyperlink" Target="https://www.sothebys.com/en/buy/auction/2020/vine-distinguished-collections-including-the-park-b-smith-cellar-celebrating-rhone/cote-rotie-la-mouline-1995-guigal-3-bt" TargetMode="External"/><Relationship Id="rId81" Type="http://schemas.openxmlformats.org/officeDocument/2006/relationships/hyperlink" Target="https://www.sothebys.com/en/buy/auction/2020/vine-distinguished-collections-including-the-park-b-smith-cellar-celebrating-rhone/chateauneuf-du-pape-les-cedres-1961-paul-jaboulet" TargetMode="External"/><Relationship Id="rId701" Type="http://schemas.openxmlformats.org/officeDocument/2006/relationships/hyperlink" Target="https://www.sothebys.com/en/buy/auction/2020/vine-distinguished-collections-including-the-park-b-smith-cellar-celebrating-rhone/offley-boa-vista-1987-9-bt" TargetMode="External"/><Relationship Id="rId700" Type="http://schemas.openxmlformats.org/officeDocument/2006/relationships/hyperlink" Target="https://www.sothebys.com/en/buy/auction/2020/vine-distinguished-collections-including-the-park-b-smith-cellar-celebrating-rhone/dow-1994-12-bt-2" TargetMode="External"/><Relationship Id="rId705" Type="http://schemas.openxmlformats.org/officeDocument/2006/relationships/hyperlink" Target="https://www.sothebys.com/en/buy/auction/2020/vine-distinguished-collections-including-the-park-b-smith-cellar-celebrating-rhone/vosne-romanee-1995-henri-jayer-1-bt" TargetMode="External"/><Relationship Id="rId704" Type="http://schemas.openxmlformats.org/officeDocument/2006/relationships/hyperlink" Target="https://www.sothebys.com/en/buy/auction/2020/vine-distinguished-collections-including-the-park-b-smith-cellar-celebrating-rhone/nuits-st-georges-1999-henri-jayer-3-bt" TargetMode="External"/><Relationship Id="rId703" Type="http://schemas.openxmlformats.org/officeDocument/2006/relationships/hyperlink" Target="https://www.sothebys.com/en/buy/auction/2020/vine-distinguished-collections-including-the-park-b-smith-cellar-celebrating-rhone/mazis-chambertin-1998-domaine-dauvenay-1-bt" TargetMode="External"/><Relationship Id="rId702" Type="http://schemas.openxmlformats.org/officeDocument/2006/relationships/hyperlink" Target="https://www.sothebys.com/en/buy/auction/2020/vine-distinguished-collections-including-the-park-b-smith-cellar-celebrating-rhone/richebourg-1999-domaine-de-la-romanee-conti-1-bt" TargetMode="External"/><Relationship Id="rId73" Type="http://schemas.openxmlformats.org/officeDocument/2006/relationships/hyperlink" Target="https://www.sothebys.com/en/buy/auction/2020/vine-distinguished-collections-including-the-park-b-smith-cellar-celebrating-rhone/hermitage-la-chapelle-1997-paul-jaboulet-aine-6-3" TargetMode="External"/><Relationship Id="rId72" Type="http://schemas.openxmlformats.org/officeDocument/2006/relationships/hyperlink" Target="https://www.sothebys.com/en/buy/auction/2020/vine-distinguished-collections-including-the-park-b-smith-cellar-celebrating-rhone/hermitage-la-chapelle-1997-paul-jaboulet-aine-6-2" TargetMode="External"/><Relationship Id="rId75" Type="http://schemas.openxmlformats.org/officeDocument/2006/relationships/hyperlink" Target="https://www.sothebys.com/en/buy/auction/2020/vine-distinguished-collections-including-the-park-b-smith-cellar-celebrating-rhone/hermitage-la-chapelle-1997-paul-jaboulet-aine-6-5" TargetMode="External"/><Relationship Id="rId74" Type="http://schemas.openxmlformats.org/officeDocument/2006/relationships/hyperlink" Target="https://www.sothebys.com/en/buy/auction/2020/vine-distinguished-collections-including-the-park-b-smith-cellar-celebrating-rhone/hermitage-la-chapelle-1997-paul-jaboulet-aine-6-4" TargetMode="External"/><Relationship Id="rId77" Type="http://schemas.openxmlformats.org/officeDocument/2006/relationships/hyperlink" Target="https://www.sothebys.com/en/buy/auction/2020/vine-distinguished-collections-including-the-park-b-smith-cellar-celebrating-rhone/hermitage-la-chapelle-2003-paul-jaboulet-aine-12" TargetMode="External"/><Relationship Id="rId76" Type="http://schemas.openxmlformats.org/officeDocument/2006/relationships/hyperlink" Target="https://www.sothebys.com/en/buy/auction/2020/vine-distinguished-collections-including-the-park-b-smith-cellar-celebrating-rhone/hermitage-la-chapelle-2003-paul-jaboulet-aine-7-bt" TargetMode="External"/><Relationship Id="rId79" Type="http://schemas.openxmlformats.org/officeDocument/2006/relationships/hyperlink" Target="https://www.sothebys.com/en/buy/auction/2020/vine-distinguished-collections-including-the-park-b-smith-cellar-celebrating-rhone/cote-rotie-les-jumelles-1959-paul-jaboulet-aine-9" TargetMode="External"/><Relationship Id="rId78" Type="http://schemas.openxmlformats.org/officeDocument/2006/relationships/hyperlink" Target="https://www.sothebys.com/en/buy/auction/2020/vine-distinguished-collections-including-the-park-b-smith-cellar-celebrating-rhone/hermitage-la-chapelle-2003-paul-jaboulet-aine-12-2" TargetMode="External"/><Relationship Id="rId71" Type="http://schemas.openxmlformats.org/officeDocument/2006/relationships/hyperlink" Target="https://www.sothebys.com/en/buy/auction/2020/vine-distinguished-collections-including-the-park-b-smith-cellar-celebrating-rhone/hermitage-la-chapelle-1997-paul-jaboulet-aine-6" TargetMode="External"/><Relationship Id="rId70" Type="http://schemas.openxmlformats.org/officeDocument/2006/relationships/hyperlink" Target="https://www.sothebys.com/en/buy/auction/2020/vine-distinguished-collections-including-the-park-b-smith-cellar-celebrating-rhone/hermitage-la-chapelle-1997-paul-jaboulet-aine-1-bt" TargetMode="External"/><Relationship Id="rId62" Type="http://schemas.openxmlformats.org/officeDocument/2006/relationships/hyperlink" Target="https://www.sothebys.com/en/buy/auction/2020/vine-distinguished-collections-including-the-park-b-smith-cellar-celebrating-rhone/hermitage-blanc-jean-louis-chave-vertical-3-bt" TargetMode="External"/><Relationship Id="rId61" Type="http://schemas.openxmlformats.org/officeDocument/2006/relationships/hyperlink" Target="https://www.sothebys.com/en/buy/auction/2020/vine-distinguished-collections-including-the-park-b-smith-cellar-celebrating-rhone/hermitage-blanc-2009-jean-louis-chave-3-bt" TargetMode="External"/><Relationship Id="rId64" Type="http://schemas.openxmlformats.org/officeDocument/2006/relationships/hyperlink" Target="https://www.sothebys.com/en/buy/auction/2020/vine-distinguished-collections-including-the-park-b-smith-cellar-celebrating-rhone/hermitage-la-chapelle-1970-paul-jaboulet-aine-2-bt" TargetMode="External"/><Relationship Id="rId63" Type="http://schemas.openxmlformats.org/officeDocument/2006/relationships/hyperlink" Target="https://www.sothebys.com/en/buy/auction/2020/vine-distinguished-collections-including-the-park-b-smith-cellar-celebrating-rhone/hermitage-la-chapelle-1959-paul-jaboulet-aine-4-bt" TargetMode="External"/><Relationship Id="rId66" Type="http://schemas.openxmlformats.org/officeDocument/2006/relationships/hyperlink" Target="https://www.sothebys.com/en/buy/auction/2020/vine-distinguished-collections-including-the-park-b-smith-cellar-celebrating-rhone/hermitage-la-chapelle-1990-paul-jaboulet-aine-12" TargetMode="External"/><Relationship Id="rId65" Type="http://schemas.openxmlformats.org/officeDocument/2006/relationships/hyperlink" Target="https://www.sothebys.com/en/buy/auction/2020/vine-distinguished-collections-including-the-park-b-smith-cellar-celebrating-rhone/hermitage-la-chapelle-1990-paul-jaboulet-aine-8-bt" TargetMode="External"/><Relationship Id="rId68" Type="http://schemas.openxmlformats.org/officeDocument/2006/relationships/hyperlink" Target="https://www.sothebys.com/en/buy/auction/2020/vine-distinguished-collections-including-the-park-b-smith-cellar-celebrating-rhone/hermitage-la-chapelle-1990-paul-jaboulet-aine-1" TargetMode="External"/><Relationship Id="rId67" Type="http://schemas.openxmlformats.org/officeDocument/2006/relationships/hyperlink" Target="https://www.sothebys.com/en/buy/auction/2020/vine-distinguished-collections-including-the-park-b-smith-cellar-celebrating-rhone/hermitage-la-chapelle-1990-paul-jaboulet-aine-4" TargetMode="External"/><Relationship Id="rId609" Type="http://schemas.openxmlformats.org/officeDocument/2006/relationships/hyperlink" Target="https://www.sothebys.com/en/buy/auction/2020/vine-distinguished-collections-including-the-park-b-smith-cellar-celebrating-rhone/chateau-beychevelle-1975-12-bt-2" TargetMode="External"/><Relationship Id="rId608" Type="http://schemas.openxmlformats.org/officeDocument/2006/relationships/hyperlink" Target="https://www.sothebys.com/en/buy/auction/2020/vine-distinguished-collections-including-the-park-b-smith-cellar-celebrating-rhone/chateau-beychevelle-1975-12-bt" TargetMode="External"/><Relationship Id="rId729" Type="http://schemas.openxmlformats.org/officeDocument/2006/relationships/hyperlink" Target="https://www.sothebys.com/en/buy/auction/2020/vine-distinguished-collections-including-the-park-b-smith-cellar-celebrating-rhone/mixed-lot-6-bt-red-bordeaux" TargetMode="External"/><Relationship Id="rId607" Type="http://schemas.openxmlformats.org/officeDocument/2006/relationships/hyperlink" Target="https://www.sothebys.com/en/buy/auction/2020/vine-distinguished-collections-including-the-park-b-smith-cellar-celebrating-rhone/chateau-beychevelle-1982-3-dm" TargetMode="External"/><Relationship Id="rId728" Type="http://schemas.openxmlformats.org/officeDocument/2006/relationships/hyperlink" Target="https://www.sothebys.com/en/buy/auction/2020/vine-distinguished-collections-including-the-park-b-smith-cellar-celebrating-rhone/mixed-lot-8-bt-red-bordeaux" TargetMode="External"/><Relationship Id="rId60" Type="http://schemas.openxmlformats.org/officeDocument/2006/relationships/hyperlink" Target="https://www.sothebys.com/en/buy/auction/2020/vine-distinguished-collections-including-the-park-b-smith-cellar-celebrating-rhone/hermitage-blanc-2008-jean-louis-chave-4-bt" TargetMode="External"/><Relationship Id="rId602" Type="http://schemas.openxmlformats.org/officeDocument/2006/relationships/hyperlink" Target="https://www.sothebys.com/en/buy/auction/2020/vine-distinguished-collections-including-the-park-b-smith-cellar-celebrating-rhone/chateau-leoville-las-cases-1970-6-mag" TargetMode="External"/><Relationship Id="rId723" Type="http://schemas.openxmlformats.org/officeDocument/2006/relationships/hyperlink" Target="https://www.sothebys.com/en/buy/auction/2020/vine-distinguished-collections-including-the-park-b-smith-cellar-celebrating-rhone/livingstong-moffett-13th-anniversary-napa-valley-2" TargetMode="External"/><Relationship Id="rId601" Type="http://schemas.openxmlformats.org/officeDocument/2006/relationships/hyperlink" Target="https://www.sothebys.com/en/buy/auction/2020/vine-distinguished-collections-including-the-park-b-smith-cellar-celebrating-rhone/chateau-leoville-las-cases-1970-5-mag" TargetMode="External"/><Relationship Id="rId722" Type="http://schemas.openxmlformats.org/officeDocument/2006/relationships/hyperlink" Target="https://www.sothebys.com/en/buy/auction/2020/vine-distinguished-collections-including-the-park-b-smith-cellar-celebrating-rhone/livingstong-moffett-13th-anniversary-napa-valley" TargetMode="External"/><Relationship Id="rId600" Type="http://schemas.openxmlformats.org/officeDocument/2006/relationships/hyperlink" Target="https://www.sothebys.com/en/buy/auction/2020/vine-distinguished-collections-including-the-park-b-smith-cellar-celebrating-rhone/chateau-leoville-las-cases-1970-12-bt" TargetMode="External"/><Relationship Id="rId721" Type="http://schemas.openxmlformats.org/officeDocument/2006/relationships/hyperlink" Target="https://www.sothebys.com/en/buy/auction/2020/vine-distinguished-collections-including-the-park-b-smith-cellar-celebrating-rhone/mixed-lot-12-bt-red-bordeaux" TargetMode="External"/><Relationship Id="rId720" Type="http://schemas.openxmlformats.org/officeDocument/2006/relationships/hyperlink" Target="https://www.sothebys.com/en/buy/auction/2020/vine-distinguished-collections-including-the-park-b-smith-cellar-celebrating-rhone/mixed-lot-3-bt-red-white-bordeaux-haut-brion" TargetMode="External"/><Relationship Id="rId606" Type="http://schemas.openxmlformats.org/officeDocument/2006/relationships/hyperlink" Target="https://www.sothebys.com/en/buy/auction/2020/vine-distinguished-collections-including-the-park-b-smith-cellar-celebrating-rhone/chateau-leoville-barton-1961-2-bt" TargetMode="External"/><Relationship Id="rId727" Type="http://schemas.openxmlformats.org/officeDocument/2006/relationships/hyperlink" Target="https://www.sothebys.com/en/buy/auction/2020/vine-distinguished-collections-including-the-park-b-smith-cellar-celebrating-rhone/mixed-lot-12-bt-red-bordeaux-2" TargetMode="External"/><Relationship Id="rId605" Type="http://schemas.openxmlformats.org/officeDocument/2006/relationships/hyperlink" Target="https://www.sothebys.com/en/buy/auction/2020/vine-distinguished-collections-including-the-park-b-smith-cellar-celebrating-rhone/chateau-langoa-barton-1937-3-bt" TargetMode="External"/><Relationship Id="rId726" Type="http://schemas.openxmlformats.org/officeDocument/2006/relationships/hyperlink" Target="https://www.sothebys.com/en/buy/auction/2020/vine-distinguished-collections-including-the-park-b-smith-cellar-celebrating-rhone/sterling-vineyards-cabernet-sauvignon-sterling" TargetMode="External"/><Relationship Id="rId604" Type="http://schemas.openxmlformats.org/officeDocument/2006/relationships/hyperlink" Target="https://www.sothebys.com/en/buy/auction/2020/vine-distinguished-collections-including-the-park-b-smith-cellar-celebrating-rhone/chateau-langoa-barton-1945-2-bt" TargetMode="External"/><Relationship Id="rId725" Type="http://schemas.openxmlformats.org/officeDocument/2006/relationships/hyperlink" Target="https://www.sothebys.com/en/buy/auction/2020/vine-distinguished-collections-including-the-park-b-smith-cellar-celebrating-rhone/joseph-phelps-vineyards-cabernet-sauvignon-2" TargetMode="External"/><Relationship Id="rId603" Type="http://schemas.openxmlformats.org/officeDocument/2006/relationships/hyperlink" Target="https://www.sothebys.com/en/buy/auction/2020/vine-distinguished-collections-including-the-park-b-smith-cellar-celebrating-rhone/chateau-leoville-las-cases-1952-2-bt" TargetMode="External"/><Relationship Id="rId724" Type="http://schemas.openxmlformats.org/officeDocument/2006/relationships/hyperlink" Target="https://www.sothebys.com/en/buy/auction/2020/vine-distinguished-collections-including-the-park-b-smith-cellar-celebrating-rhone/joseph-phelps-vineyards-cabernet-sauvignon" TargetMode="External"/><Relationship Id="rId69" Type="http://schemas.openxmlformats.org/officeDocument/2006/relationships/hyperlink" Target="https://www.sothebys.com/en/buy/auction/2020/vine-distinguished-collections-including-the-park-b-smith-cellar-celebrating-rhone/hermitage-la-chapelle-1997-paul-jaboulet-aine-12" TargetMode="External"/><Relationship Id="rId51" Type="http://schemas.openxmlformats.org/officeDocument/2006/relationships/hyperlink" Target="https://www.sothebys.com/en/buy/auction/2020/vine-distinguished-collections-including-the-park-b-smith-cellar-celebrating-rhone/hermitage-blanc-2004-jean-louis-chave-4-mag" TargetMode="External"/><Relationship Id="rId50" Type="http://schemas.openxmlformats.org/officeDocument/2006/relationships/hyperlink" Target="https://www.sothebys.com/en/buy/auction/2020/vine-distinguished-collections-including-the-park-b-smith-cellar-celebrating-rhone/hermitage-blanc-2004-jean-louis-chave-8-bt" TargetMode="External"/><Relationship Id="rId53" Type="http://schemas.openxmlformats.org/officeDocument/2006/relationships/hyperlink" Target="https://www.sothebys.com/en/buy/auction/2020/vine-distinguished-collections-including-the-park-b-smith-cellar-celebrating-rhone/hermitage-blanc-2005-jean-louis-chave-12-bt" TargetMode="External"/><Relationship Id="rId52" Type="http://schemas.openxmlformats.org/officeDocument/2006/relationships/hyperlink" Target="https://www.sothebys.com/en/buy/auction/2020/vine-distinguished-collections-including-the-park-b-smith-cellar-celebrating-rhone/hermitage-blanc-2005-jean-louis-chave-10-bt" TargetMode="External"/><Relationship Id="rId55" Type="http://schemas.openxmlformats.org/officeDocument/2006/relationships/hyperlink" Target="https://www.sothebys.com/en/buy/auction/2020/vine-distinguished-collections-including-the-park-b-smith-cellar-celebrating-rhone/hermitage-blanc-2006-jean-louis-chave-10-bt" TargetMode="External"/><Relationship Id="rId54" Type="http://schemas.openxmlformats.org/officeDocument/2006/relationships/hyperlink" Target="https://www.sothebys.com/en/buy/auction/2020/vine-distinguished-collections-including-the-park-b-smith-cellar-celebrating-rhone/hermitage-blanc-2005-jean-louis-chave-5-mag" TargetMode="External"/><Relationship Id="rId57" Type="http://schemas.openxmlformats.org/officeDocument/2006/relationships/hyperlink" Target="https://www.sothebys.com/en/buy/auction/2020/vine-distinguished-collections-including-the-park-b-smith-cellar-celebrating-rhone/hermitage-blanc-2006-jean-louis-chave-5-mag" TargetMode="External"/><Relationship Id="rId56" Type="http://schemas.openxmlformats.org/officeDocument/2006/relationships/hyperlink" Target="https://www.sothebys.com/en/buy/auction/2020/vine-distinguished-collections-including-the-park-b-smith-cellar-celebrating-rhone/hermitage-blanc-2006-jean-louis-chave-12-bt" TargetMode="External"/><Relationship Id="rId719" Type="http://schemas.openxmlformats.org/officeDocument/2006/relationships/hyperlink" Target="https://www.sothebys.com/en/buy/auction/2020/vine-distinguished-collections-including-the-park-b-smith-cellar-celebrating-rhone/chateau-le-bon-pasteur-1998-12-bt-2" TargetMode="External"/><Relationship Id="rId718" Type="http://schemas.openxmlformats.org/officeDocument/2006/relationships/hyperlink" Target="https://www.sothebys.com/en/buy/auction/2020/vine-distinguished-collections-including-the-park-b-smith-cellar-celebrating-rhone/chateau-le-bon-pasteur-1998-12-bt" TargetMode="External"/><Relationship Id="rId717" Type="http://schemas.openxmlformats.org/officeDocument/2006/relationships/hyperlink" Target="https://www.sothebys.com/en/buy/auction/2020/vine-distinguished-collections-including-the-park-b-smith-cellar-celebrating-rhone/chateau-mouton-rothschild-vertical-3-bt-2" TargetMode="External"/><Relationship Id="rId712" Type="http://schemas.openxmlformats.org/officeDocument/2006/relationships/hyperlink" Target="https://www.sothebys.com/en/buy/auction/2020/vine-distinguished-collections-including-the-park-b-smith-cellar-celebrating-rhone/chateau-branaire-ducru-2005-12-bt" TargetMode="External"/><Relationship Id="rId711" Type="http://schemas.openxmlformats.org/officeDocument/2006/relationships/hyperlink" Target="https://www.sothebys.com/en/buy/auction/2020/vine-distinguished-collections-including-the-park-b-smith-cellar-celebrating-rhone/chateau-lascombes-2005-9-bt" TargetMode="External"/><Relationship Id="rId710" Type="http://schemas.openxmlformats.org/officeDocument/2006/relationships/hyperlink" Target="https://www.sothebys.com/en/buy/auction/2020/vine-distinguished-collections-including-the-park-b-smith-cellar-celebrating-rhone/chateau-pape-clement-2005-12-bt-2" TargetMode="External"/><Relationship Id="rId716" Type="http://schemas.openxmlformats.org/officeDocument/2006/relationships/hyperlink" Target="https://www.sothebys.com/en/buy/auction/2020/vine-distinguished-collections-including-the-park-b-smith-cellar-celebrating-rhone/chateau-mouton-rothschild-1989-12-bt" TargetMode="External"/><Relationship Id="rId715" Type="http://schemas.openxmlformats.org/officeDocument/2006/relationships/hyperlink" Target="https://www.sothebys.com/en/buy/auction/2020/vine-distinguished-collections-including-the-park-b-smith-cellar-celebrating-rhone/chateau-margaux-1996-12-bt" TargetMode="External"/><Relationship Id="rId714" Type="http://schemas.openxmlformats.org/officeDocument/2006/relationships/hyperlink" Target="https://www.sothebys.com/en/buy/auction/2020/vine-distinguished-collections-including-the-park-b-smith-cellar-celebrating-rhone/chateau-lafite-vertical-3-bt" TargetMode="External"/><Relationship Id="rId713" Type="http://schemas.openxmlformats.org/officeDocument/2006/relationships/hyperlink" Target="https://www.sothebys.com/en/buy/auction/2020/vine-distinguished-collections-including-the-park-b-smith-cellar-celebrating-rhone/chateau-lafite-1996-12-bt" TargetMode="External"/><Relationship Id="rId59" Type="http://schemas.openxmlformats.org/officeDocument/2006/relationships/hyperlink" Target="https://www.sothebys.com/en/buy/auction/2020/vine-distinguished-collections-including-the-park-b-smith-cellar-celebrating-rhone/hermitage-blanc-2007-jean-louis-chave-5-mag" TargetMode="External"/><Relationship Id="rId58" Type="http://schemas.openxmlformats.org/officeDocument/2006/relationships/hyperlink" Target="https://www.sothebys.com/en/buy/auction/2020/vine-distinguished-collections-including-the-park-b-smith-cellar-celebrating-rhone/hermitage-blanc-2007-jean-louis-chave-10-bt" TargetMode="External"/><Relationship Id="rId590" Type="http://schemas.openxmlformats.org/officeDocument/2006/relationships/hyperlink" Target="https://www.sothebys.com/en/buy/auction/2020/vine-distinguished-collections-including-the-park-b-smith-cellar-celebrating-rhone/chateau-calon-segur-1970-12-bt" TargetMode="External"/><Relationship Id="rId107" Type="http://schemas.openxmlformats.org/officeDocument/2006/relationships/hyperlink" Target="https://www.sothebys.com/en/buy/auction/2020/vine-distinguished-collections-including-the-park-b-smith-cellar-celebrating-rhone/cote-rotie-la-turque-2007-guigal-8-bt" TargetMode="External"/><Relationship Id="rId228" Type="http://schemas.openxmlformats.org/officeDocument/2006/relationships/hyperlink" Target="https://www.sothebys.com/en/buy/auction/2020/vine-distinguished-collections-including-the-park-b-smith-cellar-celebrating-rhone/mixed-lot-5-mag-wild-duck-creek-estate" TargetMode="External"/><Relationship Id="rId349" Type="http://schemas.openxmlformats.org/officeDocument/2006/relationships/hyperlink" Target="https://www.sothebys.com/en/buy/auction/2020/vine-distinguished-collections-including-the-park-b-smith-cellar-celebrating-rhone/chateau-haut-brion-2005-1-dm" TargetMode="External"/><Relationship Id="rId106" Type="http://schemas.openxmlformats.org/officeDocument/2006/relationships/hyperlink" Target="https://www.sothebys.com/en/buy/auction/2020/vine-distinguished-collections-including-the-park-b-smith-cellar-celebrating-rhone/cote-rotie-la-turque-2003-guigal-6-bt" TargetMode="External"/><Relationship Id="rId227" Type="http://schemas.openxmlformats.org/officeDocument/2006/relationships/hyperlink" Target="https://www.sothebys.com/en/buy/auction/2020/vine-distinguished-collections-including-the-park-b-smith-cellar-celebrating-rhone/wild-duck-creek-estate-spring-flat-shiraz-1998-12" TargetMode="External"/><Relationship Id="rId348" Type="http://schemas.openxmlformats.org/officeDocument/2006/relationships/hyperlink" Target="https://www.sothebys.com/en/buy/auction/2020/vine-distinguished-collections-including-the-park-b-smith-cellar-celebrating-rhone/chateau-haut-brion-2005-2-bt" TargetMode="External"/><Relationship Id="rId469" Type="http://schemas.openxmlformats.org/officeDocument/2006/relationships/hyperlink" Target="https://www.sothebys.com/en/buy/auction/2020/vine-distinguished-collections-including-the-park-b-smith-cellar-celebrating-rhone/chambolle-musigny-les-fuees-2012-jacques-frederic" TargetMode="External"/><Relationship Id="rId105" Type="http://schemas.openxmlformats.org/officeDocument/2006/relationships/hyperlink" Target="https://www.sothebys.com/en/buy/auction/2020/vine-distinguished-collections-including-the-park-b-smith-cellar-celebrating-rhone/cote-rotie-la-turque-1999-guigal-7-bt" TargetMode="External"/><Relationship Id="rId226" Type="http://schemas.openxmlformats.org/officeDocument/2006/relationships/hyperlink" Target="https://www.sothebys.com/en/buy/auction/2020/vine-distinguished-collections-including-the-park-b-smith-cellar-celebrating-rhone/wild-duck-creek-estate-spring-flat-shiraz-1998-12" TargetMode="External"/><Relationship Id="rId347" Type="http://schemas.openxmlformats.org/officeDocument/2006/relationships/hyperlink" Target="https://www.sothebys.com/en/buy/auction/2020/vine-distinguished-collections-including-the-park-b-smith-cellar-celebrating-rhone/chateau-haut-brion-2009-1-dm" TargetMode="External"/><Relationship Id="rId468" Type="http://schemas.openxmlformats.org/officeDocument/2006/relationships/hyperlink" Target="https://www.sothebys.com/en/buy/auction/2020/vine-distinguished-collections-including-the-park-b-smith-cellar-celebrating-rhone/chambolle-musigny-2015-jacques-frederic-mugnier-6" TargetMode="External"/><Relationship Id="rId589" Type="http://schemas.openxmlformats.org/officeDocument/2006/relationships/hyperlink" Target="https://www.sothebys.com/en/buy/auction/2020/vine-distinguished-collections-including-the-park-b-smith-cellar-celebrating-rhone/chateau-calon-segur-1975-11-bt-2" TargetMode="External"/><Relationship Id="rId104" Type="http://schemas.openxmlformats.org/officeDocument/2006/relationships/hyperlink" Target="https://www.sothebys.com/en/buy/auction/2020/vine-distinguished-collections-including-the-park-b-smith-cellar-celebrating-rhone/cote-rotie-la-turque-1998-guigal-11-bt" TargetMode="External"/><Relationship Id="rId225" Type="http://schemas.openxmlformats.org/officeDocument/2006/relationships/hyperlink" Target="https://www.sothebys.com/en/buy/auction/2020/vine-distinguished-collections-including-the-park-b-smith-cellar-celebrating-rhone/wild-duck-creek-estate-spring-flat-shiraz-1998-11" TargetMode="External"/><Relationship Id="rId346" Type="http://schemas.openxmlformats.org/officeDocument/2006/relationships/hyperlink" Target="https://www.sothebys.com/en/buy/auction/2020/vine-distinguished-collections-including-the-park-b-smith-cellar-celebrating-rhone/chateau-haut-brion-2009-6-mag" TargetMode="External"/><Relationship Id="rId467" Type="http://schemas.openxmlformats.org/officeDocument/2006/relationships/hyperlink" Target="https://www.sothebys.com/en/buy/auction/2020/vine-distinguished-collections-including-the-park-b-smith-cellar-celebrating-rhone/nuits-st-georges-clos-de-la-marechale-2006-jacques" TargetMode="External"/><Relationship Id="rId588" Type="http://schemas.openxmlformats.org/officeDocument/2006/relationships/hyperlink" Target="https://www.sothebys.com/en/buy/auction/2020/vine-distinguished-collections-including-the-park-b-smith-cellar-celebrating-rhone/chateau-calon-segur-1975-11-bt" TargetMode="External"/><Relationship Id="rId109" Type="http://schemas.openxmlformats.org/officeDocument/2006/relationships/hyperlink" Target="https://www.sothebys.com/en/buy/auction/2020/vine-distinguished-collections-including-the-park-b-smith-cellar-celebrating-rhone/ermitage-le-pavillon-1992-chapoutier-1-jm30" TargetMode="External"/><Relationship Id="rId108" Type="http://schemas.openxmlformats.org/officeDocument/2006/relationships/hyperlink" Target="https://www.sothebys.com/en/buy/auction/2020/vine-distinguished-collections-including-the-park-b-smith-cellar-celebrating-rhone/mixed-lot-5-bt-rhone-guigal-la-las" TargetMode="External"/><Relationship Id="rId229" Type="http://schemas.openxmlformats.org/officeDocument/2006/relationships/hyperlink" Target="https://www.sothebys.com/en/buy/auction/2020/vine-distinguished-collections-including-the-park-b-smith-cellar-celebrating-rhone/mixed-lot-7-bt-australia-burge-family-clarendon" TargetMode="External"/><Relationship Id="rId220" Type="http://schemas.openxmlformats.org/officeDocument/2006/relationships/hyperlink" Target="https://www.sothebys.com/en/buy/auction/2020/vine-distinguished-collections-including-the-park-b-smith-cellar-celebrating-rhone/randalls-hill-shiraz-1910-1995-3-bt" TargetMode="External"/><Relationship Id="rId341" Type="http://schemas.openxmlformats.org/officeDocument/2006/relationships/hyperlink" Target="https://www.sothebys.com/en/buy/auction/2020/vine-distinguished-collections-including-the-park-b-smith-cellar-celebrating-rhone/mixed-lot-11-bt-red-burgundy-j-f-coche-dury" TargetMode="External"/><Relationship Id="rId462" Type="http://schemas.openxmlformats.org/officeDocument/2006/relationships/hyperlink" Target="https://www.sothebys.com/en/buy/auction/2020/vine-distinguished-collections-including-the-park-b-smith-cellar-celebrating-rhone/morey-st-denis-clos-de-la-bussiere-2009-domaine" TargetMode="External"/><Relationship Id="rId583" Type="http://schemas.openxmlformats.org/officeDocument/2006/relationships/hyperlink" Target="https://www.sothebys.com/en/buy/auction/2020/vine-distinguished-collections-including-the-park-b-smith-cellar-celebrating-rhone/chateau-angelus-1964-1-mag" TargetMode="External"/><Relationship Id="rId340" Type="http://schemas.openxmlformats.org/officeDocument/2006/relationships/hyperlink" Target="https://www.sothebys.com/en/buy/auction/2020/vine-distinguished-collections-including-the-park-b-smith-cellar-celebrating-rhone/puligny-montrachet-les-enseigneres-2004-j-f-coche" TargetMode="External"/><Relationship Id="rId461" Type="http://schemas.openxmlformats.org/officeDocument/2006/relationships/hyperlink" Target="https://www.sothebys.com/en/buy/auction/2020/vine-distinguished-collections-including-the-park-b-smith-cellar-celebrating-rhone/morey-st-denis-clos-de-la-bussiere-2010-domaine" TargetMode="External"/><Relationship Id="rId582" Type="http://schemas.openxmlformats.org/officeDocument/2006/relationships/hyperlink" Target="https://www.sothebys.com/en/buy/auction/2020/vine-distinguished-collections-including-the-park-b-smith-cellar-celebrating-rhone/chateau-angelus-1975-12-bt-2" TargetMode="External"/><Relationship Id="rId460" Type="http://schemas.openxmlformats.org/officeDocument/2006/relationships/hyperlink" Target="https://www.sothebys.com/en/buy/auction/2020/vine-distinguished-collections-including-the-park-b-smith-cellar-celebrating-rhone/morey-st-denis-clos-de-la-bussiere-2014-domaine" TargetMode="External"/><Relationship Id="rId581" Type="http://schemas.openxmlformats.org/officeDocument/2006/relationships/hyperlink" Target="https://www.sothebys.com/en/buy/auction/2020/vine-distinguished-collections-including-the-park-b-smith-cellar-celebrating-rhone/chateau-angelus-1975-12-bt" TargetMode="External"/><Relationship Id="rId580" Type="http://schemas.openxmlformats.org/officeDocument/2006/relationships/hyperlink" Target="https://www.sothebys.com/en/buy/auction/2020/vine-distinguished-collections-including-the-park-b-smith-cellar-celebrating-rhone/chateau-cheval-blanc-1964-5-bt" TargetMode="External"/><Relationship Id="rId103" Type="http://schemas.openxmlformats.org/officeDocument/2006/relationships/hyperlink" Target="https://www.sothebys.com/en/buy/auction/2020/vine-distinguished-collections-including-the-park-b-smith-cellar-celebrating-rhone/cote-rotie-la-turque-1997-guigal-12-bt" TargetMode="External"/><Relationship Id="rId224" Type="http://schemas.openxmlformats.org/officeDocument/2006/relationships/hyperlink" Target="https://www.sothebys.com/en/buy/auction/2020/vine-distinguished-collections-including-the-park-b-smith-cellar-celebrating-rhone/wild-duck-creek-estate-spring-flat-shiraz-1997-12" TargetMode="External"/><Relationship Id="rId345" Type="http://schemas.openxmlformats.org/officeDocument/2006/relationships/hyperlink" Target="https://www.sothebys.com/en/buy/auction/2020/vine-distinguished-collections-including-the-park-b-smith-cellar-celebrating-rhone/chateau-haut-brion-2009-12-bt-2" TargetMode="External"/><Relationship Id="rId466" Type="http://schemas.openxmlformats.org/officeDocument/2006/relationships/hyperlink" Target="https://www.sothebys.com/en/buy/auction/2020/vine-distinguished-collections-including-the-park-b-smith-cellar-celebrating-rhone/nuits-st-georges-clos-de-la-marechale-2012-jacques" TargetMode="External"/><Relationship Id="rId587" Type="http://schemas.openxmlformats.org/officeDocument/2006/relationships/hyperlink" Target="https://www.sothebys.com/en/buy/auction/2020/vine-distinguished-collections-including-the-park-b-smith-cellar-celebrating-rhone/chateau-montrose-1970-12-bt" TargetMode="External"/><Relationship Id="rId102" Type="http://schemas.openxmlformats.org/officeDocument/2006/relationships/hyperlink" Target="https://www.sothebys.com/en/buy/auction/2020/vine-distinguished-collections-including-the-park-b-smith-cellar-celebrating-rhone/cote-rotie-la-turque-1996-guigal-12-bt" TargetMode="External"/><Relationship Id="rId223" Type="http://schemas.openxmlformats.org/officeDocument/2006/relationships/hyperlink" Target="https://www.sothebys.com/en/buy/auction/2020/vine-distinguished-collections-including-the-park-b-smith-cellar-celebrating-rhone/wild-duck-creek-estate-spring-flat-shiraz-1997-11" TargetMode="External"/><Relationship Id="rId344" Type="http://schemas.openxmlformats.org/officeDocument/2006/relationships/hyperlink" Target="https://www.sothebys.com/en/buy/auction/2020/vine-distinguished-collections-including-the-park-b-smith-cellar-celebrating-rhone/chateau-haut-brion-2009-12-bt" TargetMode="External"/><Relationship Id="rId465" Type="http://schemas.openxmlformats.org/officeDocument/2006/relationships/hyperlink" Target="https://www.sothebys.com/en/buy/auction/2020/vine-distinguished-collections-including-the-park-b-smith-cellar-celebrating-rhone/mixed-lot-7-bt-red-burgundy-georges-roumier" TargetMode="External"/><Relationship Id="rId586" Type="http://schemas.openxmlformats.org/officeDocument/2006/relationships/hyperlink" Target="https://www.sothebys.com/en/buy/auction/2020/vine-distinguished-collections-including-the-park-b-smith-cellar-celebrating-rhone/chateau-montrose-1975-12-bt-2" TargetMode="External"/><Relationship Id="rId101" Type="http://schemas.openxmlformats.org/officeDocument/2006/relationships/hyperlink" Target="https://www.sothebys.com/en/buy/auction/2020/vine-distinguished-collections-including-the-park-b-smith-cellar-celebrating-rhone/cote-rotie-la-turque-1996-guigal-8-bt" TargetMode="External"/><Relationship Id="rId222" Type="http://schemas.openxmlformats.org/officeDocument/2006/relationships/hyperlink" Target="https://www.sothebys.com/en/buy/auction/2020/vine-distinguished-collections-including-the-park-b-smith-cellar-celebrating-rhone/mixed-lot-6-mag-australia-torbreck" TargetMode="External"/><Relationship Id="rId343" Type="http://schemas.openxmlformats.org/officeDocument/2006/relationships/hyperlink" Target="https://www.sothebys.com/en/buy/auction/2020/vine-distinguished-collections-including-the-park-b-smith-cellar-celebrating-rhone/chateauneuf-du-pape-hommage-a-jacques-perrin-2013" TargetMode="External"/><Relationship Id="rId464" Type="http://schemas.openxmlformats.org/officeDocument/2006/relationships/hyperlink" Target="https://www.sothebys.com/en/buy/auction/2020/vine-distinguished-collections-including-the-park-b-smith-cellar-celebrating-rhone/morey-st-denis-clos-de-la-bussiere-2005-domaine" TargetMode="External"/><Relationship Id="rId585" Type="http://schemas.openxmlformats.org/officeDocument/2006/relationships/hyperlink" Target="https://www.sothebys.com/en/buy/auction/2020/vine-distinguished-collections-including-the-park-b-smith-cellar-celebrating-rhone/chateau-montrose-1975-12-bt" TargetMode="External"/><Relationship Id="rId100" Type="http://schemas.openxmlformats.org/officeDocument/2006/relationships/hyperlink" Target="https://www.sothebys.com/en/buy/auction/2020/vine-distinguished-collections-including-the-park-b-smith-cellar-celebrating-rhone/cote-rotie-la-turque-1995-guigal-6-bt" TargetMode="External"/><Relationship Id="rId221" Type="http://schemas.openxmlformats.org/officeDocument/2006/relationships/hyperlink" Target="https://www.sothebys.com/en/buy/auction/2020/vine-distinguished-collections-including-the-park-b-smith-cellar-celebrating-rhone/mixed-lot-11-bt-australia-torbreck" TargetMode="External"/><Relationship Id="rId342" Type="http://schemas.openxmlformats.org/officeDocument/2006/relationships/hyperlink" Target="https://www.sothebys.com/en/buy/auction/2020/vine-distinguished-collections-including-the-park-b-smith-cellar-celebrating-rhone/meursault-les-vireuils-2005-domaine-roulot-4-bt" TargetMode="External"/><Relationship Id="rId463" Type="http://schemas.openxmlformats.org/officeDocument/2006/relationships/hyperlink" Target="https://www.sothebys.com/en/buy/auction/2020/vine-distinguished-collections-including-the-park-b-smith-cellar-celebrating-rhone/morey-st-denis-clos-de-la-bussiere-2006-domaine" TargetMode="External"/><Relationship Id="rId584" Type="http://schemas.openxmlformats.org/officeDocument/2006/relationships/hyperlink" Target="https://www.sothebys.com/en/buy/auction/2020/vine-distinguished-collections-including-the-park-b-smith-cellar-celebrating-rhone/chateau-pavie-1975-12-bt" TargetMode="External"/><Relationship Id="rId217" Type="http://schemas.openxmlformats.org/officeDocument/2006/relationships/hyperlink" Target="https://www.sothebys.com/en/buy/auction/2020/vine-distinguished-collections-including-the-park-b-smith-cellar-celebrating-rhone/parsons-flat-padthaway-shiraz-cabernet-sauvignon" TargetMode="External"/><Relationship Id="rId338" Type="http://schemas.openxmlformats.org/officeDocument/2006/relationships/hyperlink" Target="https://www.sothebys.com/en/buy/auction/2020/vine-distinguished-collections-including-the-park-b-smith-cellar-celebrating-rhone/puligny-montrachet-les-enseigneres-2006-j-f-coche" TargetMode="External"/><Relationship Id="rId459" Type="http://schemas.openxmlformats.org/officeDocument/2006/relationships/hyperlink" Target="https://www.sothebys.com/en/buy/auction/2020/vine-distinguished-collections-including-the-park-b-smith-cellar-celebrating-rhone/morey-st-denis-clos-de-la-bussiere-2016-domaine" TargetMode="External"/><Relationship Id="rId216" Type="http://schemas.openxmlformats.org/officeDocument/2006/relationships/hyperlink" Target="https://www.sothebys.com/en/buy/auction/2020/vine-distinguished-collections-including-the-park-b-smith-cellar-celebrating-rhone/mixed-lot-12-bt-australia-noon-winery" TargetMode="External"/><Relationship Id="rId337" Type="http://schemas.openxmlformats.org/officeDocument/2006/relationships/hyperlink" Target="https://www.sothebys.com/en/buy/auction/2020/vine-distinguished-collections-including-the-park-b-smith-cellar-celebrating-rhone/puligny-montrachet-les-enseigneres-2007-j-f-coche" TargetMode="External"/><Relationship Id="rId458" Type="http://schemas.openxmlformats.org/officeDocument/2006/relationships/hyperlink" Target="https://www.sothebys.com/en/buy/auction/2020/vine-distinguished-collections-including-the-park-b-smith-cellar-celebrating-rhone/chateau-peby-faugeres-2005-1-dm" TargetMode="External"/><Relationship Id="rId579" Type="http://schemas.openxmlformats.org/officeDocument/2006/relationships/hyperlink" Target="https://www.sothebys.com/en/buy/auction/2020/vine-distinguished-collections-including-the-park-b-smith-cellar-celebrating-rhone/petrus-1975-2-bt" TargetMode="External"/><Relationship Id="rId215" Type="http://schemas.openxmlformats.org/officeDocument/2006/relationships/hyperlink" Target="https://www.sothebys.com/en/buy/auction/2020/vine-distinguished-collections-including-the-park-b-smith-cellar-celebrating-rhone/noon-winery-reserve-shiraz-1998-11-bt" TargetMode="External"/><Relationship Id="rId336" Type="http://schemas.openxmlformats.org/officeDocument/2006/relationships/hyperlink" Target="https://www.sothebys.com/en/buy/auction/2020/vine-distinguished-collections-including-the-park-b-smith-cellar-celebrating-rhone/puligny-montrachet-les-enseigneres-2008-j-f-coche" TargetMode="External"/><Relationship Id="rId457" Type="http://schemas.openxmlformats.org/officeDocument/2006/relationships/hyperlink" Target="https://www.sothebys.com/en/buy/auction/2020/vine-distinguished-collections-including-the-park-b-smith-cellar-celebrating-rhone/la-confession-2005-1-imp-2" TargetMode="External"/><Relationship Id="rId578" Type="http://schemas.openxmlformats.org/officeDocument/2006/relationships/hyperlink" Target="https://www.sothebys.com/en/buy/auction/2020/vine-distinguished-collections-including-the-park-b-smith-cellar-celebrating-rhone/chateau-la-mission-haut-brion-1950-1-mag" TargetMode="External"/><Relationship Id="rId699" Type="http://schemas.openxmlformats.org/officeDocument/2006/relationships/hyperlink" Target="https://www.sothebys.com/en/buy/auction/2020/vine-distinguished-collections-including-the-park-b-smith-cellar-celebrating-rhone/dow-1994-12-bt" TargetMode="External"/><Relationship Id="rId214" Type="http://schemas.openxmlformats.org/officeDocument/2006/relationships/hyperlink" Target="https://www.sothebys.com/en/buy/auction/2020/vine-distinguished-collections-including-the-park-b-smith-cellar-celebrating-rhone/noon-winery-reserve-cabernet-sauvignon-vertical-11" TargetMode="External"/><Relationship Id="rId335" Type="http://schemas.openxmlformats.org/officeDocument/2006/relationships/hyperlink" Target="https://www.sothebys.com/en/buy/auction/2020/vine-distinguished-collections-including-the-park-b-smith-cellar-celebrating-rhone/puligny-montrachet-les-enseigneres-2009-j-f-coche" TargetMode="External"/><Relationship Id="rId456" Type="http://schemas.openxmlformats.org/officeDocument/2006/relationships/hyperlink" Target="https://www.sothebys.com/en/buy/auction/2020/vine-distinguished-collections-including-the-park-b-smith-cellar-celebrating-rhone/la-confession-2005-1-imp" TargetMode="External"/><Relationship Id="rId577" Type="http://schemas.openxmlformats.org/officeDocument/2006/relationships/hyperlink" Target="https://www.sothebys.com/en/buy/auction/2020/vine-distinguished-collections-including-the-park-b-smith-cellar-celebrating-rhone/chateau-la-mission-haut-brion-1952-1-bt" TargetMode="External"/><Relationship Id="rId698" Type="http://schemas.openxmlformats.org/officeDocument/2006/relationships/hyperlink" Target="https://www.sothebys.com/en/buy/auction/2020/vine-distinguished-collections-including-the-park-b-smith-cellar-celebrating-rhone/grahams-1994-12-bt-2" TargetMode="External"/><Relationship Id="rId219" Type="http://schemas.openxmlformats.org/officeDocument/2006/relationships/hyperlink" Target="https://www.sothebys.com/en/buy/auction/2020/vine-distinguished-collections-including-the-park-b-smith-cellar-celebrating-rhone/penfolds-bin-90a-coonawarra-cabernet-barossa" TargetMode="External"/><Relationship Id="rId218" Type="http://schemas.openxmlformats.org/officeDocument/2006/relationships/hyperlink" Target="https://www.sothebys.com/en/buy/auction/2020/vine-distinguished-collections-including-the-park-b-smith-cellar-celebrating-rhone/parsons-flat-padthaway-shiraz-cabernet-sauvignon-2" TargetMode="External"/><Relationship Id="rId339" Type="http://schemas.openxmlformats.org/officeDocument/2006/relationships/hyperlink" Target="https://www.sothebys.com/en/buy/auction/2020/vine-distinguished-collections-including-the-park-b-smith-cellar-celebrating-rhone/puligny-montrachet-les-enseigneres-2005-j-f-coche" TargetMode="External"/><Relationship Id="rId330" Type="http://schemas.openxmlformats.org/officeDocument/2006/relationships/hyperlink" Target="https://www.sothebys.com/en/buy/auction/2020/vine-distinguished-collections-including-the-park-b-smith-cellar-celebrating-rhone/meursault-2008-j-f-coche-dury-3-bt" TargetMode="External"/><Relationship Id="rId451" Type="http://schemas.openxmlformats.org/officeDocument/2006/relationships/hyperlink" Target="https://www.sothebys.com/en/buy/auction/2020/vine-distinguished-collections-including-the-park-b-smith-cellar-celebrating-rhone/chateau-troplong-mondot-2009-2-bt" TargetMode="External"/><Relationship Id="rId572" Type="http://schemas.openxmlformats.org/officeDocument/2006/relationships/hyperlink" Target="https://www.sothebys.com/en/buy/auction/2020/vine-distinguished-collections-including-the-park-b-smith-cellar-celebrating-rhone/chateau-haut-brion-1970-11-bt" TargetMode="External"/><Relationship Id="rId693" Type="http://schemas.openxmlformats.org/officeDocument/2006/relationships/hyperlink" Target="https://www.sothebys.com/en/buy/auction/2020/vine-distinguished-collections-including-the-park-b-smith-cellar-celebrating-rhone/araujo-altagracia-2011-12-bt" TargetMode="External"/><Relationship Id="rId450" Type="http://schemas.openxmlformats.org/officeDocument/2006/relationships/hyperlink" Target="https://www.sothebys.com/en/buy/auction/2020/vine-distinguished-collections-including-the-park-b-smith-cellar-celebrating-rhone/chateau-larcis-ducasse-2005-1-dm-2" TargetMode="External"/><Relationship Id="rId571" Type="http://schemas.openxmlformats.org/officeDocument/2006/relationships/hyperlink" Target="https://www.sothebys.com/en/buy/auction/2020/vine-distinguished-collections-including-the-park-b-smith-cellar-celebrating-rhone/chateau-margaux-1959-11-bt" TargetMode="External"/><Relationship Id="rId692" Type="http://schemas.openxmlformats.org/officeDocument/2006/relationships/hyperlink" Target="https://www.sothebys.com/en/buy/auction/2020/vine-distinguished-collections-including-the-park-b-smith-cellar-celebrating-rhone/araujo-viognier-eisele-vineyard-2012-3-bt" TargetMode="External"/><Relationship Id="rId570" Type="http://schemas.openxmlformats.org/officeDocument/2006/relationships/hyperlink" Target="https://www.sothebys.com/en/buy/auction/2020/vine-distinguished-collections-including-the-park-b-smith-cellar-celebrating-rhone/chateau-margaux-1966-11-bt" TargetMode="External"/><Relationship Id="rId691" Type="http://schemas.openxmlformats.org/officeDocument/2006/relationships/hyperlink" Target="https://www.sothebys.com/en/buy/auction/2020/vine-distinguished-collections-including-the-park-b-smith-cellar-celebrating-rhone/araujo-sauvignon-blanc-eisele-vineyard-2012-12-bt" TargetMode="External"/><Relationship Id="rId690" Type="http://schemas.openxmlformats.org/officeDocument/2006/relationships/hyperlink" Target="https://www.sothebys.com/en/buy/auction/2020/vine-distinguished-collections-including-the-park-b-smith-cellar-celebrating-rhone/araujo-syrah-eisele-vineyard-2010-6-bt" TargetMode="External"/><Relationship Id="rId213" Type="http://schemas.openxmlformats.org/officeDocument/2006/relationships/hyperlink" Target="https://www.sothebys.com/en/buy/auction/2020/vine-distinguished-collections-including-the-park-b-smith-cellar-celebrating-rhone/noon-winery-reserve-cabernet-sauvignon-1998-12-bt" TargetMode="External"/><Relationship Id="rId334" Type="http://schemas.openxmlformats.org/officeDocument/2006/relationships/hyperlink" Target="https://www.sothebys.com/en/buy/auction/2020/vine-distinguished-collections-including-the-park-b-smith-cellar-celebrating-rhone/puligny-montrachet-les-enseigneres-2011-j-f-coche" TargetMode="External"/><Relationship Id="rId455" Type="http://schemas.openxmlformats.org/officeDocument/2006/relationships/hyperlink" Target="https://www.sothebys.com/en/buy/auction/2020/vine-distinguished-collections-including-the-park-b-smith-cellar-celebrating-rhone/la-confession-2005-3-dm" TargetMode="External"/><Relationship Id="rId576" Type="http://schemas.openxmlformats.org/officeDocument/2006/relationships/hyperlink" Target="https://www.sothebys.com/en/buy/auction/2020/vine-distinguished-collections-including-the-park-b-smith-cellar-celebrating-rhone/chateau-la-mission-haut-brion-1975-4-bt" TargetMode="External"/><Relationship Id="rId697" Type="http://schemas.openxmlformats.org/officeDocument/2006/relationships/hyperlink" Target="https://www.sothebys.com/en/buy/auction/2020/vine-distinguished-collections-including-the-park-b-smith-cellar-celebrating-rhone/grahams-1994-12-bt" TargetMode="External"/><Relationship Id="rId212" Type="http://schemas.openxmlformats.org/officeDocument/2006/relationships/hyperlink" Target="https://www.sothebys.com/en/buy/auction/2020/vine-distinguished-collections-including-the-park-b-smith-cellar-celebrating-rhone/noon-winery-reserve-cabernet-sauvignon-1997-12-bt" TargetMode="External"/><Relationship Id="rId333" Type="http://schemas.openxmlformats.org/officeDocument/2006/relationships/hyperlink" Target="https://www.sothebys.com/en/buy/auction/2020/vine-distinguished-collections-including-the-park-b-smith-cellar-celebrating-rhone/meursault-2005-j-f-coche-dury-1-bt" TargetMode="External"/><Relationship Id="rId454" Type="http://schemas.openxmlformats.org/officeDocument/2006/relationships/hyperlink" Target="https://www.sothebys.com/en/buy/auction/2020/vine-distinguished-collections-including-the-park-b-smith-cellar-celebrating-rhone/chateau-de-fonbel-2005-9-bt" TargetMode="External"/><Relationship Id="rId575" Type="http://schemas.openxmlformats.org/officeDocument/2006/relationships/hyperlink" Target="https://www.sothebys.com/en/buy/auction/2020/vine-distinguished-collections-including-the-park-b-smith-cellar-celebrating-rhone/chateau-haut-brion-blanc-1985-1-bt" TargetMode="External"/><Relationship Id="rId696" Type="http://schemas.openxmlformats.org/officeDocument/2006/relationships/hyperlink" Target="https://www.sothebys.com/en/buy/auction/2020/vine-distinguished-collections-including-the-park-b-smith-cellar-celebrating-rhone/silver-oak-cabernet-sauvignon-napa-valley-2008-6" TargetMode="External"/><Relationship Id="rId211" Type="http://schemas.openxmlformats.org/officeDocument/2006/relationships/hyperlink" Target="https://www.sothebys.com/en/buy/auction/2020/vine-distinguished-collections-including-the-park-b-smith-cellar-celebrating-rhone/noon-winery-eclipse-1999-12-bt" TargetMode="External"/><Relationship Id="rId332" Type="http://schemas.openxmlformats.org/officeDocument/2006/relationships/hyperlink" Target="https://www.sothebys.com/en/buy/auction/2020/vine-distinguished-collections-including-the-park-b-smith-cellar-celebrating-rhone/meursault-2006-j-f-coche-dury-2-bt" TargetMode="External"/><Relationship Id="rId453" Type="http://schemas.openxmlformats.org/officeDocument/2006/relationships/hyperlink" Target="https://www.sothebys.com/en/buy/auction/2020/vine-distinguished-collections-including-the-park-b-smith-cellar-celebrating-rhone/chateau-troplong-mondot-2009-12-bt" TargetMode="External"/><Relationship Id="rId574" Type="http://schemas.openxmlformats.org/officeDocument/2006/relationships/hyperlink" Target="https://www.sothebys.com/en/buy/auction/2020/vine-distinguished-collections-including-the-park-b-smith-cellar-celebrating-rhone/chateau-haut-brion-1959-1-bt" TargetMode="External"/><Relationship Id="rId695" Type="http://schemas.openxmlformats.org/officeDocument/2006/relationships/hyperlink" Target="https://www.sothebys.com/en/buy/auction/2020/vine-distinguished-collections-including-the-park-b-smith-cellar-celebrating-rhone/caymus-vineyards-special-selection-cabernet" TargetMode="External"/><Relationship Id="rId210" Type="http://schemas.openxmlformats.org/officeDocument/2006/relationships/hyperlink" Target="https://www.sothebys.com/en/buy/auction/2020/vine-distinguished-collections-including-the-park-b-smith-cellar-celebrating-rhone/noon-winery-eclipse-1999-6-bt" TargetMode="External"/><Relationship Id="rId331" Type="http://schemas.openxmlformats.org/officeDocument/2006/relationships/hyperlink" Target="https://www.sothebys.com/en/buy/auction/2020/vine-distinguished-collections-including-the-park-b-smith-cellar-celebrating-rhone/meursault-2007-j-f-coche-dury-1-bt" TargetMode="External"/><Relationship Id="rId452" Type="http://schemas.openxmlformats.org/officeDocument/2006/relationships/hyperlink" Target="https://www.sothebys.com/en/buy/auction/2020/vine-distinguished-collections-including-the-park-b-smith-cellar-celebrating-rhone/chateau-troplong-mondot-2005-11-bt" TargetMode="External"/><Relationship Id="rId573" Type="http://schemas.openxmlformats.org/officeDocument/2006/relationships/hyperlink" Target="https://www.sothebys.com/en/buy/auction/2020/vine-distinguished-collections-including-the-park-b-smith-cellar-celebrating-rhone/chateau-haut-brion-1961-2-bt" TargetMode="External"/><Relationship Id="rId694" Type="http://schemas.openxmlformats.org/officeDocument/2006/relationships/hyperlink" Target="https://www.sothebys.com/en/buy/auction/2020/vine-distinguished-collections-including-the-park-b-smith-cellar-celebrating-rhone/araujo-altagracia-2010-12-bt" TargetMode="External"/><Relationship Id="rId370" Type="http://schemas.openxmlformats.org/officeDocument/2006/relationships/hyperlink" Target="https://www.sothebys.com/en/buy/auction/2020/vine-distinguished-collections-including-the-park-b-smith-cellar-celebrating-rhone/chateau-latour-2005-1-dm-2" TargetMode="External"/><Relationship Id="rId491" Type="http://schemas.openxmlformats.org/officeDocument/2006/relationships/hyperlink" Target="https://www.sothebys.com/en/buy/auction/2020/vine-distinguished-collections-including-the-park-b-smith-cellar-celebrating-rhone/latricieres-chambertin-simon-bize-vertical-7-bt" TargetMode="External"/><Relationship Id="rId490" Type="http://schemas.openxmlformats.org/officeDocument/2006/relationships/hyperlink" Target="https://www.sothebys.com/en/buy/auction/2020/vine-distinguished-collections-including-the-park-b-smith-cellar-celebrating-rhone/charmes-chambertin-vieilles-vignes-2001-domaine" TargetMode="External"/><Relationship Id="rId129" Type="http://schemas.openxmlformats.org/officeDocument/2006/relationships/hyperlink" Target="https://www.sothebys.com/en/buy/auction/2020/vine-distinguished-collections-including-the-park-b-smith-cellar-celebrating-rhone/ermitage-blanc-de-loree-1991-chapoutier-5-mag" TargetMode="External"/><Relationship Id="rId128" Type="http://schemas.openxmlformats.org/officeDocument/2006/relationships/hyperlink" Target="https://www.sothebys.com/en/buy/auction/2020/vine-distinguished-collections-including-the-park-b-smith-cellar-celebrating-rhone/cote-rotie-la-mordoree-1996-chapoutier-5-mag" TargetMode="External"/><Relationship Id="rId249" Type="http://schemas.openxmlformats.org/officeDocument/2006/relationships/hyperlink" Target="https://www.sothebys.com/en/buy/auction/2020/vine-distinguished-collections-including-the-park-b-smith-cellar-celebrating-rhone/clos-de-la-roche-cuvee-vieilles-vignes-2005" TargetMode="External"/><Relationship Id="rId127" Type="http://schemas.openxmlformats.org/officeDocument/2006/relationships/hyperlink" Target="https://www.sothebys.com/en/buy/auction/2020/vine-distinguished-collections-including-the-park-b-smith-cellar-celebrating-rhone/cote-rotie-la-mordoree-1995-chapoutier-6-mag" TargetMode="External"/><Relationship Id="rId248" Type="http://schemas.openxmlformats.org/officeDocument/2006/relationships/hyperlink" Target="https://www.sothebys.com/en/buy/auction/2020/vine-distinguished-collections-including-the-park-b-smith-cellar-celebrating-rhone/clos-st-denis-cuvee-du-centenaire-2005-domaine" TargetMode="External"/><Relationship Id="rId369" Type="http://schemas.openxmlformats.org/officeDocument/2006/relationships/hyperlink" Target="https://www.sothebys.com/en/buy/auction/2020/vine-distinguished-collections-including-the-park-b-smith-cellar-celebrating-rhone/chateau-latour-2005-1-dm" TargetMode="External"/><Relationship Id="rId126" Type="http://schemas.openxmlformats.org/officeDocument/2006/relationships/hyperlink" Target="https://www.sothebys.com/en/buy/auction/2020/vine-distinguished-collections-including-the-park-b-smith-cellar-celebrating-rhone/cote-rotie-la-mordoree-1995-chapoutier-2-mag" TargetMode="External"/><Relationship Id="rId247" Type="http://schemas.openxmlformats.org/officeDocument/2006/relationships/hyperlink" Target="https://www.sothebys.com/en/buy/auction/2020/vine-distinguished-collections-including-the-park-b-smith-cellar-celebrating-rhone/clos-saint-denis-1993-domaine-dujac-1-bt" TargetMode="External"/><Relationship Id="rId368" Type="http://schemas.openxmlformats.org/officeDocument/2006/relationships/hyperlink" Target="https://www.sothebys.com/en/buy/auction/2020/vine-distinguished-collections-including-the-park-b-smith-cellar-celebrating-rhone/chateau-latour-2009-1-imp" TargetMode="External"/><Relationship Id="rId489" Type="http://schemas.openxmlformats.org/officeDocument/2006/relationships/hyperlink" Target="https://www.sothebys.com/en/buy/auction/2020/vine-distinguished-collections-including-the-park-b-smith-cellar-celebrating-rhone/mixed-lot-5-bt-red-burgundy-joseph-drouhin" TargetMode="External"/><Relationship Id="rId121" Type="http://schemas.openxmlformats.org/officeDocument/2006/relationships/hyperlink" Target="https://www.sothebys.com/en/buy/auction/2020/vine-distinguished-collections-including-the-park-b-smith-cellar-celebrating-rhone/ermitage-lermite-1996-chapoutier-2-mag" TargetMode="External"/><Relationship Id="rId242" Type="http://schemas.openxmlformats.org/officeDocument/2006/relationships/hyperlink" Target="https://www.sothebys.com/en/buy/auction/2020/vine-distinguished-collections-including-the-park-b-smith-cellar-celebrating-rhone/chambertin-2005-domaine-leroy-1-bt" TargetMode="External"/><Relationship Id="rId363" Type="http://schemas.openxmlformats.org/officeDocument/2006/relationships/hyperlink" Target="https://www.sothebys.com/en/buy/auction/2020/vine-distinguished-collections-including-the-park-b-smith-cellar-celebrating-rhone/carruades-de-lafite-2005-3-bt" TargetMode="External"/><Relationship Id="rId484" Type="http://schemas.openxmlformats.org/officeDocument/2006/relationships/hyperlink" Target="https://www.sothebys.com/en/buy/auction/2020/vine-distinguished-collections-including-the-park-b-smith-cellar-celebrating-rhone/clos-de-tart-2014-mommessin-1-mag" TargetMode="External"/><Relationship Id="rId120" Type="http://schemas.openxmlformats.org/officeDocument/2006/relationships/hyperlink" Target="https://www.sothebys.com/en/buy/auction/2020/vine-distinguished-collections-including-the-park-b-smith-cellar-celebrating-rhone/ermitage-le-pavillon-chapoutier-vertical-6-mag" TargetMode="External"/><Relationship Id="rId241" Type="http://schemas.openxmlformats.org/officeDocument/2006/relationships/hyperlink" Target="https://www.sothebys.com/en/buy/auction/2020/vine-distinguished-collections-including-the-park-b-smith-cellar-celebrating-rhone/corton-les-renardes-2005-domaine-leroy-5-bt" TargetMode="External"/><Relationship Id="rId362" Type="http://schemas.openxmlformats.org/officeDocument/2006/relationships/hyperlink" Target="https://www.sothebys.com/en/buy/auction/2020/vine-distinguished-collections-including-the-park-b-smith-cellar-celebrating-rhone/chateau-lafite-2005-1-imp" TargetMode="External"/><Relationship Id="rId483" Type="http://schemas.openxmlformats.org/officeDocument/2006/relationships/hyperlink" Target="https://www.sothebys.com/en/buy/auction/2020/vine-distinguished-collections-including-the-park-b-smith-cellar-celebrating-rhone/clos-de-tart-2014-mommessin-6-bt" TargetMode="External"/><Relationship Id="rId240" Type="http://schemas.openxmlformats.org/officeDocument/2006/relationships/hyperlink" Target="https://www.sothebys.com/en/buy/auction/2020/vine-distinguished-collections-including-the-park-b-smith-cellar-celebrating-rhone/clos-de-la-roche-2005-domaine-leroy-2-bt" TargetMode="External"/><Relationship Id="rId361" Type="http://schemas.openxmlformats.org/officeDocument/2006/relationships/hyperlink" Target="https://www.sothebys.com/en/buy/auction/2020/vine-distinguished-collections-including-the-park-b-smith-cellar-celebrating-rhone/chateau-lafite-2005-1-dm" TargetMode="External"/><Relationship Id="rId482" Type="http://schemas.openxmlformats.org/officeDocument/2006/relationships/hyperlink" Target="https://www.sothebys.com/en/buy/auction/2020/vine-distinguished-collections-including-the-park-b-smith-cellar-celebrating-rhone/clos-de-tart-2015-mommessin-4-bt" TargetMode="External"/><Relationship Id="rId360" Type="http://schemas.openxmlformats.org/officeDocument/2006/relationships/hyperlink" Target="https://www.sothebys.com/en/buy/auction/2020/vine-distinguished-collections-including-the-park-b-smith-cellar-celebrating-rhone/chateau-lafite-2005-5-mag" TargetMode="External"/><Relationship Id="rId481" Type="http://schemas.openxmlformats.org/officeDocument/2006/relationships/hyperlink" Target="https://www.sothebys.com/en/buy/auction/2020/vine-distinguished-collections-including-the-park-b-smith-cellar-celebrating-rhone/clos-des-lambrays-2016-domaine-des-lambrays-3-bt" TargetMode="External"/><Relationship Id="rId125" Type="http://schemas.openxmlformats.org/officeDocument/2006/relationships/hyperlink" Target="https://www.sothebys.com/en/buy/auction/2020/vine-distinguished-collections-including-the-park-b-smith-cellar-celebrating-rhone/cote-rotie-la-mordoree-1992-chapoutier-6-mag" TargetMode="External"/><Relationship Id="rId246" Type="http://schemas.openxmlformats.org/officeDocument/2006/relationships/hyperlink" Target="https://www.sothebys.com/en/buy/auction/2020/vine-distinguished-collections-including-the-park-b-smith-cellar-celebrating-rhone/bourgogne-rouge-2005-jacky-truchot-7-bt" TargetMode="External"/><Relationship Id="rId367" Type="http://schemas.openxmlformats.org/officeDocument/2006/relationships/hyperlink" Target="https://www.sothebys.com/en/buy/auction/2020/vine-distinguished-collections-including-the-park-b-smith-cellar-celebrating-rhone/chateau-latour-2009-6-mag" TargetMode="External"/><Relationship Id="rId488" Type="http://schemas.openxmlformats.org/officeDocument/2006/relationships/hyperlink" Target="https://www.sothebys.com/en/buy/auction/2020/vine-distinguished-collections-including-the-park-b-smith-cellar-celebrating-rhone/mixed-lot-4-bt-red-burgundy-denis-mortet" TargetMode="External"/><Relationship Id="rId124" Type="http://schemas.openxmlformats.org/officeDocument/2006/relationships/hyperlink" Target="https://www.sothebys.com/en/buy/auction/2020/vine-distinguished-collections-including-the-park-b-smith-cellar-celebrating-rhone/hermitage-monier-de-la-sizeranne-1993-chapoutier-6" TargetMode="External"/><Relationship Id="rId245" Type="http://schemas.openxmlformats.org/officeDocument/2006/relationships/hyperlink" Target="https://www.sothebys.com/en/buy/auction/2020/vine-distinguished-collections-including-the-park-b-smith-cellar-celebrating-rhone/clos-de-tart-2005-mommessin-6-bt" TargetMode="External"/><Relationship Id="rId366" Type="http://schemas.openxmlformats.org/officeDocument/2006/relationships/hyperlink" Target="https://www.sothebys.com/en/buy/auction/2020/vine-distinguished-collections-including-the-park-b-smith-cellar-celebrating-rhone/chateau-latour-2009-2-mag" TargetMode="External"/><Relationship Id="rId487" Type="http://schemas.openxmlformats.org/officeDocument/2006/relationships/hyperlink" Target="https://www.sothebys.com/en/buy/auction/2020/vine-distinguished-collections-including-the-park-b-smith-cellar-celebrating-rhone/mixed-lot-12-bt-red-burgundy-domaine-bachelet" TargetMode="External"/><Relationship Id="rId123" Type="http://schemas.openxmlformats.org/officeDocument/2006/relationships/hyperlink" Target="https://www.sothebys.com/en/buy/auction/2020/vine-distinguished-collections-including-the-park-b-smith-cellar-celebrating-rhone/ermitage-rouge-le-meal-1999-chapoutier-5-mag" TargetMode="External"/><Relationship Id="rId244" Type="http://schemas.openxmlformats.org/officeDocument/2006/relationships/hyperlink" Target="https://www.sothebys.com/en/buy/auction/2020/vine-distinguished-collections-including-the-park-b-smith-cellar-celebrating-rhone/bonnes-mares-2005-comte-georges-de-voguee-6-bt" TargetMode="External"/><Relationship Id="rId365" Type="http://schemas.openxmlformats.org/officeDocument/2006/relationships/hyperlink" Target="https://www.sothebys.com/en/buy/auction/2020/vine-distinguished-collections-including-the-park-b-smith-cellar-celebrating-rhone/chateau-latour-2009-12-bt" TargetMode="External"/><Relationship Id="rId486" Type="http://schemas.openxmlformats.org/officeDocument/2006/relationships/hyperlink" Target="https://www.sothebys.com/en/buy/auction/2020/vine-distinguished-collections-including-the-park-b-smith-cellar-celebrating-rhone/grands-echezeaux-2005-jean-marc-millot-2-bt" TargetMode="External"/><Relationship Id="rId122" Type="http://schemas.openxmlformats.org/officeDocument/2006/relationships/hyperlink" Target="https://www.sothebys.com/en/buy/auction/2020/vine-distinguished-collections-including-the-park-b-smith-cellar-celebrating-rhone/ermitage-lermite-1998-chapoutier-4-mag" TargetMode="External"/><Relationship Id="rId243" Type="http://schemas.openxmlformats.org/officeDocument/2006/relationships/hyperlink" Target="https://www.sothebys.com/en/buy/auction/2020/vine-distinguished-collections-including-the-park-b-smith-cellar-celebrating-rhone/musigny-2005-jacques-frederic-mugnier-1-bt" TargetMode="External"/><Relationship Id="rId364" Type="http://schemas.openxmlformats.org/officeDocument/2006/relationships/hyperlink" Target="https://www.sothebys.com/en/buy/auction/2020/vine-distinguished-collections-including-the-park-b-smith-cellar-celebrating-rhone/carruades-de-lafite-2005-3-bt-2" TargetMode="External"/><Relationship Id="rId485" Type="http://schemas.openxmlformats.org/officeDocument/2006/relationships/hyperlink" Target="https://www.sothebys.com/en/buy/auction/2020/vine-distinguished-collections-including-the-park-b-smith-cellar-celebrating-rhone/clos-de-vougeot-2011-jean-grivot-4-bt" TargetMode="External"/><Relationship Id="rId95" Type="http://schemas.openxmlformats.org/officeDocument/2006/relationships/hyperlink" Target="https://www.sothebys.com/en/buy/auction/2020/vine-distinguished-collections-including-the-park-b-smith-cellar-celebrating-rhone/cote-rotie-la-landonne-2003-guigal-6-bt" TargetMode="External"/><Relationship Id="rId94" Type="http://schemas.openxmlformats.org/officeDocument/2006/relationships/hyperlink" Target="https://www.sothebys.com/en/buy/auction/2020/vine-distinguished-collections-including-the-park-b-smith-cellar-celebrating-rhone/cote-rotie-la-landonne-1999-guigal-12-bt" TargetMode="External"/><Relationship Id="rId97" Type="http://schemas.openxmlformats.org/officeDocument/2006/relationships/hyperlink" Target="https://www.sothebys.com/en/buy/auction/2020/vine-distinguished-collections-including-the-park-b-smith-cellar-celebrating-rhone/cote-rotie-la-turque-1989-guigal-7-bt" TargetMode="External"/><Relationship Id="rId96" Type="http://schemas.openxmlformats.org/officeDocument/2006/relationships/hyperlink" Target="https://www.sothebys.com/en/buy/auction/2020/vine-distinguished-collections-including-the-park-b-smith-cellar-celebrating-rhone/cote-rotie-la-landonne-2007-guigal-8-bt" TargetMode="External"/><Relationship Id="rId99" Type="http://schemas.openxmlformats.org/officeDocument/2006/relationships/hyperlink" Target="https://www.sothebys.com/en/buy/auction/2020/vine-distinguished-collections-including-the-park-b-smith-cellar-celebrating-rhone/cote-rotie-la-turque-1992-guigal-2-bt" TargetMode="External"/><Relationship Id="rId480" Type="http://schemas.openxmlformats.org/officeDocument/2006/relationships/hyperlink" Target="https://www.sothebys.com/en/buy/auction/2020/vine-distinguished-collections-including-the-park-b-smith-cellar-celebrating-rhone/clos-de-la-roche-grand-cru-cuvee-vieilles-vignes" TargetMode="External"/><Relationship Id="rId98" Type="http://schemas.openxmlformats.org/officeDocument/2006/relationships/hyperlink" Target="https://www.sothebys.com/en/buy/auction/2020/vine-distinguished-collections-including-the-park-b-smith-cellar-celebrating-rhone/cote-rotie-la-turque-1991-guigal-6-bt" TargetMode="External"/><Relationship Id="rId91" Type="http://schemas.openxmlformats.org/officeDocument/2006/relationships/hyperlink" Target="https://www.sothebys.com/en/buy/auction/2020/vine-distinguished-collections-including-the-park-b-smith-cellar-celebrating-rhone/cote-rotie-la-landonne-1997-guigal-7-bt" TargetMode="External"/><Relationship Id="rId90" Type="http://schemas.openxmlformats.org/officeDocument/2006/relationships/hyperlink" Target="https://www.sothebys.com/en/buy/auction/2020/vine-distinguished-collections-including-the-park-b-smith-cellar-celebrating-rhone/cote-rotie-la-landonne-1996-guigal-12-bt" TargetMode="External"/><Relationship Id="rId93" Type="http://schemas.openxmlformats.org/officeDocument/2006/relationships/hyperlink" Target="https://www.sothebys.com/en/buy/auction/2020/vine-distinguished-collections-including-the-park-b-smith-cellar-celebrating-rhone/cote-rotie-la-landonne-1999-guigal-5-bt" TargetMode="External"/><Relationship Id="rId92" Type="http://schemas.openxmlformats.org/officeDocument/2006/relationships/hyperlink" Target="https://www.sothebys.com/en/buy/auction/2020/vine-distinguished-collections-including-the-park-b-smith-cellar-celebrating-rhone/cote-rotie-la-landonne-1997-guigal-12-bt" TargetMode="External"/><Relationship Id="rId118" Type="http://schemas.openxmlformats.org/officeDocument/2006/relationships/hyperlink" Target="https://www.sothebys.com/en/buy/auction/2020/vine-distinguished-collections-including-the-park-b-smith-cellar-celebrating-rhone/ermitage-le-pavillon-1998-chapoutier-5-mag" TargetMode="External"/><Relationship Id="rId239" Type="http://schemas.openxmlformats.org/officeDocument/2006/relationships/hyperlink" Target="https://www.sothebys.com/en/buy/auction/2020/vine-distinguished-collections-including-the-park-b-smith-cellar-celebrating-rhone/montrachet-1990-domaine-de-la-romanee-conti-1-bt" TargetMode="External"/><Relationship Id="rId117" Type="http://schemas.openxmlformats.org/officeDocument/2006/relationships/hyperlink" Target="https://www.sothebys.com/en/buy/auction/2020/vine-distinguished-collections-including-the-park-b-smith-cellar-celebrating-rhone/ermitage-le-pavillon-1996-chapoutier-1-jm30-4" TargetMode="External"/><Relationship Id="rId238" Type="http://schemas.openxmlformats.org/officeDocument/2006/relationships/hyperlink" Target="https://www.sothebys.com/en/buy/auction/2020/vine-distinguished-collections-including-the-park-b-smith-cellar-celebrating-rhone/romanee-conti-1989-domaine-de-la-romanee-conti-1" TargetMode="External"/><Relationship Id="rId359" Type="http://schemas.openxmlformats.org/officeDocument/2006/relationships/hyperlink" Target="https://www.sothebys.com/en/buy/auction/2020/vine-distinguished-collections-including-the-park-b-smith-cellar-celebrating-rhone/chateau-lafite-2009-12-bt-2" TargetMode="External"/><Relationship Id="rId116" Type="http://schemas.openxmlformats.org/officeDocument/2006/relationships/hyperlink" Target="https://www.sothebys.com/en/buy/auction/2020/vine-distinguished-collections-including-the-park-b-smith-cellar-celebrating-rhone/ermitage-le-pavillon-1996-chapoutier-1-jm30-3" TargetMode="External"/><Relationship Id="rId237" Type="http://schemas.openxmlformats.org/officeDocument/2006/relationships/hyperlink" Target="https://www.sothebys.com/en/buy/auction/2020/vine-distinguished-collections-including-the-park-b-smith-cellar-celebrating-rhone/la-tache-1985-domaine-de-la-romanee-conti-1-bt" TargetMode="External"/><Relationship Id="rId358" Type="http://schemas.openxmlformats.org/officeDocument/2006/relationships/hyperlink" Target="https://www.sothebys.com/en/buy/auction/2020/vine-distinguished-collections-including-the-park-b-smith-cellar-celebrating-rhone/chateau-lafite-2009-12-bt" TargetMode="External"/><Relationship Id="rId479" Type="http://schemas.openxmlformats.org/officeDocument/2006/relationships/hyperlink" Target="https://www.sothebys.com/en/buy/auction/2020/vine-distinguished-collections-including-the-park-b-smith-cellar-celebrating-rhone/mixed-lot-12-bt-red-burgundy-hubert-lignier" TargetMode="External"/><Relationship Id="rId115" Type="http://schemas.openxmlformats.org/officeDocument/2006/relationships/hyperlink" Target="https://www.sothebys.com/en/buy/auction/2020/vine-distinguished-collections-including-the-park-b-smith-cellar-celebrating-rhone/ermitage-le-pavillon-1996-chapoutier-1-jm30-2" TargetMode="External"/><Relationship Id="rId236" Type="http://schemas.openxmlformats.org/officeDocument/2006/relationships/hyperlink" Target="https://www.sothebys.com/en/buy/auction/2020/vine-distinguished-collections-including-the-park-b-smith-cellar-celebrating-rhone/la-tache-1990-domaine-de-la-romanee-conti-1-bt" TargetMode="External"/><Relationship Id="rId357" Type="http://schemas.openxmlformats.org/officeDocument/2006/relationships/hyperlink" Target="https://www.sothebys.com/en/buy/auction/2020/vine-distinguished-collections-including-the-park-b-smith-cellar-celebrating-rhone/chateau-lafite-2009-1-bt" TargetMode="External"/><Relationship Id="rId478" Type="http://schemas.openxmlformats.org/officeDocument/2006/relationships/hyperlink" Target="https://www.sothebys.com/en/buy/auction/2020/vine-distinguished-collections-including-the-park-b-smith-cellar-celebrating-rhone/echezeaux-2011-emmanuel-rouget-1-bt" TargetMode="External"/><Relationship Id="rId599" Type="http://schemas.openxmlformats.org/officeDocument/2006/relationships/hyperlink" Target="https://www.sothebys.com/en/buy/auction/2020/vine-distinguished-collections-including-the-park-b-smith-cellar-celebrating-rhone/chateau-ducru-beaucaillou-1970-6-mag" TargetMode="External"/><Relationship Id="rId119" Type="http://schemas.openxmlformats.org/officeDocument/2006/relationships/hyperlink" Target="https://www.sothebys.com/en/buy/auction/2020/vine-distinguished-collections-including-the-park-b-smith-cellar-celebrating-rhone/ermitage-le-pavillon-1999-chapoutier-3-mag" TargetMode="External"/><Relationship Id="rId110" Type="http://schemas.openxmlformats.org/officeDocument/2006/relationships/hyperlink" Target="https://www.sothebys.com/en/buy/auction/2020/vine-distinguished-collections-including-the-park-b-smith-cellar-celebrating-rhone/ermitage-le-pavillon-1993-chapoutier-6-mag" TargetMode="External"/><Relationship Id="rId231" Type="http://schemas.openxmlformats.org/officeDocument/2006/relationships/hyperlink" Target="https://www.sothebys.com/en/buy/auction/2020/vine-distinguished-collections-including-the-park-b-smith-cellar-celebrating-rhone/mixed-lot-12-bt-australia-red" TargetMode="External"/><Relationship Id="rId352" Type="http://schemas.openxmlformats.org/officeDocument/2006/relationships/hyperlink" Target="https://www.sothebys.com/en/buy/auction/2020/vine-distinguished-collections-including-the-park-b-smith-cellar-celebrating-rhone/chateau-haut-brion-2005-1-imp-2" TargetMode="External"/><Relationship Id="rId473" Type="http://schemas.openxmlformats.org/officeDocument/2006/relationships/hyperlink" Target="https://www.sothebys.com/en/buy/auction/2020/vine-distinguished-collections-including-the-park-b-smith-cellar-celebrating-rhone/mixed-lot-11-bt-red-burgundy-robert-groffier" TargetMode="External"/><Relationship Id="rId594" Type="http://schemas.openxmlformats.org/officeDocument/2006/relationships/hyperlink" Target="https://www.sothebys.com/en/buy/auction/2020/vine-distinguished-collections-including-the-park-b-smith-cellar-celebrating-rhone/chateau-lynch-bages-1975-12-bt-2" TargetMode="External"/><Relationship Id="rId230" Type="http://schemas.openxmlformats.org/officeDocument/2006/relationships/hyperlink" Target="https://www.sothebys.com/en/buy/auction/2020/vine-distinguished-collections-including-the-park-b-smith-cellar-celebrating-rhone/mixed-lot-11-bt-australia-red" TargetMode="External"/><Relationship Id="rId351" Type="http://schemas.openxmlformats.org/officeDocument/2006/relationships/hyperlink" Target="https://www.sothebys.com/en/buy/auction/2020/vine-distinguished-collections-including-the-park-b-smith-cellar-celebrating-rhone/chateau-haut-brion-2005-1-imp" TargetMode="External"/><Relationship Id="rId472" Type="http://schemas.openxmlformats.org/officeDocument/2006/relationships/hyperlink" Target="https://www.sothebys.com/en/buy/auction/2020/vine-distinguished-collections-including-the-park-b-smith-cellar-celebrating-rhone/musigny-cuvee-vieilles-vignes-1990-comte-georges" TargetMode="External"/><Relationship Id="rId593" Type="http://schemas.openxmlformats.org/officeDocument/2006/relationships/hyperlink" Target="https://www.sothebys.com/en/buy/auction/2020/vine-distinguished-collections-including-the-park-b-smith-cellar-celebrating-rhone/chateau-lynch-bages-1975-12-bt" TargetMode="External"/><Relationship Id="rId350" Type="http://schemas.openxmlformats.org/officeDocument/2006/relationships/hyperlink" Target="https://www.sothebys.com/en/buy/auction/2020/vine-distinguished-collections-including-the-park-b-smith-cellar-celebrating-rhone/chateau-haut-brion-2005-1-dm-2" TargetMode="External"/><Relationship Id="rId471" Type="http://schemas.openxmlformats.org/officeDocument/2006/relationships/hyperlink" Target="https://www.sothebys.com/en/buy/auction/2020/vine-distinguished-collections-including-the-park-b-smith-cellar-celebrating-rhone/chambolle-musigny-premier-cru-2005-comte-georges" TargetMode="External"/><Relationship Id="rId592" Type="http://schemas.openxmlformats.org/officeDocument/2006/relationships/hyperlink" Target="https://www.sothebys.com/en/buy/auction/2020/vine-distinguished-collections-including-the-park-b-smith-cellar-celebrating-rhone/chateau-lynch-bages-1986-12-bt" TargetMode="External"/><Relationship Id="rId470" Type="http://schemas.openxmlformats.org/officeDocument/2006/relationships/hyperlink" Target="https://www.sothebys.com/en/buy/auction/2020/vine-distinguished-collections-including-the-park-b-smith-cellar-celebrating-rhone/mixed-lot-6-bt-red-burgundy-comte-georges-de" TargetMode="External"/><Relationship Id="rId591" Type="http://schemas.openxmlformats.org/officeDocument/2006/relationships/hyperlink" Target="https://www.sothebys.com/en/buy/auction/2020/vine-distinguished-collections-including-the-park-b-smith-cellar-celebrating-rhone/chateau-calon-segur-1970-6-mag" TargetMode="External"/><Relationship Id="rId114" Type="http://schemas.openxmlformats.org/officeDocument/2006/relationships/hyperlink" Target="https://www.sothebys.com/en/buy/auction/2020/vine-distinguished-collections-including-the-park-b-smith-cellar-celebrating-rhone/ermitage-le-pavillon-1996-chapoutier-1-jm30" TargetMode="External"/><Relationship Id="rId235" Type="http://schemas.openxmlformats.org/officeDocument/2006/relationships/hyperlink" Target="https://www.sothebys.com/en/buy/auction/2020/vine-distinguished-collections-including-the-park-b-smith-cellar-celebrating-rhone/la-tache-2005-domaine-de-la-romanee-conti-6-bt" TargetMode="External"/><Relationship Id="rId356" Type="http://schemas.openxmlformats.org/officeDocument/2006/relationships/hyperlink" Target="https://www.sothebys.com/en/buy/auction/2020/vine-distinguished-collections-including-the-park-b-smith-cellar-celebrating-rhone/chateau-la-mission-haut-brion-2005-1-imp" TargetMode="External"/><Relationship Id="rId477" Type="http://schemas.openxmlformats.org/officeDocument/2006/relationships/hyperlink" Target="https://www.sothebys.com/en/buy/auction/2020/vine-distinguished-collections-including-the-park-b-smith-cellar-celebrating-rhone/mixed-lot-12-bt-red-burgundy-sylvain-cathiard" TargetMode="External"/><Relationship Id="rId598" Type="http://schemas.openxmlformats.org/officeDocument/2006/relationships/hyperlink" Target="https://www.sothebys.com/en/buy/auction/2020/vine-distinguished-collections-including-the-park-b-smith-cellar-celebrating-rhone/chateau-ducru-beaucaillou-1975-12-bt-2" TargetMode="External"/><Relationship Id="rId113" Type="http://schemas.openxmlformats.org/officeDocument/2006/relationships/hyperlink" Target="https://www.sothebys.com/en/buy/auction/2020/vine-distinguished-collections-including-the-park-b-smith-cellar-celebrating-rhone/ermitage-le-pavillon-1996-chapoutier-5-mag" TargetMode="External"/><Relationship Id="rId234" Type="http://schemas.openxmlformats.org/officeDocument/2006/relationships/hyperlink" Target="https://www.sothebys.com/en/buy/auction/2020/vine-distinguished-collections-including-the-park-b-smith-cellar-celebrating-rhone/romanee-st-vivant-2005-domaine-de-la-romanee-conti" TargetMode="External"/><Relationship Id="rId355" Type="http://schemas.openxmlformats.org/officeDocument/2006/relationships/hyperlink" Target="https://www.sothebys.com/en/buy/auction/2020/vine-distinguished-collections-including-the-park-b-smith-cellar-celebrating-rhone/chateau-la-mission-haut-brion-2005-3-bt" TargetMode="External"/><Relationship Id="rId476" Type="http://schemas.openxmlformats.org/officeDocument/2006/relationships/hyperlink" Target="https://www.sothebys.com/en/buy/auction/2020/vine-distinguished-collections-including-the-park-b-smith-cellar-celebrating-rhone/chambolle-musigny-les-fuees-2008-ghislaine-barthod" TargetMode="External"/><Relationship Id="rId597" Type="http://schemas.openxmlformats.org/officeDocument/2006/relationships/hyperlink" Target="https://www.sothebys.com/en/buy/auction/2020/vine-distinguished-collections-including-the-park-b-smith-cellar-celebrating-rhone/chateau-ducru-beaucaillou-1975-12-bt" TargetMode="External"/><Relationship Id="rId112" Type="http://schemas.openxmlformats.org/officeDocument/2006/relationships/hyperlink" Target="https://www.sothebys.com/en/buy/auction/2020/vine-distinguished-collections-including-the-park-b-smith-cellar-celebrating-rhone/ermitage-le-pavillon-1995-chapoutier-6-mag" TargetMode="External"/><Relationship Id="rId233" Type="http://schemas.openxmlformats.org/officeDocument/2006/relationships/hyperlink" Target="https://www.sothebys.com/en/buy/auction/2020/vine-distinguished-collections-including-the-park-b-smith-cellar-celebrating-rhone/barolo-bussia-1989-aldo-conterno-1-jm30-2" TargetMode="External"/><Relationship Id="rId354" Type="http://schemas.openxmlformats.org/officeDocument/2006/relationships/hyperlink" Target="https://www.sothebys.com/en/buy/auction/2020/vine-distinguished-collections-including-the-park-b-smith-cellar-celebrating-rhone/chateau-la-mission-haut-brion-2006-1-imp" TargetMode="External"/><Relationship Id="rId475" Type="http://schemas.openxmlformats.org/officeDocument/2006/relationships/hyperlink" Target="https://www.sothebys.com/en/buy/auction/2020/vine-distinguished-collections-including-the-park-b-smith-cellar-celebrating-rhone/chambertin-clos-de-beze-1999-robert-groffier-3-bt" TargetMode="External"/><Relationship Id="rId596" Type="http://schemas.openxmlformats.org/officeDocument/2006/relationships/hyperlink" Target="https://www.sothebys.com/en/buy/auction/2020/vine-distinguished-collections-including-the-park-b-smith-cellar-celebrating-rhone/chateau-mouton-baron-philippe-1970-10-bt" TargetMode="External"/><Relationship Id="rId111" Type="http://schemas.openxmlformats.org/officeDocument/2006/relationships/hyperlink" Target="https://www.sothebys.com/en/buy/auction/2020/vine-distinguished-collections-including-the-park-b-smith-cellar-celebrating-rhone/ermitage-le-pavillon-1994-chapoutier-4-mag" TargetMode="External"/><Relationship Id="rId232" Type="http://schemas.openxmlformats.org/officeDocument/2006/relationships/hyperlink" Target="https://www.sothebys.com/en/buy/auction/2020/vine-distinguished-collections-including-the-park-b-smith-cellar-celebrating-rhone/barolo-bussia-1989-aldo-conterno-1-jm30" TargetMode="External"/><Relationship Id="rId353" Type="http://schemas.openxmlformats.org/officeDocument/2006/relationships/hyperlink" Target="https://www.sothebys.com/en/buy/auction/2020/vine-distinguished-collections-including-the-park-b-smith-cellar-celebrating-rhone/chateau-la-mission-haut-brion-2009-1-dm" TargetMode="External"/><Relationship Id="rId474" Type="http://schemas.openxmlformats.org/officeDocument/2006/relationships/hyperlink" Target="https://www.sothebys.com/en/buy/auction/2020/vine-distinguished-collections-including-the-park-b-smith-cellar-celebrating-rhone/chambolle-musigny-les-amoureuses-robert-groffier" TargetMode="External"/><Relationship Id="rId595" Type="http://schemas.openxmlformats.org/officeDocument/2006/relationships/hyperlink" Target="https://www.sothebys.com/en/buy/auction/2020/vine-distinguished-collections-including-the-park-b-smith-cellar-celebrating-rhone/chateau-lynch-bages-1961-4-bt" TargetMode="External"/><Relationship Id="rId305" Type="http://schemas.openxmlformats.org/officeDocument/2006/relationships/hyperlink" Target="https://www.sothebys.com/en/buy/auction/2020/vine-distinguished-collections-including-the-park-b-smith-cellar-celebrating-rhone/clos-de-vougeot-2016-domaine-prieure-roch-3-bt" TargetMode="External"/><Relationship Id="rId426" Type="http://schemas.openxmlformats.org/officeDocument/2006/relationships/hyperlink" Target="https://www.sothebys.com/en/buy/auction/2020/vine-distinguished-collections-including-the-park-b-smith-cellar-celebrating-rhone/chateau-ausone-2009-12-bt-2" TargetMode="External"/><Relationship Id="rId547" Type="http://schemas.openxmlformats.org/officeDocument/2006/relationships/hyperlink" Target="https://www.sothebys.com/en/buy/auction/2020/vine-distinguished-collections-including-the-park-b-smith-cellar-celebrating-rhone/mixed-lot-6-bt-red-burgundy-simon-bize-daniel-rion" TargetMode="External"/><Relationship Id="rId668" Type="http://schemas.openxmlformats.org/officeDocument/2006/relationships/hyperlink" Target="https://www.sothebys.com/en/buy/auction/2020/vine-distinguished-collections-including-the-park-b-smith-cellar-celebrating-rhone/abreu-cabernet-sauvignon-madrona-ranch-vertical-6" TargetMode="External"/><Relationship Id="rId304" Type="http://schemas.openxmlformats.org/officeDocument/2006/relationships/hyperlink" Target="https://www.sothebys.com/en/buy/auction/2020/vine-distinguished-collections-including-the-park-b-smith-cellar-celebrating-rhone/chambertin-clos-de-beze-2007-domaine-prieure-roch" TargetMode="External"/><Relationship Id="rId425" Type="http://schemas.openxmlformats.org/officeDocument/2006/relationships/hyperlink" Target="https://www.sothebys.com/en/buy/auction/2020/vine-distinguished-collections-including-the-park-b-smith-cellar-celebrating-rhone/chateau-ausone-2009-12-bt" TargetMode="External"/><Relationship Id="rId546" Type="http://schemas.openxmlformats.org/officeDocument/2006/relationships/hyperlink" Target="https://www.sothebys.com/en/buy/auction/2020/vine-distinguished-collections-including-the-park-b-smith-cellar-celebrating-rhone/nuits-st-georges-clos-de-la-marechale-1983" TargetMode="External"/><Relationship Id="rId667" Type="http://schemas.openxmlformats.org/officeDocument/2006/relationships/hyperlink" Target="https://www.sothebys.com/en/buy/auction/2020/vine-distinguished-collections-including-the-park-b-smith-cellar-celebrating-rhone/abreu-cabernet-sauvignon-madrona-ranch-vertical-11" TargetMode="External"/><Relationship Id="rId303" Type="http://schemas.openxmlformats.org/officeDocument/2006/relationships/hyperlink" Target="https://www.sothebys.com/en/buy/auction/2020/vine-distinguished-collections-including-the-park-b-smith-cellar-celebrating-rhone/chambertin-clos-de-beze-2013-domaine-prieure-roch" TargetMode="External"/><Relationship Id="rId424" Type="http://schemas.openxmlformats.org/officeDocument/2006/relationships/hyperlink" Target="https://www.sothebys.com/en/buy/auction/2020/vine-distinguished-collections-including-the-park-b-smith-cellar-celebrating-rhone/chateau-ausone-2009-2-bt" TargetMode="External"/><Relationship Id="rId545" Type="http://schemas.openxmlformats.org/officeDocument/2006/relationships/hyperlink" Target="https://www.sothebys.com/en/buy/auction/2020/vine-distinguished-collections-including-the-park-b-smith-cellar-celebrating-rhone/corton-1983-bonneau-du-martray-11-bt" TargetMode="External"/><Relationship Id="rId666" Type="http://schemas.openxmlformats.org/officeDocument/2006/relationships/hyperlink" Target="https://www.sothebys.com/en/buy/auction/2020/vine-distinguished-collections-including-the-park-b-smith-cellar-celebrating-rhone/abreu-cabernet-sauvignon-madrona-ranch-vertical-5" TargetMode="External"/><Relationship Id="rId302" Type="http://schemas.openxmlformats.org/officeDocument/2006/relationships/hyperlink" Target="https://www.sothebys.com/en/buy/auction/2020/vine-distinguished-collections-including-the-park-b-smith-cellar-celebrating-rhone/clos-vougeot-2002-rene-engel-12-bt" TargetMode="External"/><Relationship Id="rId423" Type="http://schemas.openxmlformats.org/officeDocument/2006/relationships/hyperlink" Target="https://www.sothebys.com/en/buy/auction/2020/vine-distinguished-collections-including-the-park-b-smith-cellar-celebrating-rhone/chateau-lafleur-2005-1-imp" TargetMode="External"/><Relationship Id="rId544" Type="http://schemas.openxmlformats.org/officeDocument/2006/relationships/hyperlink" Target="https://www.sothebys.com/en/buy/auction/2020/vine-distinguished-collections-including-the-park-b-smith-cellar-celebrating-rhone/gevrey-chambertin-petite-chapelle-1978-marchand" TargetMode="External"/><Relationship Id="rId665" Type="http://schemas.openxmlformats.org/officeDocument/2006/relationships/hyperlink" Target="https://www.sothebys.com/en/buy/auction/2020/vine-distinguished-collections-including-the-park-b-smith-cellar-celebrating-rhone/abreu-cabernet-sauvignon-madrona-ranch-2002-6-bt" TargetMode="External"/><Relationship Id="rId309" Type="http://schemas.openxmlformats.org/officeDocument/2006/relationships/hyperlink" Target="https://www.sothebys.com/en/buy/auction/2020/vine-distinguished-collections-including-the-park-b-smith-cellar-celebrating-rhone/nuits-st-georges-clos-des-corvees-2009-domaine" TargetMode="External"/><Relationship Id="rId308" Type="http://schemas.openxmlformats.org/officeDocument/2006/relationships/hyperlink" Target="https://www.sothebys.com/en/buy/auction/2020/vine-distinguished-collections-including-the-park-b-smith-cellar-celebrating-rhone/vosne-romanee-les-clous-2012-domaine-prieure-roch-2" TargetMode="External"/><Relationship Id="rId429" Type="http://schemas.openxmlformats.org/officeDocument/2006/relationships/hyperlink" Target="https://www.sothebys.com/en/buy/auction/2020/vine-distinguished-collections-including-the-park-b-smith-cellar-celebrating-rhone/chateau-ausone-2005-1-dm" TargetMode="External"/><Relationship Id="rId307" Type="http://schemas.openxmlformats.org/officeDocument/2006/relationships/hyperlink" Target="https://www.sothebys.com/en/buy/auction/2020/vine-distinguished-collections-including-the-park-b-smith-cellar-celebrating-rhone/vosne-romanee-les-clous-2012-domaine-prieure-roch" TargetMode="External"/><Relationship Id="rId428" Type="http://schemas.openxmlformats.org/officeDocument/2006/relationships/hyperlink" Target="https://www.sothebys.com/en/buy/auction/2020/vine-distinguished-collections-including-the-park-b-smith-cellar-celebrating-rhone/chateau-angelus-2005-1-mag-2" TargetMode="External"/><Relationship Id="rId549" Type="http://schemas.openxmlformats.org/officeDocument/2006/relationships/hyperlink" Target="https://www.sothebys.com/en/buy/auction/2020/vine-distinguished-collections-including-the-park-b-smith-cellar-celebrating-rhone/mixed-lot-8-bt-red-burgundy-1920s-1950s" TargetMode="External"/><Relationship Id="rId306" Type="http://schemas.openxmlformats.org/officeDocument/2006/relationships/hyperlink" Target="https://www.sothebys.com/en/buy/auction/2020/vine-distinguished-collections-including-the-park-b-smith-cellar-celebrating-rhone/vosne-romanee-les-suchots-2012-domaine-prieure" TargetMode="External"/><Relationship Id="rId427" Type="http://schemas.openxmlformats.org/officeDocument/2006/relationships/hyperlink" Target="https://www.sothebys.com/en/buy/auction/2020/vine-distinguished-collections-including-the-park-b-smith-cellar-celebrating-rhone/chateau-angelus-2005-1-mag" TargetMode="External"/><Relationship Id="rId548" Type="http://schemas.openxmlformats.org/officeDocument/2006/relationships/hyperlink" Target="https://www.sothebys.com/en/buy/auction/2020/vine-distinguished-collections-including-the-park-b-smith-cellar-celebrating-rhone/mixed-lot-8-bt-red-burgundy-1960s-1970s" TargetMode="External"/><Relationship Id="rId669" Type="http://schemas.openxmlformats.org/officeDocument/2006/relationships/hyperlink" Target="https://www.sothebys.com/en/buy/auction/2020/vine-distinguished-collections-including-the-park-b-smith-cellar-celebrating-rhone/abreu-thorevilos-2009-6-bt" TargetMode="External"/><Relationship Id="rId660" Type="http://schemas.openxmlformats.org/officeDocument/2006/relationships/hyperlink" Target="https://www.sothebys.com/en/buy/auction/2020/vine-distinguished-collections-including-the-park-b-smith-cellar-celebrating-rhone/bond-matriarch-2007-12-bt" TargetMode="External"/><Relationship Id="rId301" Type="http://schemas.openxmlformats.org/officeDocument/2006/relationships/hyperlink" Target="https://www.sothebys.com/en/buy/auction/2020/vine-distinguished-collections-including-the-park-b-smith-cellar-celebrating-rhone/la-tache-2011-domaine-de-la-romanee-conti-2-bt" TargetMode="External"/><Relationship Id="rId422" Type="http://schemas.openxmlformats.org/officeDocument/2006/relationships/hyperlink" Target="https://www.sothebys.com/en/buy/auction/2020/vine-distinguished-collections-including-the-park-b-smith-cellar-celebrating-rhone/chateau-la-conseillante-2009-1-imp" TargetMode="External"/><Relationship Id="rId543" Type="http://schemas.openxmlformats.org/officeDocument/2006/relationships/hyperlink" Target="https://www.sothebys.com/en/buy/auction/2020/vine-distinguished-collections-including-the-park-b-smith-cellar-celebrating-rhone/pommard-1978-chateau-de-pommard-9-bt" TargetMode="External"/><Relationship Id="rId664" Type="http://schemas.openxmlformats.org/officeDocument/2006/relationships/hyperlink" Target="https://www.sothebys.com/en/buy/auction/2020/vine-distinguished-collections-including-the-park-b-smith-cellar-celebrating-rhone/abreu-cabernet-sauvignon-madrona-ranch-2006-6-bt" TargetMode="External"/><Relationship Id="rId300" Type="http://schemas.openxmlformats.org/officeDocument/2006/relationships/hyperlink" Target="https://www.sothebys.com/en/buy/auction/2020/vine-distinguished-collections-including-the-park-b-smith-cellar-celebrating-rhone/la-tache-2012-domaine-de-la-romanee-conti-3-bt" TargetMode="External"/><Relationship Id="rId421" Type="http://schemas.openxmlformats.org/officeDocument/2006/relationships/hyperlink" Target="https://www.sothebys.com/en/buy/auction/2020/vine-distinguished-collections-including-the-park-b-smith-cellar-celebrating-rhone/chateau-leglise-clinet-2005-1-imp-2" TargetMode="External"/><Relationship Id="rId542" Type="http://schemas.openxmlformats.org/officeDocument/2006/relationships/hyperlink" Target="https://www.sothebys.com/en/buy/auction/2020/vine-distinguished-collections-including-the-park-b-smith-cellar-celebrating-rhone/clos-de-tart-1961-mommessin-1-bt" TargetMode="External"/><Relationship Id="rId663" Type="http://schemas.openxmlformats.org/officeDocument/2006/relationships/hyperlink" Target="https://www.sothebys.com/en/buy/auction/2020/vine-distinguished-collections-including-the-park-b-smith-cellar-celebrating-rhone/abreu-cabernet-sauvignon-madrona-ranch-2007-6-bt" TargetMode="External"/><Relationship Id="rId420" Type="http://schemas.openxmlformats.org/officeDocument/2006/relationships/hyperlink" Target="https://www.sothebys.com/en/buy/auction/2020/vine-distinguished-collections-including-the-park-b-smith-cellar-celebrating-rhone/chateau-leglise-clinet-2005-1-imp" TargetMode="External"/><Relationship Id="rId541" Type="http://schemas.openxmlformats.org/officeDocument/2006/relationships/hyperlink" Target="https://www.sothebys.com/en/buy/auction/2020/vine-distinguished-collections-including-the-park-b-smith-cellar-celebrating-rhone/clos-de-tart-1989-mommessin-1-mag" TargetMode="External"/><Relationship Id="rId662" Type="http://schemas.openxmlformats.org/officeDocument/2006/relationships/hyperlink" Target="https://www.sothebys.com/en/buy/auction/2020/vine-distinguished-collections-including-the-park-b-smith-cellar-celebrating-rhone/abreu-cabernet-sauvignon-madrona-ranch-2008-6-bt" TargetMode="External"/><Relationship Id="rId540" Type="http://schemas.openxmlformats.org/officeDocument/2006/relationships/hyperlink" Target="https://www.sothebys.com/en/buy/auction/2020/vine-distinguished-collections-including-the-park-b-smith-cellar-celebrating-rhone/clos-de-tart-1996-mommessin-1-mag" TargetMode="External"/><Relationship Id="rId661" Type="http://schemas.openxmlformats.org/officeDocument/2006/relationships/hyperlink" Target="https://www.sothebys.com/en/buy/auction/2020/vine-distinguished-collections-including-the-park-b-smith-cellar-celebrating-rhone/bond-matriarch-2005-12-bt" TargetMode="External"/><Relationship Id="rId415" Type="http://schemas.openxmlformats.org/officeDocument/2006/relationships/hyperlink" Target="https://www.sothebys.com/en/buy/auction/2020/vine-distinguished-collections-including-the-park-b-smith-cellar-celebrating-rhone/chateau-clinet-2005-2-mag" TargetMode="External"/><Relationship Id="rId536" Type="http://schemas.openxmlformats.org/officeDocument/2006/relationships/hyperlink" Target="https://www.sothebys.com/en/buy/auction/2020/vine-distinguished-collections-including-the-park-b-smith-cellar-celebrating-rhone/ruchottes-chambertin-1988-georges-mugneret-2-bt" TargetMode="External"/><Relationship Id="rId657" Type="http://schemas.openxmlformats.org/officeDocument/2006/relationships/hyperlink" Target="https://www.sothebys.com/en/buy/auction/2020/vine-distinguished-collections-including-the-park-b-smith-cellar-celebrating-rhone/bond-vecina-2008-6-bt" TargetMode="External"/><Relationship Id="rId414" Type="http://schemas.openxmlformats.org/officeDocument/2006/relationships/hyperlink" Target="https://www.sothebys.com/en/buy/auction/2020/vine-distinguished-collections-including-the-park-b-smith-cellar-celebrating-rhone/petrus-2005-1-bt" TargetMode="External"/><Relationship Id="rId535" Type="http://schemas.openxmlformats.org/officeDocument/2006/relationships/hyperlink" Target="https://www.sothebys.com/en/buy/auction/2020/vine-distinguished-collections-including-the-park-b-smith-cellar-celebrating-rhone/mazis-chambertin-1988-frederic-esmonin-8-bt" TargetMode="External"/><Relationship Id="rId656" Type="http://schemas.openxmlformats.org/officeDocument/2006/relationships/hyperlink" Target="https://www.sothebys.com/en/buy/auction/2020/vine-distinguished-collections-including-the-park-b-smith-cellar-celebrating-rhone/bond-vecina-2009-1-mag" TargetMode="External"/><Relationship Id="rId413" Type="http://schemas.openxmlformats.org/officeDocument/2006/relationships/hyperlink" Target="https://www.sothebys.com/en/buy/auction/2020/vine-distinguished-collections-including-the-park-b-smith-cellar-celebrating-rhone/petrus-2009-12-bt" TargetMode="External"/><Relationship Id="rId534" Type="http://schemas.openxmlformats.org/officeDocument/2006/relationships/hyperlink" Target="https://www.sothebys.com/en/buy/auction/2020/vine-distinguished-collections-including-the-park-b-smith-cellar-celebrating-rhone/mazis-chambertin-1971-henri-rebourseau-4-bt" TargetMode="External"/><Relationship Id="rId655" Type="http://schemas.openxmlformats.org/officeDocument/2006/relationships/hyperlink" Target="https://www.sothebys.com/en/buy/auction/2020/vine-distinguished-collections-including-the-park-b-smith-cellar-celebrating-rhone/bond-vecina-2010-6-bt" TargetMode="External"/><Relationship Id="rId412" Type="http://schemas.openxmlformats.org/officeDocument/2006/relationships/hyperlink" Target="https://www.sothebys.com/en/buy/auction/2020/vine-distinguished-collections-including-the-park-b-smith-cellar-celebrating-rhone/petrus-2009-6-bt" TargetMode="External"/><Relationship Id="rId533" Type="http://schemas.openxmlformats.org/officeDocument/2006/relationships/hyperlink" Target="https://www.sothebys.com/en/buy/auction/2020/vine-distinguished-collections-including-the-park-b-smith-cellar-celebrating-rhone/chambertin-1972-domaine-louis-remy-6-bt" TargetMode="External"/><Relationship Id="rId654" Type="http://schemas.openxmlformats.org/officeDocument/2006/relationships/hyperlink" Target="https://www.sothebys.com/en/buy/auction/2020/vine-distinguished-collections-including-the-park-b-smith-cellar-celebrating-rhone/bond-st-eden-2007-6-bt" TargetMode="External"/><Relationship Id="rId419" Type="http://schemas.openxmlformats.org/officeDocument/2006/relationships/hyperlink" Target="https://www.sothebys.com/en/buy/auction/2020/vine-distinguished-collections-including-the-park-b-smith-cellar-celebrating-rhone/chateau-leglise-clinet-2005-3-mag" TargetMode="External"/><Relationship Id="rId418" Type="http://schemas.openxmlformats.org/officeDocument/2006/relationships/hyperlink" Target="https://www.sothebys.com/en/buy/auction/2020/vine-distinguished-collections-including-the-park-b-smith-cellar-celebrating-rhone/chateau-leglise-clinet-2005-5-bt" TargetMode="External"/><Relationship Id="rId539" Type="http://schemas.openxmlformats.org/officeDocument/2006/relationships/hyperlink" Target="https://www.sothebys.com/en/buy/auction/2020/vine-distinguished-collections-including-the-park-b-smith-cellar-celebrating-rhone/clos-de-tart-1998-mommessin-12-bt" TargetMode="External"/><Relationship Id="rId417" Type="http://schemas.openxmlformats.org/officeDocument/2006/relationships/hyperlink" Target="https://www.sothebys.com/en/buy/auction/2020/vine-distinguished-collections-including-the-park-b-smith-cellar-celebrating-rhone/chateau-clinet-2005-1-imp" TargetMode="External"/><Relationship Id="rId538" Type="http://schemas.openxmlformats.org/officeDocument/2006/relationships/hyperlink" Target="https://www.sothebys.com/en/buy/auction/2020/vine-distinguished-collections-including-the-park-b-smith-cellar-celebrating-rhone/clos-de-tart-1999-mommessin-2-mag" TargetMode="External"/><Relationship Id="rId659" Type="http://schemas.openxmlformats.org/officeDocument/2006/relationships/hyperlink" Target="https://www.sothebys.com/en/buy/auction/2020/vine-distinguished-collections-including-the-park-b-smith-cellar-celebrating-rhone/bond-matriarch-2009-12-bt" TargetMode="External"/><Relationship Id="rId416" Type="http://schemas.openxmlformats.org/officeDocument/2006/relationships/hyperlink" Target="https://www.sothebys.com/en/buy/auction/2020/vine-distinguished-collections-including-the-park-b-smith-cellar-celebrating-rhone/chateau-clinet-2005-3-dm" TargetMode="External"/><Relationship Id="rId537" Type="http://schemas.openxmlformats.org/officeDocument/2006/relationships/hyperlink" Target="https://www.sothebys.com/en/buy/auction/2020/vine-distinguished-collections-including-the-park-b-smith-cellar-celebrating-rhone/clos-de-tart-1999-mommessin-6-bt" TargetMode="External"/><Relationship Id="rId658" Type="http://schemas.openxmlformats.org/officeDocument/2006/relationships/hyperlink" Target="https://www.sothebys.com/en/buy/auction/2020/vine-distinguished-collections-including-the-park-b-smith-cellar-celebrating-rhone/bond-vecina-2007-6-bt" TargetMode="External"/><Relationship Id="rId411" Type="http://schemas.openxmlformats.org/officeDocument/2006/relationships/hyperlink" Target="https://www.sothebys.com/en/buy/auction/2020/vine-distinguished-collections-including-the-park-b-smith-cellar-celebrating-rhone/le-pin-2005-1-mag" TargetMode="External"/><Relationship Id="rId532" Type="http://schemas.openxmlformats.org/officeDocument/2006/relationships/hyperlink" Target="https://www.sothebys.com/en/buy/auction/2020/vine-distinguished-collections-including-the-park-b-smith-cellar-celebrating-rhone/chambertin-1978-louis-trapet-1-bt" TargetMode="External"/><Relationship Id="rId653" Type="http://schemas.openxmlformats.org/officeDocument/2006/relationships/hyperlink" Target="https://www.sothebys.com/en/buy/auction/2020/vine-distinguished-collections-including-the-park-b-smith-cellar-celebrating-rhone/bond-st-eden-2008-6-bt" TargetMode="External"/><Relationship Id="rId410" Type="http://schemas.openxmlformats.org/officeDocument/2006/relationships/hyperlink" Target="https://www.sothebys.com/en/buy/auction/2020/vine-distinguished-collections-including-the-park-b-smith-cellar-celebrating-rhone/chateau-dyquem-2005-1-nebr-2" TargetMode="External"/><Relationship Id="rId531" Type="http://schemas.openxmlformats.org/officeDocument/2006/relationships/hyperlink" Target="https://www.sothebys.com/en/buy/auction/2020/vine-distinguished-collections-including-the-park-b-smith-cellar-celebrating-rhone/musigny-cuvee-vieilles-vignes-1978-comte-georges" TargetMode="External"/><Relationship Id="rId652" Type="http://schemas.openxmlformats.org/officeDocument/2006/relationships/hyperlink" Target="https://www.sothebys.com/en/buy/auction/2020/vine-distinguished-collections-including-the-park-b-smith-cellar-celebrating-rhone/bond-st-eden-2010-6-bt" TargetMode="External"/><Relationship Id="rId530" Type="http://schemas.openxmlformats.org/officeDocument/2006/relationships/hyperlink" Target="https://www.sothebys.com/en/buy/auction/2020/vine-distinguished-collections-including-the-park-b-smith-cellar-celebrating-rhone/musigny-cuvee-vieilles-vignes-1978-comte-georges" TargetMode="External"/><Relationship Id="rId651" Type="http://schemas.openxmlformats.org/officeDocument/2006/relationships/hyperlink" Target="https://www.sothebys.com/en/buy/auction/2020/vine-distinguished-collections-including-the-park-b-smith-cellar-celebrating-rhone/bond-quella-2007-6-bt" TargetMode="External"/><Relationship Id="rId650" Type="http://schemas.openxmlformats.org/officeDocument/2006/relationships/hyperlink" Target="https://www.sothebys.com/en/buy/auction/2020/vine-distinguished-collections-including-the-park-b-smith-cellar-celebrating-rhone/bond-quella-2008-6-bt" TargetMode="External"/><Relationship Id="rId206" Type="http://schemas.openxmlformats.org/officeDocument/2006/relationships/hyperlink" Target="https://www.sothebys.com/en/buy/auction/2020/vine-distinguished-collections-including-the-park-b-smith-cellar-celebrating-rhone/jj-hahn-cabernet-sauvignon-79-block-1997-6-bt" TargetMode="External"/><Relationship Id="rId327" Type="http://schemas.openxmlformats.org/officeDocument/2006/relationships/hyperlink" Target="https://www.sothebys.com/en/buy/auction/2020/vine-distinguished-collections-including-the-park-b-smith-cellar-celebrating-rhone/meursault-2015-j-f-coche-dury-2-bt" TargetMode="External"/><Relationship Id="rId448" Type="http://schemas.openxmlformats.org/officeDocument/2006/relationships/hyperlink" Target="https://www.sothebys.com/en/buy/auction/2020/vine-distinguished-collections-including-the-park-b-smith-cellar-celebrating-rhone/chateau-beausejour-duffau-lagarrosse-2005-1-melr" TargetMode="External"/><Relationship Id="rId569" Type="http://schemas.openxmlformats.org/officeDocument/2006/relationships/hyperlink" Target="https://www.sothebys.com/en/buy/auction/2020/vine-distinguished-collections-including-the-park-b-smith-cellar-celebrating-rhone/chateau-margaux-1971-1-mag" TargetMode="External"/><Relationship Id="rId205" Type="http://schemas.openxmlformats.org/officeDocument/2006/relationships/hyperlink" Target="https://www.sothebys.com/en/buy/auction/2020/vine-distinguished-collections-including-the-park-b-smith-cellar-celebrating-rhone/jasper-hill-georgias-paddock-shiraz-1996-9-bt" TargetMode="External"/><Relationship Id="rId326" Type="http://schemas.openxmlformats.org/officeDocument/2006/relationships/hyperlink" Target="https://www.sothebys.com/en/buy/auction/2020/vine-distinguished-collections-including-the-park-b-smith-cellar-celebrating-rhone/chablis-les-clos-2006-domaine-raveneau-1-bt" TargetMode="External"/><Relationship Id="rId447" Type="http://schemas.openxmlformats.org/officeDocument/2006/relationships/hyperlink" Target="https://www.sothebys.com/en/buy/auction/2020/vine-distinguished-collections-including-the-park-b-smith-cellar-celebrating-rhone/chateau-beausejour-duffau-lagarrosse-2005-1-imp-2" TargetMode="External"/><Relationship Id="rId568" Type="http://schemas.openxmlformats.org/officeDocument/2006/relationships/hyperlink" Target="https://www.sothebys.com/en/buy/auction/2020/vine-distinguished-collections-including-the-park-b-smith-cellar-celebrating-rhone/chateau-mouton-rothschild-1953-1-bt" TargetMode="External"/><Relationship Id="rId689" Type="http://schemas.openxmlformats.org/officeDocument/2006/relationships/hyperlink" Target="https://www.sothebys.com/en/buy/auction/2020/vine-distinguished-collections-including-the-park-b-smith-cellar-celebrating-rhone/araujo-syrah-eisele-vineyard-2011-1-mag-6-bt" TargetMode="External"/><Relationship Id="rId204" Type="http://schemas.openxmlformats.org/officeDocument/2006/relationships/hyperlink" Target="https://www.sothebys.com/en/buy/auction/2020/vine-distinguished-collections-including-the-park-b-smith-cellar-celebrating-rhone/mixed-lot-12-bt-australia-greenock-creek" TargetMode="External"/><Relationship Id="rId325" Type="http://schemas.openxmlformats.org/officeDocument/2006/relationships/hyperlink" Target="https://www.sothebys.com/en/buy/auction/2020/vine-distinguished-collections-including-the-park-b-smith-cellar-celebrating-rhone/chablis-les-clos-2009-domaine-raveneau-4-bt" TargetMode="External"/><Relationship Id="rId446" Type="http://schemas.openxmlformats.org/officeDocument/2006/relationships/hyperlink" Target="https://www.sothebys.com/en/buy/auction/2020/vine-distinguished-collections-including-the-park-b-smith-cellar-celebrating-rhone/chateau-beausejour-duffau-lagarrosse-2005-1-imp" TargetMode="External"/><Relationship Id="rId567" Type="http://schemas.openxmlformats.org/officeDocument/2006/relationships/hyperlink" Target="https://www.sothebys.com/en/buy/auction/2020/vine-distinguished-collections-including-the-park-b-smith-cellar-celebrating-rhone/chateau-mouton-rothschild-1959-1-bt" TargetMode="External"/><Relationship Id="rId688" Type="http://schemas.openxmlformats.org/officeDocument/2006/relationships/hyperlink" Target="https://www.sothebys.com/en/buy/auction/2020/vine-distinguished-collections-including-the-park-b-smith-cellar-celebrating-rhone/araujo-cabernet-sauvignon-eisele-vineyard-vertical" TargetMode="External"/><Relationship Id="rId203" Type="http://schemas.openxmlformats.org/officeDocument/2006/relationships/hyperlink" Target="https://www.sothebys.com/en/buy/auction/2020/vine-distinguished-collections-including-the-park-b-smith-cellar-celebrating-rhone/mixed-lot-6-bt-australia-greenock-creek" TargetMode="External"/><Relationship Id="rId324" Type="http://schemas.openxmlformats.org/officeDocument/2006/relationships/hyperlink" Target="https://www.sothebys.com/en/buy/auction/2020/vine-distinguished-collections-including-the-park-b-smith-cellar-celebrating-rhone/chablis-montee-de-tonnerre-2004-domaine-raveneau-2" TargetMode="External"/><Relationship Id="rId445" Type="http://schemas.openxmlformats.org/officeDocument/2006/relationships/hyperlink" Target="https://www.sothebys.com/en/buy/auction/2020/vine-distinguished-collections-including-the-park-b-smith-cellar-celebrating-rhone/chateau-beausejour-duffau-lagarrosse-2005-3-dm" TargetMode="External"/><Relationship Id="rId566" Type="http://schemas.openxmlformats.org/officeDocument/2006/relationships/hyperlink" Target="https://www.sothebys.com/en/buy/auction/2020/vine-distinguished-collections-including-the-park-b-smith-cellar-celebrating-rhone/chateau-mouton-rothschild-1967-12-bt" TargetMode="External"/><Relationship Id="rId687" Type="http://schemas.openxmlformats.org/officeDocument/2006/relationships/hyperlink" Target="https://www.sothebys.com/en/buy/auction/2020/vine-distinguished-collections-including-the-park-b-smith-cellar-celebrating-rhone/araujo-cabernet-sauvignon-eisele-vineyard-2001-4" TargetMode="External"/><Relationship Id="rId209" Type="http://schemas.openxmlformats.org/officeDocument/2006/relationships/hyperlink" Target="https://www.sothebys.com/en/buy/auction/2020/vine-distinguished-collections-including-the-park-b-smith-cellar-celebrating-rhone/noon-winery-eclipse-1997-12-bt" TargetMode="External"/><Relationship Id="rId208" Type="http://schemas.openxmlformats.org/officeDocument/2006/relationships/hyperlink" Target="https://www.sothebys.com/en/buy/auction/2020/vine-distinguished-collections-including-the-park-b-smith-cellar-celebrating-rhone/noon-winery-eclipse-1997-11-bt" TargetMode="External"/><Relationship Id="rId329" Type="http://schemas.openxmlformats.org/officeDocument/2006/relationships/hyperlink" Target="https://www.sothebys.com/en/buy/auction/2020/vine-distinguished-collections-including-the-park-b-smith-cellar-celebrating-rhone/meursault-2011-j-f-coche-dury-2-bt" TargetMode="External"/><Relationship Id="rId207" Type="http://schemas.openxmlformats.org/officeDocument/2006/relationships/hyperlink" Target="https://www.sothebys.com/en/buy/auction/2020/vine-distinguished-collections-including-the-park-b-smith-cellar-celebrating-rhone/noon-winery-eclipse-1997-9-bt" TargetMode="External"/><Relationship Id="rId328" Type="http://schemas.openxmlformats.org/officeDocument/2006/relationships/hyperlink" Target="https://www.sothebys.com/en/buy/auction/2020/vine-distinguished-collections-including-the-park-b-smith-cellar-celebrating-rhone/meursault-2012-j-f-coche-dury-2-bt" TargetMode="External"/><Relationship Id="rId449" Type="http://schemas.openxmlformats.org/officeDocument/2006/relationships/hyperlink" Target="https://www.sothebys.com/en/buy/auction/2020/vine-distinguished-collections-including-the-park-b-smith-cellar-celebrating-rhone/chateau-larcis-ducasse-2005-1-dm" TargetMode="External"/><Relationship Id="rId440" Type="http://schemas.openxmlformats.org/officeDocument/2006/relationships/hyperlink" Target="https://www.sothebys.com/en/buy/auction/2020/vine-distinguished-collections-including-the-park-b-smith-cellar-celebrating-rhone/chateau-cheval-blanc-2005-1-imp-3" TargetMode="External"/><Relationship Id="rId561" Type="http://schemas.openxmlformats.org/officeDocument/2006/relationships/hyperlink" Target="https://www.sothebys.com/en/buy/auction/2020/vine-distinguished-collections-including-the-park-b-smith-cellar-celebrating-rhone/chateau-mouton-rothschild-1976-12-bt" TargetMode="External"/><Relationship Id="rId682" Type="http://schemas.openxmlformats.org/officeDocument/2006/relationships/hyperlink" Target="https://www.sothebys.com/en/buy/auction/2020/vine-distinguished-collections-including-the-park-b-smith-cellar-celebrating-rhone/araujo-cabernet-sauvignon-eisele-vineyard-2006-8" TargetMode="External"/><Relationship Id="rId560" Type="http://schemas.openxmlformats.org/officeDocument/2006/relationships/hyperlink" Target="https://www.sothebys.com/en/buy/auction/2020/vine-distinguished-collections-including-the-park-b-smith-cellar-celebrating-rhone/chateau-mouton-rothschild-1983-3-dm" TargetMode="External"/><Relationship Id="rId681" Type="http://schemas.openxmlformats.org/officeDocument/2006/relationships/hyperlink" Target="https://www.sothebys.com/en/buy/auction/2020/vine-distinguished-collections-including-the-park-b-smith-cellar-celebrating-rhone/araujo-cabernet-sauvignon-eisele-vineyard-2007-7" TargetMode="External"/><Relationship Id="rId680" Type="http://schemas.openxmlformats.org/officeDocument/2006/relationships/hyperlink" Target="https://www.sothebys.com/en/buy/auction/2020/vine-distinguished-collections-including-the-park-b-smith-cellar-celebrating-rhone/araujo-cabernet-sauvignon-eisele-vineyard-2008-11" TargetMode="External"/><Relationship Id="rId202" Type="http://schemas.openxmlformats.org/officeDocument/2006/relationships/hyperlink" Target="https://www.sothebys.com/en/buy/auction/2020/vine-distinguished-collections-including-the-park-b-smith-cellar-celebrating-rhone/greenock-creek-cabernet-sauvignon-1997-12-bt" TargetMode="External"/><Relationship Id="rId323" Type="http://schemas.openxmlformats.org/officeDocument/2006/relationships/hyperlink" Target="https://www.sothebys.com/en/buy/auction/2020/vine-distinguished-collections-including-the-park-b-smith-cellar-celebrating-rhone/chablis-montee-de-tonnerre-2005-domaine-raveneau-4" TargetMode="External"/><Relationship Id="rId444" Type="http://schemas.openxmlformats.org/officeDocument/2006/relationships/hyperlink" Target="https://www.sothebys.com/en/buy/auction/2020/vine-distinguished-collections-including-the-park-b-smith-cellar-celebrating-rhone/chateau-beausejour-duffau-lagarrosse-2005-1-dm-2" TargetMode="External"/><Relationship Id="rId565" Type="http://schemas.openxmlformats.org/officeDocument/2006/relationships/hyperlink" Target="https://www.sothebys.com/en/buy/auction/2020/vine-distinguished-collections-including-the-park-b-smith-cellar-celebrating-rhone/chateau-mouton-rothschild-1967-5-bt" TargetMode="External"/><Relationship Id="rId686" Type="http://schemas.openxmlformats.org/officeDocument/2006/relationships/hyperlink" Target="https://www.sothebys.com/en/buy/auction/2020/vine-distinguished-collections-including-the-park-b-smith-cellar-celebrating-rhone/araujo-cabernet-sauvignon-eisele-vineyard-2002-5" TargetMode="External"/><Relationship Id="rId201" Type="http://schemas.openxmlformats.org/officeDocument/2006/relationships/hyperlink" Target="https://www.sothebys.com/en/buy/auction/2020/vine-distinguished-collections-including-the-park-b-smith-cellar-celebrating-rhone/fox-creek-reserve-cabernet-sauvignon-1998-12-bt" TargetMode="External"/><Relationship Id="rId322" Type="http://schemas.openxmlformats.org/officeDocument/2006/relationships/hyperlink" Target="https://www.sothebys.com/en/buy/auction/2020/vine-distinguished-collections-including-the-park-b-smith-cellar-celebrating-rhone/chablis-montee-de-tonnerre-2006-domaine-raveneau-3" TargetMode="External"/><Relationship Id="rId443" Type="http://schemas.openxmlformats.org/officeDocument/2006/relationships/hyperlink" Target="https://www.sothebys.com/en/buy/auction/2020/vine-distinguished-collections-including-the-park-b-smith-cellar-celebrating-rhone/chateau-beausejour-duffau-lagarrosse-2005-1-dm" TargetMode="External"/><Relationship Id="rId564" Type="http://schemas.openxmlformats.org/officeDocument/2006/relationships/hyperlink" Target="https://www.sothebys.com/en/buy/auction/2020/vine-distinguished-collections-including-the-park-b-smith-cellar-celebrating-rhone/chateau-mouton-rothschild-1970-12-bt" TargetMode="External"/><Relationship Id="rId685" Type="http://schemas.openxmlformats.org/officeDocument/2006/relationships/hyperlink" Target="https://www.sothebys.com/en/buy/auction/2020/vine-distinguished-collections-including-the-park-b-smith-cellar-celebrating-rhone/araujo-cabernet-sauvignon-eisele-vineyard-2003-5" TargetMode="External"/><Relationship Id="rId200" Type="http://schemas.openxmlformats.org/officeDocument/2006/relationships/hyperlink" Target="https://www.sothebys.com/en/buy/auction/2020/vine-distinguished-collections-including-the-park-b-smith-cellar-celebrating-rhone/fox-creek-reserve-shiraz-vertical-5-mag" TargetMode="External"/><Relationship Id="rId321" Type="http://schemas.openxmlformats.org/officeDocument/2006/relationships/hyperlink" Target="https://www.sothebys.com/en/buy/auction/2020/vine-distinguished-collections-including-the-park-b-smith-cellar-celebrating-rhone/chablis-montee-de-tonnerre-2007-domaine-raveneau-3" TargetMode="External"/><Relationship Id="rId442" Type="http://schemas.openxmlformats.org/officeDocument/2006/relationships/hyperlink" Target="https://www.sothebys.com/en/buy/auction/2020/vine-distinguished-collections-including-the-park-b-smith-cellar-celebrating-rhone/chateau-cheval-blanc-2005-1-melr-2" TargetMode="External"/><Relationship Id="rId563" Type="http://schemas.openxmlformats.org/officeDocument/2006/relationships/hyperlink" Target="https://www.sothebys.com/en/buy/auction/2020/vine-distinguished-collections-including-the-park-b-smith-cellar-celebrating-rhone/chateau-mouton-rothschild-1975-12-bt" TargetMode="External"/><Relationship Id="rId684" Type="http://schemas.openxmlformats.org/officeDocument/2006/relationships/hyperlink" Target="https://www.sothebys.com/en/buy/auction/2020/vine-distinguished-collections-including-the-park-b-smith-cellar-celebrating-rhone/araujo-cabernet-sauvignon-eisele-vineyard-2004-7" TargetMode="External"/><Relationship Id="rId320" Type="http://schemas.openxmlformats.org/officeDocument/2006/relationships/hyperlink" Target="https://www.sothebys.com/en/buy/auction/2020/vine-distinguished-collections-including-the-park-b-smith-cellar-celebrating-rhone/chablis-montee-de-tonnerre-2008-domaine-raveneau-2" TargetMode="External"/><Relationship Id="rId441" Type="http://schemas.openxmlformats.org/officeDocument/2006/relationships/hyperlink" Target="https://www.sothebys.com/en/buy/auction/2020/vine-distinguished-collections-including-the-park-b-smith-cellar-celebrating-rhone/chateau-cheval-blanc-2005-1-melr" TargetMode="External"/><Relationship Id="rId562" Type="http://schemas.openxmlformats.org/officeDocument/2006/relationships/hyperlink" Target="https://www.sothebys.com/en/buy/auction/2020/vine-distinguished-collections-including-the-park-b-smith-cellar-celebrating-rhone/chateau-mouton-rothschild-1976-1-imp" TargetMode="External"/><Relationship Id="rId683" Type="http://schemas.openxmlformats.org/officeDocument/2006/relationships/hyperlink" Target="https://www.sothebys.com/en/buy/auction/2020/vine-distinguished-collections-including-the-park-b-smith-cellar-celebrating-rhone/araujo-cabernet-sauvignon-eisele-vineyard-2005-7" TargetMode="External"/><Relationship Id="rId316" Type="http://schemas.openxmlformats.org/officeDocument/2006/relationships/hyperlink" Target="https://www.sothebys.com/en/buy/auction/2020/vine-distinguished-collections-including-the-park-b-smith-cellar-celebrating-rhone/chablis-butteaux-2006-domaine-raveneau-3-bt" TargetMode="External"/><Relationship Id="rId437" Type="http://schemas.openxmlformats.org/officeDocument/2006/relationships/hyperlink" Target="https://www.sothebys.com/en/buy/auction/2020/vine-distinguished-collections-including-the-park-b-smith-cellar-celebrating-rhone/chateau-cheval-blanc-2005-1-dm-2" TargetMode="External"/><Relationship Id="rId558" Type="http://schemas.openxmlformats.org/officeDocument/2006/relationships/hyperlink" Target="https://www.sothebys.com/en/buy/auction/2020/vine-distinguished-collections-including-the-park-b-smith-cellar-celebrating-rhone/chateau-latour-1966-5-bt" TargetMode="External"/><Relationship Id="rId679" Type="http://schemas.openxmlformats.org/officeDocument/2006/relationships/hyperlink" Target="https://www.sothebys.com/en/buy/auction/2020/vine-distinguished-collections-including-the-park-b-smith-cellar-celebrating-rhone/araujo-cabernet-sauvignon-eisele-vineyard-2009-12" TargetMode="External"/><Relationship Id="rId315" Type="http://schemas.openxmlformats.org/officeDocument/2006/relationships/hyperlink" Target="https://www.sothebys.com/en/buy/auction/2020/vine-distinguished-collections-including-the-park-b-smith-cellar-celebrating-rhone/chablis-butteaux-2007-domaine-raveneau-4-bt" TargetMode="External"/><Relationship Id="rId436" Type="http://schemas.openxmlformats.org/officeDocument/2006/relationships/hyperlink" Target="https://www.sothebys.com/en/buy/auction/2020/vine-distinguished-collections-including-the-park-b-smith-cellar-celebrating-rhone/chateau-cheval-blanc-2005-1-dm" TargetMode="External"/><Relationship Id="rId557" Type="http://schemas.openxmlformats.org/officeDocument/2006/relationships/hyperlink" Target="https://www.sothebys.com/en/buy/auction/2020/vine-distinguished-collections-including-the-park-b-smith-cellar-celebrating-rhone/chateau-latour-1970-12-bt" TargetMode="External"/><Relationship Id="rId678" Type="http://schemas.openxmlformats.org/officeDocument/2006/relationships/hyperlink" Target="https://www.sothebys.com/en/buy/auction/2020/vine-distinguished-collections-including-the-park-b-smith-cellar-celebrating-rhone/araujo-cabernet-sauvignon-eisele-vineyard-2010-12" TargetMode="External"/><Relationship Id="rId314" Type="http://schemas.openxmlformats.org/officeDocument/2006/relationships/hyperlink" Target="https://www.sothebys.com/en/buy/auction/2020/vine-distinguished-collections-including-the-park-b-smith-cellar-celebrating-rhone/chablis-butteaux-2008-domaine-raveneau-4-bt" TargetMode="External"/><Relationship Id="rId435" Type="http://schemas.openxmlformats.org/officeDocument/2006/relationships/hyperlink" Target="https://www.sothebys.com/en/buy/auction/2020/vine-distinguished-collections-including-the-park-b-smith-cellar-celebrating-rhone/chateau-cheval-blanc-2005-1-mag" TargetMode="External"/><Relationship Id="rId556" Type="http://schemas.openxmlformats.org/officeDocument/2006/relationships/hyperlink" Target="https://www.sothebys.com/en/buy/auction/2020/vine-distinguished-collections-including-the-park-b-smith-cellar-celebrating-rhone/carruades-de-lafite-1955-1-bt" TargetMode="External"/><Relationship Id="rId677" Type="http://schemas.openxmlformats.org/officeDocument/2006/relationships/hyperlink" Target="https://www.sothebys.com/en/buy/auction/2020/vine-distinguished-collections-including-the-park-b-smith-cellar-celebrating-rhone/araujo-cabernet-sauvignon-eisele-vineyard-2011-6" TargetMode="External"/><Relationship Id="rId313" Type="http://schemas.openxmlformats.org/officeDocument/2006/relationships/hyperlink" Target="https://www.sothebys.com/en/buy/auction/2020/vine-distinguished-collections-including-the-park-b-smith-cellar-celebrating-rhone/chablis-butteaux-2009-domaine-raveneau-3-bt" TargetMode="External"/><Relationship Id="rId434" Type="http://schemas.openxmlformats.org/officeDocument/2006/relationships/hyperlink" Target="https://www.sothebys.com/en/buy/auction/2020/vine-distinguished-collections-including-the-park-b-smith-cellar-celebrating-rhone/chateau-cheval-blanc-2009-6-mag" TargetMode="External"/><Relationship Id="rId555" Type="http://schemas.openxmlformats.org/officeDocument/2006/relationships/hyperlink" Target="https://www.sothebys.com/en/buy/auction/2020/vine-distinguished-collections-including-the-park-b-smith-cellar-celebrating-rhone/chateau-lafite-1959-6-bt" TargetMode="External"/><Relationship Id="rId676" Type="http://schemas.openxmlformats.org/officeDocument/2006/relationships/hyperlink" Target="https://www.sothebys.com/en/buy/auction/2020/vine-distinguished-collections-including-the-park-b-smith-cellar-celebrating-rhone/mixed-lot-3-bt-abreu-2010" TargetMode="External"/><Relationship Id="rId319" Type="http://schemas.openxmlformats.org/officeDocument/2006/relationships/hyperlink" Target="https://www.sothebys.com/en/buy/auction/2020/vine-distinguished-collections-including-the-park-b-smith-cellar-celebrating-rhone/chablis-montee-de-tonnerre-2009-domaine-raveneau-5" TargetMode="External"/><Relationship Id="rId318" Type="http://schemas.openxmlformats.org/officeDocument/2006/relationships/hyperlink" Target="https://www.sothebys.com/en/buy/auction/2020/vine-distinguished-collections-including-the-park-b-smith-cellar-celebrating-rhone/chablis-montee-de-tonnerre-2011-domaine-raveneau-3" TargetMode="External"/><Relationship Id="rId439" Type="http://schemas.openxmlformats.org/officeDocument/2006/relationships/hyperlink" Target="https://www.sothebys.com/en/buy/auction/2020/vine-distinguished-collections-including-the-park-b-smith-cellar-celebrating-rhone/chateau-cheval-blanc-2005-1-imp-2" TargetMode="External"/><Relationship Id="rId317" Type="http://schemas.openxmlformats.org/officeDocument/2006/relationships/hyperlink" Target="https://www.sothebys.com/en/buy/auction/2020/vine-distinguished-collections-including-the-park-b-smith-cellar-celebrating-rhone/chablis-butteaux-2005-domaine-raveneau-5-bt" TargetMode="External"/><Relationship Id="rId438" Type="http://schemas.openxmlformats.org/officeDocument/2006/relationships/hyperlink" Target="https://www.sothebys.com/en/buy/auction/2020/vine-distinguished-collections-including-the-park-b-smith-cellar-celebrating-rhone/chateau-cheval-blanc-2005-1-imp" TargetMode="External"/><Relationship Id="rId559" Type="http://schemas.openxmlformats.org/officeDocument/2006/relationships/hyperlink" Target="https://www.sothebys.com/en/buy/auction/2020/vine-distinguished-collections-including-the-park-b-smith-cellar-celebrating-rhone/chateau-latour-1966-5-bt" TargetMode="External"/><Relationship Id="rId550" Type="http://schemas.openxmlformats.org/officeDocument/2006/relationships/hyperlink" Target="https://www.sothebys.com/en/buy/auction/2020/vine-distinguished-collections-including-the-park-b-smith-cellar-celebrating-rhone/mixed-lot-3-bt-1-mag-champagne-1980s-1990s" TargetMode="External"/><Relationship Id="rId671" Type="http://schemas.openxmlformats.org/officeDocument/2006/relationships/hyperlink" Target="https://www.sothebys.com/en/buy/auction/2020/vine-distinguished-collections-including-the-park-b-smith-cellar-celebrating-rhone/abreu-thorevilos-vertical-8-bt" TargetMode="External"/><Relationship Id="rId670" Type="http://schemas.openxmlformats.org/officeDocument/2006/relationships/hyperlink" Target="https://www.sothebys.com/en/buy/auction/2020/vine-distinguished-collections-including-the-park-b-smith-cellar-celebrating-rhone/abreu-thorevilos-2005-6-bt" TargetMode="External"/><Relationship Id="rId312" Type="http://schemas.openxmlformats.org/officeDocument/2006/relationships/hyperlink" Target="https://www.sothebys.com/en/buy/auction/2020/vine-distinguished-collections-including-the-park-b-smith-cellar-celebrating-rhone/chablis-butteaux-2011-domaine-raveneau-3-bt" TargetMode="External"/><Relationship Id="rId433" Type="http://schemas.openxmlformats.org/officeDocument/2006/relationships/hyperlink" Target="https://www.sothebys.com/en/buy/auction/2020/vine-distinguished-collections-including-the-park-b-smith-cellar-celebrating-rhone/chateau-cheval-blanc-2009-6-bt" TargetMode="External"/><Relationship Id="rId554" Type="http://schemas.openxmlformats.org/officeDocument/2006/relationships/hyperlink" Target="https://www.sothebys.com/en/buy/auction/2020/vine-distinguished-collections-including-the-park-b-smith-cellar-celebrating-rhone/chateau-lafite-1964-4-bt" TargetMode="External"/><Relationship Id="rId675" Type="http://schemas.openxmlformats.org/officeDocument/2006/relationships/hyperlink" Target="https://www.sothebys.com/en/buy/auction/2020/vine-distinguished-collections-including-the-park-b-smith-cellar-celebrating-rhone/abreu-capella-vertical-7-bt" TargetMode="External"/><Relationship Id="rId311" Type="http://schemas.openxmlformats.org/officeDocument/2006/relationships/hyperlink" Target="https://www.sothebys.com/en/buy/auction/2020/vine-distinguished-collections-including-the-park-b-smith-cellar-celebrating-rhone/chambertin-2002-domaine-des-chezeaux-6-bt" TargetMode="External"/><Relationship Id="rId432" Type="http://schemas.openxmlformats.org/officeDocument/2006/relationships/hyperlink" Target="https://www.sothebys.com/en/buy/auction/2020/vine-distinguished-collections-including-the-park-b-smith-cellar-celebrating-rhone/chateau-angelus-2005-1-imp-2" TargetMode="External"/><Relationship Id="rId553" Type="http://schemas.openxmlformats.org/officeDocument/2006/relationships/hyperlink" Target="https://www.sothebys.com/en/buy/auction/2020/vine-distinguished-collections-including-the-park-b-smith-cellar-celebrating-rhone/chateau-lafite-1966-2-bt" TargetMode="External"/><Relationship Id="rId674" Type="http://schemas.openxmlformats.org/officeDocument/2006/relationships/hyperlink" Target="https://www.sothebys.com/en/buy/auction/2020/vine-distinguished-collections-including-the-park-b-smith-cellar-celebrating-rhone/abreu-capella-2007-6-bt" TargetMode="External"/><Relationship Id="rId310" Type="http://schemas.openxmlformats.org/officeDocument/2006/relationships/hyperlink" Target="https://www.sothebys.com/en/buy/auction/2020/vine-distinguished-collections-including-the-park-b-smith-cellar-celebrating-rhone/ladoix-le-cloud-rouge-2017-domaine-prieure-roch-6" TargetMode="External"/><Relationship Id="rId431" Type="http://schemas.openxmlformats.org/officeDocument/2006/relationships/hyperlink" Target="https://www.sothebys.com/en/buy/auction/2020/vine-distinguished-collections-including-the-park-b-smith-cellar-celebrating-rhone/chateau-angelus-2005-1-imp" TargetMode="External"/><Relationship Id="rId552" Type="http://schemas.openxmlformats.org/officeDocument/2006/relationships/hyperlink" Target="https://www.sothebys.com/en/buy/auction/2020/vine-distinguished-collections-including-the-park-b-smith-cellar-celebrating-rhone/chateau-lafite-1979-3-bt" TargetMode="External"/><Relationship Id="rId673" Type="http://schemas.openxmlformats.org/officeDocument/2006/relationships/hyperlink" Target="https://www.sothebys.com/en/buy/auction/2020/vine-distinguished-collections-including-the-park-b-smith-cellar-celebrating-rhone/abreu-capella-2008-6-bt" TargetMode="External"/><Relationship Id="rId430" Type="http://schemas.openxmlformats.org/officeDocument/2006/relationships/hyperlink" Target="https://www.sothebys.com/en/buy/auction/2020/vine-distinguished-collections-including-the-park-b-smith-cellar-celebrating-rhone/chateau-ausone-2005-1-imp" TargetMode="External"/><Relationship Id="rId551" Type="http://schemas.openxmlformats.org/officeDocument/2006/relationships/hyperlink" Target="https://www.sothebys.com/en/buy/auction/2020/vine-distinguished-collections-including-the-park-b-smith-cellar-celebrating-rhone/chateau-lafite-1983-2-bt" TargetMode="External"/><Relationship Id="rId672" Type="http://schemas.openxmlformats.org/officeDocument/2006/relationships/hyperlink" Target="https://www.sothebys.com/en/buy/auction/2020/vine-distinguished-collections-including-the-park-b-smith-cellar-celebrating-rhone/abreu-howell-mountain-2009-6-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3" max="3" width="83.0"/>
    <col customWidth="1" min="6" max="6" width="111.14"/>
    <col customWidth="1" min="7" max="7" width="64.0"/>
    <col customWidth="1" min="8" max="8" width="27.29"/>
    <col customWidth="1" min="9" max="9" width="8.0"/>
    <col customWidth="1" min="10" max="10" width="11.57"/>
    <col customWidth="1" min="12" max="12" width="10.57"/>
    <col customWidth="1" min="13" max="13" width="20.57"/>
    <col customWidth="1" min="14" max="14" width="17.0"/>
    <col customWidth="1" hidden="1" min="15" max="15" width="153.57"/>
    <col customWidth="1" hidden="1" min="16" max="16" width="82.0"/>
  </cols>
  <sheetData>
    <row r="1">
      <c r="A1" s="1" t="s">
        <v>0</v>
      </c>
      <c r="B1" s="2"/>
      <c r="C1" s="3"/>
      <c r="D1" s="4"/>
      <c r="E1" s="4"/>
      <c r="F1" s="5"/>
      <c r="G1" s="5"/>
      <c r="H1" s="5"/>
      <c r="I1" s="2"/>
      <c r="J1" s="2"/>
      <c r="K1" s="2"/>
      <c r="L1" s="2"/>
      <c r="M1" s="5"/>
      <c r="N1" s="5"/>
      <c r="O1" s="5"/>
      <c r="P1" s="5"/>
    </row>
    <row r="2">
      <c r="A2" s="6" t="s">
        <v>1</v>
      </c>
      <c r="B2" s="2"/>
      <c r="C2" s="3"/>
      <c r="D2" s="4"/>
      <c r="E2" s="4"/>
      <c r="F2" s="5"/>
      <c r="G2" s="5"/>
      <c r="H2" s="5"/>
      <c r="I2" s="2"/>
      <c r="J2" s="2"/>
      <c r="K2" s="2"/>
      <c r="L2" s="2"/>
      <c r="M2" s="5"/>
      <c r="N2" s="5"/>
      <c r="O2" s="5"/>
      <c r="P2" s="5"/>
    </row>
    <row r="3">
      <c r="A3" s="7" t="s">
        <v>2</v>
      </c>
      <c r="B3" s="2"/>
      <c r="C3" s="3"/>
      <c r="D3" s="4"/>
      <c r="E3" s="4"/>
      <c r="F3" s="5"/>
      <c r="G3" s="5"/>
      <c r="H3" s="5"/>
      <c r="I3" s="2"/>
      <c r="J3" s="2"/>
      <c r="K3" s="2"/>
      <c r="L3" s="2"/>
      <c r="M3" s="5"/>
      <c r="N3" s="5"/>
      <c r="O3" s="5"/>
      <c r="P3" s="5"/>
    </row>
    <row r="4">
      <c r="A4" s="1"/>
      <c r="B4" s="2"/>
      <c r="C4" s="3"/>
      <c r="D4" s="4"/>
      <c r="E4" s="4"/>
      <c r="F4" s="5"/>
      <c r="G4" s="5"/>
      <c r="H4" s="5"/>
      <c r="I4" s="2"/>
      <c r="J4" s="2"/>
      <c r="K4" s="2"/>
      <c r="L4" s="2"/>
      <c r="M4" s="5"/>
      <c r="N4" s="5"/>
      <c r="O4" s="5"/>
      <c r="P4" s="5"/>
    </row>
    <row r="5">
      <c r="A5" s="2" t="s">
        <v>3</v>
      </c>
      <c r="B5" s="2" t="s">
        <v>4</v>
      </c>
      <c r="C5" s="1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5" t="s">
        <v>15</v>
      </c>
      <c r="N5" s="5" t="s">
        <v>16</v>
      </c>
      <c r="O5" s="5"/>
      <c r="P5" s="5" t="s">
        <v>5</v>
      </c>
    </row>
    <row r="6">
      <c r="A6" s="8"/>
      <c r="B6" s="9">
        <v>1.0</v>
      </c>
      <c r="C6" s="10" t="str">
        <f t="shared" ref="C6:C980" si="1">hyperlink(O6,P6)</f>
        <v>Ermitage, Cuvée Cathelin 1990 Jean-Louis Chave (5 BT)</v>
      </c>
      <c r="D6" s="11">
        <v>22000.0</v>
      </c>
      <c r="E6" s="11">
        <v>35000.0</v>
      </c>
      <c r="F6" s="12" t="s">
        <v>17</v>
      </c>
      <c r="G6" s="12" t="s">
        <v>18</v>
      </c>
      <c r="H6" s="12" t="s">
        <v>19</v>
      </c>
      <c r="I6" s="9">
        <v>1990.0</v>
      </c>
      <c r="J6" s="9">
        <v>5.0</v>
      </c>
      <c r="K6" s="9" t="s">
        <v>20</v>
      </c>
      <c r="L6" s="9" t="s">
        <v>21</v>
      </c>
      <c r="M6" s="12" t="s">
        <v>22</v>
      </c>
      <c r="N6" s="12" t="s">
        <v>23</v>
      </c>
      <c r="O6" s="13" t="str">
        <f>vlookup(B6,'N10442 - Concise Lot Listing'!$1:$999,5,FALSE)</f>
        <v>https://www.sothebys.com/en/buy/auction/2020/vine-distinguished-collections-including-the-park-b-smith-cellar-celebrating-rhone/ermitage-cuvee-cathelin-1990-jean-louis-chave-5-bt</v>
      </c>
      <c r="P6" s="12" t="s">
        <v>24</v>
      </c>
    </row>
    <row r="7">
      <c r="A7" s="8"/>
      <c r="B7" s="9">
        <v>2.0</v>
      </c>
      <c r="C7" s="10" t="str">
        <f t="shared" si="1"/>
        <v>Ermitage, Cuvée Cathelin 1990 Jean-Louis Chave (6 BT)</v>
      </c>
      <c r="D7" s="11">
        <v>26000.0</v>
      </c>
      <c r="E7" s="11">
        <v>38000.0</v>
      </c>
      <c r="F7" s="12" t="s">
        <v>25</v>
      </c>
      <c r="G7" s="12" t="s">
        <v>18</v>
      </c>
      <c r="H7" s="12" t="s">
        <v>19</v>
      </c>
      <c r="I7" s="9">
        <v>1990.0</v>
      </c>
      <c r="J7" s="9">
        <v>6.0</v>
      </c>
      <c r="K7" s="9" t="s">
        <v>20</v>
      </c>
      <c r="L7" s="9" t="s">
        <v>21</v>
      </c>
      <c r="M7" s="12" t="s">
        <v>22</v>
      </c>
      <c r="N7" s="12" t="s">
        <v>23</v>
      </c>
      <c r="O7" s="13" t="str">
        <f>vlookup(B7,'N10442 - Concise Lot Listing'!$1:$999,5,FALSE)</f>
        <v>https://www.sothebys.com/en/buy/auction/2020/vine-distinguished-collections-including-the-park-b-smith-cellar-celebrating-rhone/ermitage-cuvee-cathelin-1990-jean-louis-chave-6-bt</v>
      </c>
      <c r="P7" s="12" t="s">
        <v>26</v>
      </c>
    </row>
    <row r="8">
      <c r="A8" s="8"/>
      <c r="B8" s="9">
        <v>3.0</v>
      </c>
      <c r="C8" s="10" t="str">
        <f t="shared" si="1"/>
        <v>Ermitage, Cuvée Cathelin 1991 Jean-Louis Chave (3 BT)</v>
      </c>
      <c r="D8" s="11">
        <v>11000.0</v>
      </c>
      <c r="E8" s="11">
        <v>17000.0</v>
      </c>
      <c r="F8" s="12" t="s">
        <v>27</v>
      </c>
      <c r="G8" s="12" t="s">
        <v>18</v>
      </c>
      <c r="H8" s="12" t="s">
        <v>19</v>
      </c>
      <c r="I8" s="9">
        <v>1991.0</v>
      </c>
      <c r="J8" s="9">
        <v>3.0</v>
      </c>
      <c r="K8" s="9" t="s">
        <v>20</v>
      </c>
      <c r="L8" s="9" t="s">
        <v>21</v>
      </c>
      <c r="M8" s="12" t="s">
        <v>22</v>
      </c>
      <c r="N8" s="12" t="s">
        <v>23</v>
      </c>
      <c r="O8" s="13" t="str">
        <f>vlookup(B8,'N10442 - Concise Lot Listing'!$1:$999,5,FALSE)</f>
        <v>https://www.sothebys.com/en/buy/auction/2020/vine-distinguished-collections-including-the-park-b-smith-cellar-celebrating-rhone/ermitage-cuvee-cathelin-1991-jean-louis-chave-3-bt</v>
      </c>
      <c r="P8" s="12" t="s">
        <v>28</v>
      </c>
    </row>
    <row r="9">
      <c r="A9" s="8"/>
      <c r="B9" s="9">
        <v>4.0</v>
      </c>
      <c r="C9" s="10" t="str">
        <f t="shared" si="1"/>
        <v>Ermitage, Cuvée Cathelin 1998 Jean-Louis Chave (4 BT)</v>
      </c>
      <c r="D9" s="11">
        <v>9500.0</v>
      </c>
      <c r="E9" s="11">
        <v>16000.0</v>
      </c>
      <c r="F9" s="12" t="s">
        <v>29</v>
      </c>
      <c r="G9" s="12" t="s">
        <v>18</v>
      </c>
      <c r="H9" s="12" t="s">
        <v>19</v>
      </c>
      <c r="I9" s="9">
        <v>1998.0</v>
      </c>
      <c r="J9" s="9">
        <v>4.0</v>
      </c>
      <c r="K9" s="9" t="s">
        <v>20</v>
      </c>
      <c r="L9" s="9" t="s">
        <v>21</v>
      </c>
      <c r="M9" s="12" t="s">
        <v>22</v>
      </c>
      <c r="N9" s="12" t="s">
        <v>23</v>
      </c>
      <c r="O9" s="13" t="str">
        <f>vlookup(B9,'N10442 - Concise Lot Listing'!$1:$999,5,FALSE)</f>
        <v>https://www.sothebys.com/en/buy/auction/2020/vine-distinguished-collections-including-the-park-b-smith-cellar-celebrating-rhone/ermitage-cuvee-cathelin-1998-jean-louis-chave-4-bt</v>
      </c>
      <c r="P9" s="12" t="s">
        <v>30</v>
      </c>
    </row>
    <row r="10">
      <c r="A10" s="8"/>
      <c r="B10" s="9">
        <v>5.0</v>
      </c>
      <c r="C10" s="10" t="str">
        <f t="shared" si="1"/>
        <v>Ermitage, Cuvée Cathelin 1998 Jean-Louis Chave (6 BT)</v>
      </c>
      <c r="D10" s="11">
        <v>14000.0</v>
      </c>
      <c r="E10" s="11">
        <v>22000.0</v>
      </c>
      <c r="F10" s="12" t="s">
        <v>29</v>
      </c>
      <c r="G10" s="12" t="s">
        <v>18</v>
      </c>
      <c r="H10" s="12" t="s">
        <v>19</v>
      </c>
      <c r="I10" s="9">
        <v>1998.0</v>
      </c>
      <c r="J10" s="9">
        <v>6.0</v>
      </c>
      <c r="K10" s="9" t="s">
        <v>20</v>
      </c>
      <c r="L10" s="9" t="s">
        <v>21</v>
      </c>
      <c r="M10" s="12" t="s">
        <v>22</v>
      </c>
      <c r="N10" s="12" t="s">
        <v>23</v>
      </c>
      <c r="O10" s="13" t="str">
        <f>vlookup(B10,'N10442 - Concise Lot Listing'!$1:$999,5,FALSE)</f>
        <v>https://www.sothebys.com/en/buy/auction/2020/vine-distinguished-collections-including-the-park-b-smith-cellar-celebrating-rhone/ermitage-cuvee-cathelin-1998-jean-louis-chave-6-bt</v>
      </c>
      <c r="P10" s="12" t="s">
        <v>31</v>
      </c>
    </row>
    <row r="11">
      <c r="A11" s="9" t="s">
        <v>32</v>
      </c>
      <c r="B11" s="9">
        <v>6.0</v>
      </c>
      <c r="C11" s="10" t="str">
        <f t="shared" si="1"/>
        <v>Ermitage, Cuvée Cathelin 2000 Jean-Louis Chave (3 BT)</v>
      </c>
      <c r="D11" s="11">
        <v>13000.0</v>
      </c>
      <c r="E11" s="11">
        <v>22000.0</v>
      </c>
      <c r="F11" s="12" t="s">
        <v>33</v>
      </c>
      <c r="G11" s="12" t="s">
        <v>18</v>
      </c>
      <c r="H11" s="12" t="s">
        <v>19</v>
      </c>
      <c r="I11" s="9">
        <v>2000.0</v>
      </c>
      <c r="J11" s="9">
        <v>3.0</v>
      </c>
      <c r="K11" s="9" t="s">
        <v>20</v>
      </c>
      <c r="L11" s="9" t="s">
        <v>21</v>
      </c>
      <c r="M11" s="12" t="s">
        <v>22</v>
      </c>
      <c r="N11" s="12" t="s">
        <v>23</v>
      </c>
      <c r="O11" s="13" t="str">
        <f>vlookup(B11,'N10442 - Concise Lot Listing'!$1:$999,5,FALSE)</f>
        <v>https://www.sothebys.com/en/buy/auction/2020/vine-distinguished-collections-including-the-park-b-smith-cellar-celebrating-rhone/ermitage-cuvee-cathelin-2000-jean-louis-chave-4-bt</v>
      </c>
      <c r="P11" s="12" t="s">
        <v>34</v>
      </c>
    </row>
    <row r="12">
      <c r="A12" s="9" t="s">
        <v>32</v>
      </c>
      <c r="B12" s="9">
        <v>6.0</v>
      </c>
      <c r="C12" s="10" t="str">
        <f t="shared" si="1"/>
        <v>Ermitage, Cuvée Cathelin 2000 Jean-Louis Chave (1 BT)</v>
      </c>
      <c r="D12" s="11">
        <v>13000.0</v>
      </c>
      <c r="E12" s="11">
        <v>22000.0</v>
      </c>
      <c r="F12" s="12" t="s">
        <v>35</v>
      </c>
      <c r="G12" s="12" t="s">
        <v>18</v>
      </c>
      <c r="H12" s="12" t="s">
        <v>19</v>
      </c>
      <c r="I12" s="9">
        <v>2000.0</v>
      </c>
      <c r="J12" s="9">
        <v>1.0</v>
      </c>
      <c r="K12" s="9" t="s">
        <v>20</v>
      </c>
      <c r="L12" s="9" t="s">
        <v>21</v>
      </c>
      <c r="M12" s="12" t="s">
        <v>22</v>
      </c>
      <c r="N12" s="12" t="s">
        <v>23</v>
      </c>
      <c r="O12" s="13" t="str">
        <f>vlookup(B12,'N10442 - Concise Lot Listing'!$1:$999,5,FALSE)</f>
        <v>https://www.sothebys.com/en/buy/auction/2020/vine-distinguished-collections-including-the-park-b-smith-cellar-celebrating-rhone/ermitage-cuvee-cathelin-2000-jean-louis-chave-4-bt</v>
      </c>
      <c r="P12" s="12" t="s">
        <v>36</v>
      </c>
    </row>
    <row r="13">
      <c r="A13" s="8"/>
      <c r="B13" s="9">
        <v>7.0</v>
      </c>
      <c r="C13" s="10" t="str">
        <f t="shared" si="1"/>
        <v>Ermitage, Cuvée Cathelin 2000 Jean-Louis Chave (6 BT)</v>
      </c>
      <c r="D13" s="11">
        <v>19000.0</v>
      </c>
      <c r="E13" s="11">
        <v>28000.0</v>
      </c>
      <c r="F13" s="12" t="s">
        <v>37</v>
      </c>
      <c r="G13" s="12" t="s">
        <v>18</v>
      </c>
      <c r="H13" s="12" t="s">
        <v>19</v>
      </c>
      <c r="I13" s="9">
        <v>2000.0</v>
      </c>
      <c r="J13" s="9">
        <v>6.0</v>
      </c>
      <c r="K13" s="9" t="s">
        <v>20</v>
      </c>
      <c r="L13" s="9" t="s">
        <v>21</v>
      </c>
      <c r="M13" s="12" t="s">
        <v>22</v>
      </c>
      <c r="N13" s="12" t="s">
        <v>23</v>
      </c>
      <c r="O13" s="13" t="str">
        <f>vlookup(B13,'N10442 - Concise Lot Listing'!$1:$999,5,FALSE)</f>
        <v>https://www.sothebys.com/en/buy/auction/2020/vine-distinguished-collections-including-the-park-b-smith-cellar-celebrating-rhone/ermitage-cuvee-cathelin-2000-jean-louis-chave-6-bt</v>
      </c>
      <c r="P13" s="12" t="s">
        <v>38</v>
      </c>
    </row>
    <row r="14">
      <c r="A14" s="8"/>
      <c r="B14" s="9">
        <v>8.0</v>
      </c>
      <c r="C14" s="10" t="str">
        <f t="shared" si="1"/>
        <v>Ermitage, Cuvée Cathelin 2003 Jean-Louis Chave (6 BT)</v>
      </c>
      <c r="D14" s="11">
        <v>20000.0</v>
      </c>
      <c r="E14" s="11">
        <v>32000.0</v>
      </c>
      <c r="F14" s="12" t="s">
        <v>39</v>
      </c>
      <c r="G14" s="12" t="s">
        <v>18</v>
      </c>
      <c r="H14" s="12" t="s">
        <v>19</v>
      </c>
      <c r="I14" s="9">
        <v>2003.0</v>
      </c>
      <c r="J14" s="9">
        <v>6.0</v>
      </c>
      <c r="K14" s="9" t="s">
        <v>20</v>
      </c>
      <c r="L14" s="9" t="s">
        <v>21</v>
      </c>
      <c r="M14" s="12" t="s">
        <v>22</v>
      </c>
      <c r="N14" s="12" t="s">
        <v>23</v>
      </c>
      <c r="O14" s="13" t="str">
        <f>vlookup(B14,'N10442 - Concise Lot Listing'!$1:$999,5,FALSE)</f>
        <v>https://www.sothebys.com/en/buy/auction/2020/vine-distinguished-collections-including-the-park-b-smith-cellar-celebrating-rhone/ermitage-cuvee-cathelin-2003-jean-louis-chave-6-bt</v>
      </c>
      <c r="P14" s="12" t="s">
        <v>40</v>
      </c>
    </row>
    <row r="15">
      <c r="A15" s="8"/>
      <c r="B15" s="9">
        <v>9.0</v>
      </c>
      <c r="C15" s="10" t="str">
        <f t="shared" si="1"/>
        <v>Hermitage Rouge 1990 Jean-Louis Chave (2 BT)</v>
      </c>
      <c r="D15" s="11">
        <v>1100.0</v>
      </c>
      <c r="E15" s="11">
        <v>1600.0</v>
      </c>
      <c r="F15" s="12" t="s">
        <v>41</v>
      </c>
      <c r="G15" s="12" t="s">
        <v>42</v>
      </c>
      <c r="H15" s="12" t="s">
        <v>19</v>
      </c>
      <c r="I15" s="9">
        <v>1990.0</v>
      </c>
      <c r="J15" s="9">
        <v>2.0</v>
      </c>
      <c r="K15" s="9" t="s">
        <v>20</v>
      </c>
      <c r="L15" s="9" t="s">
        <v>21</v>
      </c>
      <c r="M15" s="12" t="s">
        <v>22</v>
      </c>
      <c r="N15" s="12" t="s">
        <v>23</v>
      </c>
      <c r="O15" s="13" t="str">
        <f>vlookup(B15,'N10442 - Concise Lot Listing'!$1:$999,5,FALSE)</f>
        <v>https://www.sothebys.com/en/buy/auction/2020/vine-distinguished-collections-including-the-park-b-smith-cellar-celebrating-rhone/hermitage-rouge-1990-jean-louis-chave-2-bt</v>
      </c>
      <c r="P15" s="12" t="s">
        <v>43</v>
      </c>
    </row>
    <row r="16">
      <c r="A16" s="8"/>
      <c r="B16" s="9">
        <v>10.0</v>
      </c>
      <c r="C16" s="10" t="str">
        <f t="shared" si="1"/>
        <v>Hermitage Rouge 1990 Jean-Louis Chave (12 BT)</v>
      </c>
      <c r="D16" s="11">
        <v>6500.0</v>
      </c>
      <c r="E16" s="11">
        <v>9500.0</v>
      </c>
      <c r="F16" s="12" t="s">
        <v>44</v>
      </c>
      <c r="G16" s="12" t="s">
        <v>42</v>
      </c>
      <c r="H16" s="12" t="s">
        <v>19</v>
      </c>
      <c r="I16" s="9">
        <v>1990.0</v>
      </c>
      <c r="J16" s="9">
        <v>12.0</v>
      </c>
      <c r="K16" s="9" t="s">
        <v>20</v>
      </c>
      <c r="L16" s="9" t="s">
        <v>21</v>
      </c>
      <c r="M16" s="12" t="s">
        <v>22</v>
      </c>
      <c r="N16" s="12" t="s">
        <v>23</v>
      </c>
      <c r="O16" s="13" t="str">
        <f>vlookup(B16,'N10442 - Concise Lot Listing'!$1:$999,5,FALSE)</f>
        <v>https://www.sothebys.com/en/buy/auction/2020/vine-distinguished-collections-including-the-park-b-smith-cellar-celebrating-rhone/hermitage-rouge-1990-jean-louis-chave-12-bt</v>
      </c>
      <c r="P16" s="12" t="s">
        <v>45</v>
      </c>
    </row>
    <row r="17">
      <c r="A17" s="8"/>
      <c r="B17" s="9">
        <v>11.0</v>
      </c>
      <c r="C17" s="10" t="str">
        <f t="shared" si="1"/>
        <v>Hermitage Rouge 1990 Jean-Louis Chave (12 BT)</v>
      </c>
      <c r="D17" s="11">
        <v>6500.0</v>
      </c>
      <c r="E17" s="11">
        <v>9500.0</v>
      </c>
      <c r="F17" s="12" t="s">
        <v>46</v>
      </c>
      <c r="G17" s="12" t="s">
        <v>42</v>
      </c>
      <c r="H17" s="12" t="s">
        <v>19</v>
      </c>
      <c r="I17" s="9">
        <v>1990.0</v>
      </c>
      <c r="J17" s="9">
        <v>12.0</v>
      </c>
      <c r="K17" s="9" t="s">
        <v>20</v>
      </c>
      <c r="L17" s="9" t="s">
        <v>21</v>
      </c>
      <c r="M17" s="12" t="s">
        <v>22</v>
      </c>
      <c r="N17" s="12" t="s">
        <v>23</v>
      </c>
      <c r="O17" s="13" t="str">
        <f>vlookup(B17,'N10442 - Concise Lot Listing'!$1:$999,5,FALSE)</f>
        <v>https://www.sothebys.com/en/buy/auction/2020/vine-distinguished-collections-including-the-park-b-smith-cellar-celebrating-rhone/hermitage-rouge-1990-jean-louis-chave-12-bt-2</v>
      </c>
      <c r="P17" s="12" t="s">
        <v>45</v>
      </c>
    </row>
    <row r="18">
      <c r="A18" s="8"/>
      <c r="B18" s="9">
        <v>12.0</v>
      </c>
      <c r="C18" s="10" t="str">
        <f t="shared" si="1"/>
        <v>Hermitage Rouge 1990 Jean-Louis Chave (3 MAG)</v>
      </c>
      <c r="D18" s="11">
        <v>3500.0</v>
      </c>
      <c r="E18" s="11">
        <v>5500.0</v>
      </c>
      <c r="F18" s="12" t="s">
        <v>47</v>
      </c>
      <c r="G18" s="12" t="s">
        <v>42</v>
      </c>
      <c r="H18" s="12" t="s">
        <v>19</v>
      </c>
      <c r="I18" s="9">
        <v>1990.0</v>
      </c>
      <c r="J18" s="9">
        <v>3.0</v>
      </c>
      <c r="K18" s="9" t="s">
        <v>48</v>
      </c>
      <c r="L18" s="9" t="s">
        <v>49</v>
      </c>
      <c r="M18" s="12" t="s">
        <v>22</v>
      </c>
      <c r="N18" s="12" t="s">
        <v>23</v>
      </c>
      <c r="O18" s="13" t="str">
        <f>vlookup(B18,'N10442 - Concise Lot Listing'!$1:$999,5,FALSE)</f>
        <v>https://www.sothebys.com/en/buy/auction/2020/vine-distinguished-collections-including-the-park-b-smith-cellar-celebrating-rhone/hermitage-rouge-1990-jean-louis-chave-3-mag</v>
      </c>
      <c r="P18" s="12" t="s">
        <v>50</v>
      </c>
    </row>
    <row r="19">
      <c r="A19" s="8"/>
      <c r="B19" s="9">
        <v>13.0</v>
      </c>
      <c r="C19" s="10" t="str">
        <f t="shared" si="1"/>
        <v>Hermitage Rouge 1990 Jean-Louis Chave (6 MAG)</v>
      </c>
      <c r="D19" s="11">
        <v>7000.0</v>
      </c>
      <c r="E19" s="11">
        <v>11000.0</v>
      </c>
      <c r="F19" s="12" t="s">
        <v>51</v>
      </c>
      <c r="G19" s="12" t="s">
        <v>42</v>
      </c>
      <c r="H19" s="12" t="s">
        <v>19</v>
      </c>
      <c r="I19" s="9">
        <v>1990.0</v>
      </c>
      <c r="J19" s="9">
        <v>6.0</v>
      </c>
      <c r="K19" s="9" t="s">
        <v>48</v>
      </c>
      <c r="L19" s="9" t="s">
        <v>49</v>
      </c>
      <c r="M19" s="12" t="s">
        <v>22</v>
      </c>
      <c r="N19" s="12" t="s">
        <v>23</v>
      </c>
      <c r="O19" s="13" t="str">
        <f>vlookup(B19,'N10442 - Concise Lot Listing'!$1:$999,5,FALSE)</f>
        <v>https://www.sothebys.com/en/buy/auction/2020/vine-distinguished-collections-including-the-park-b-smith-cellar-celebrating-rhone/hermitage-rouge-1990-jean-louis-chave-6-mag</v>
      </c>
      <c r="P19" s="12" t="s">
        <v>52</v>
      </c>
    </row>
    <row r="20">
      <c r="A20" s="8"/>
      <c r="B20" s="9">
        <v>14.0</v>
      </c>
      <c r="C20" s="10" t="str">
        <f t="shared" si="1"/>
        <v>Hermitage Rouge 1994 Jean-Louis Chave (4 MAG)</v>
      </c>
      <c r="D20" s="11">
        <v>950.0</v>
      </c>
      <c r="E20" s="11">
        <v>1400.0</v>
      </c>
      <c r="F20" s="12" t="s">
        <v>53</v>
      </c>
      <c r="G20" s="12" t="s">
        <v>42</v>
      </c>
      <c r="H20" s="12" t="s">
        <v>19</v>
      </c>
      <c r="I20" s="9">
        <v>1994.0</v>
      </c>
      <c r="J20" s="9">
        <v>4.0</v>
      </c>
      <c r="K20" s="9" t="s">
        <v>48</v>
      </c>
      <c r="L20" s="9" t="s">
        <v>49</v>
      </c>
      <c r="M20" s="12" t="s">
        <v>22</v>
      </c>
      <c r="N20" s="12" t="s">
        <v>23</v>
      </c>
      <c r="O20" s="13" t="str">
        <f>vlookup(B20,'N10442 - Concise Lot Listing'!$1:$999,5,FALSE)</f>
        <v>https://www.sothebys.com/en/buy/auction/2020/vine-distinguished-collections-including-the-park-b-smith-cellar-celebrating-rhone/hermitage-rouge-1994-jean-louis-chave-4-mag</v>
      </c>
      <c r="P20" s="12" t="s">
        <v>54</v>
      </c>
    </row>
    <row r="21">
      <c r="A21" s="8"/>
      <c r="B21" s="9">
        <v>15.0</v>
      </c>
      <c r="C21" s="10" t="str">
        <f t="shared" si="1"/>
        <v>Hermitage Rouge 1995 Jean-Louis Chave (2 MAG)</v>
      </c>
      <c r="D21" s="11">
        <v>700.0</v>
      </c>
      <c r="E21" s="11">
        <v>1000.0</v>
      </c>
      <c r="F21" s="12" t="s">
        <v>55</v>
      </c>
      <c r="G21" s="12" t="s">
        <v>42</v>
      </c>
      <c r="H21" s="12" t="s">
        <v>19</v>
      </c>
      <c r="I21" s="9">
        <v>1995.0</v>
      </c>
      <c r="J21" s="9">
        <v>2.0</v>
      </c>
      <c r="K21" s="9" t="s">
        <v>48</v>
      </c>
      <c r="L21" s="9" t="s">
        <v>49</v>
      </c>
      <c r="M21" s="12" t="s">
        <v>22</v>
      </c>
      <c r="N21" s="12" t="s">
        <v>23</v>
      </c>
      <c r="O21" s="13" t="str">
        <f>vlookup(B21,'N10442 - Concise Lot Listing'!$1:$999,5,FALSE)</f>
        <v>https://www.sothebys.com/en/buy/auction/2020/vine-distinguished-collections-including-the-park-b-smith-cellar-celebrating-rhone/hermitage-rouge-1995-jean-louis-chave-2-mag</v>
      </c>
      <c r="P21" s="12" t="s">
        <v>56</v>
      </c>
    </row>
    <row r="22">
      <c r="A22" s="8"/>
      <c r="B22" s="9">
        <v>16.0</v>
      </c>
      <c r="C22" s="10" t="str">
        <f t="shared" si="1"/>
        <v>Hermitage Rouge 1997 Jean-Louis Chave (4 MAG)</v>
      </c>
      <c r="D22" s="11">
        <v>1200.0</v>
      </c>
      <c r="E22" s="11">
        <v>1600.0</v>
      </c>
      <c r="F22" s="12" t="s">
        <v>57</v>
      </c>
      <c r="G22" s="12" t="s">
        <v>42</v>
      </c>
      <c r="H22" s="12" t="s">
        <v>19</v>
      </c>
      <c r="I22" s="9">
        <v>1997.0</v>
      </c>
      <c r="J22" s="9">
        <v>4.0</v>
      </c>
      <c r="K22" s="9" t="s">
        <v>48</v>
      </c>
      <c r="L22" s="9" t="s">
        <v>49</v>
      </c>
      <c r="M22" s="12" t="s">
        <v>22</v>
      </c>
      <c r="N22" s="12" t="s">
        <v>23</v>
      </c>
      <c r="O22" s="13" t="str">
        <f>vlookup(B22,'N10442 - Concise Lot Listing'!$1:$999,5,FALSE)</f>
        <v>https://www.sothebys.com/en/buy/auction/2020/vine-distinguished-collections-including-the-park-b-smith-cellar-celebrating-rhone/hermitage-rouge-1997-jean-louis-chave-4-mag</v>
      </c>
      <c r="P22" s="12" t="s">
        <v>58</v>
      </c>
    </row>
    <row r="23">
      <c r="A23" s="8"/>
      <c r="B23" s="9">
        <v>17.0</v>
      </c>
      <c r="C23" s="10" t="str">
        <f t="shared" si="1"/>
        <v>Hermitage Rouge 1998 Jean-Louis Chave (2 MAG)</v>
      </c>
      <c r="D23" s="11">
        <v>600.0</v>
      </c>
      <c r="E23" s="11">
        <v>800.0</v>
      </c>
      <c r="F23" s="12" t="s">
        <v>59</v>
      </c>
      <c r="G23" s="12" t="s">
        <v>42</v>
      </c>
      <c r="H23" s="12" t="s">
        <v>19</v>
      </c>
      <c r="I23" s="9">
        <v>1998.0</v>
      </c>
      <c r="J23" s="9">
        <v>2.0</v>
      </c>
      <c r="K23" s="9" t="s">
        <v>48</v>
      </c>
      <c r="L23" s="9" t="s">
        <v>49</v>
      </c>
      <c r="M23" s="12" t="s">
        <v>22</v>
      </c>
      <c r="N23" s="12" t="s">
        <v>23</v>
      </c>
      <c r="O23" s="13" t="str">
        <f>vlookup(B23,'N10442 - Concise Lot Listing'!$1:$999,5,FALSE)</f>
        <v>https://www.sothebys.com/en/buy/auction/2020/vine-distinguished-collections-including-the-park-b-smith-cellar-celebrating-rhone/hermitage-rouge-1998-jean-louis-chave-2-mag</v>
      </c>
      <c r="P23" s="12" t="s">
        <v>60</v>
      </c>
    </row>
    <row r="24">
      <c r="A24" s="8"/>
      <c r="B24" s="9">
        <v>18.0</v>
      </c>
      <c r="C24" s="10" t="str">
        <f t="shared" si="1"/>
        <v>Hermitage Rouge 1998 Jean-Louis Chave (6 MAG)</v>
      </c>
      <c r="D24" s="11">
        <v>1800.0</v>
      </c>
      <c r="E24" s="11">
        <v>2400.0</v>
      </c>
      <c r="F24" s="12" t="s">
        <v>61</v>
      </c>
      <c r="G24" s="12" t="s">
        <v>42</v>
      </c>
      <c r="H24" s="12" t="s">
        <v>19</v>
      </c>
      <c r="I24" s="9">
        <v>1998.0</v>
      </c>
      <c r="J24" s="9">
        <v>6.0</v>
      </c>
      <c r="K24" s="9" t="s">
        <v>48</v>
      </c>
      <c r="L24" s="9" t="s">
        <v>49</v>
      </c>
      <c r="M24" s="12" t="s">
        <v>22</v>
      </c>
      <c r="N24" s="12" t="s">
        <v>23</v>
      </c>
      <c r="O24" s="13" t="str">
        <f>vlookup(B24,'N10442 - Concise Lot Listing'!$1:$999,5,FALSE)</f>
        <v>https://www.sothebys.com/en/buy/auction/2020/vine-distinguished-collections-including-the-park-b-smith-cellar-celebrating-rhone/hermitage-rouge-1998-jean-louis-chave-6-mag</v>
      </c>
      <c r="P24" s="12" t="s">
        <v>62</v>
      </c>
    </row>
    <row r="25">
      <c r="A25" s="8"/>
      <c r="B25" s="9">
        <v>19.0</v>
      </c>
      <c r="C25" s="10" t="str">
        <f t="shared" si="1"/>
        <v>Hermitage Rouge 1999 Jean-Louis Chave (6 MAG)</v>
      </c>
      <c r="D25" s="11">
        <v>2200.0</v>
      </c>
      <c r="E25" s="11">
        <v>3000.0</v>
      </c>
      <c r="F25" s="12" t="s">
        <v>63</v>
      </c>
      <c r="G25" s="12" t="s">
        <v>42</v>
      </c>
      <c r="H25" s="12" t="s">
        <v>19</v>
      </c>
      <c r="I25" s="9">
        <v>1999.0</v>
      </c>
      <c r="J25" s="9">
        <v>6.0</v>
      </c>
      <c r="K25" s="9" t="s">
        <v>48</v>
      </c>
      <c r="L25" s="9" t="s">
        <v>49</v>
      </c>
      <c r="M25" s="12" t="s">
        <v>22</v>
      </c>
      <c r="N25" s="12" t="s">
        <v>23</v>
      </c>
      <c r="O25" s="13" t="str">
        <f>vlookup(B25,'N10442 - Concise Lot Listing'!$1:$999,5,FALSE)</f>
        <v>https://www.sothebys.com/en/buy/auction/2020/vine-distinguished-collections-including-the-park-b-smith-cellar-celebrating-rhone/hermitage-rouge-1999-jean-louis-chave-6-mag</v>
      </c>
      <c r="P25" s="12" t="s">
        <v>64</v>
      </c>
    </row>
    <row r="26">
      <c r="A26" s="8"/>
      <c r="B26" s="9">
        <v>20.0</v>
      </c>
      <c r="C26" s="10" t="str">
        <f t="shared" si="1"/>
        <v>Hermitage Rouge 2000 Jean-Louis Chave (3 MAG)</v>
      </c>
      <c r="D26" s="11">
        <v>1100.0</v>
      </c>
      <c r="E26" s="11">
        <v>1500.0</v>
      </c>
      <c r="F26" s="12" t="s">
        <v>65</v>
      </c>
      <c r="G26" s="12" t="s">
        <v>42</v>
      </c>
      <c r="H26" s="12" t="s">
        <v>19</v>
      </c>
      <c r="I26" s="9">
        <v>2000.0</v>
      </c>
      <c r="J26" s="9">
        <v>3.0</v>
      </c>
      <c r="K26" s="9" t="s">
        <v>48</v>
      </c>
      <c r="L26" s="9" t="s">
        <v>49</v>
      </c>
      <c r="M26" s="12" t="s">
        <v>22</v>
      </c>
      <c r="N26" s="12" t="s">
        <v>23</v>
      </c>
      <c r="O26" s="13" t="str">
        <f>vlookup(B26,'N10442 - Concise Lot Listing'!$1:$999,5,FALSE)</f>
        <v>https://www.sothebys.com/en/buy/auction/2020/vine-distinguished-collections-including-the-park-b-smith-cellar-celebrating-rhone/hermitage-rouge-2000-jean-louis-chave-3-mag</v>
      </c>
      <c r="P26" s="12" t="s">
        <v>66</v>
      </c>
    </row>
    <row r="27">
      <c r="A27" s="8"/>
      <c r="B27" s="9">
        <v>21.0</v>
      </c>
      <c r="C27" s="10" t="str">
        <f t="shared" si="1"/>
        <v>Hermitage Rouge 2002 Jean-Louis Chave (8 BT)</v>
      </c>
      <c r="D27" s="11">
        <v>800.0</v>
      </c>
      <c r="E27" s="11">
        <v>1100.0</v>
      </c>
      <c r="F27" s="12" t="s">
        <v>21</v>
      </c>
      <c r="G27" s="12" t="s">
        <v>42</v>
      </c>
      <c r="H27" s="12" t="s">
        <v>19</v>
      </c>
      <c r="I27" s="9">
        <v>2002.0</v>
      </c>
      <c r="J27" s="9">
        <v>8.0</v>
      </c>
      <c r="K27" s="9" t="s">
        <v>20</v>
      </c>
      <c r="L27" s="9" t="s">
        <v>21</v>
      </c>
      <c r="M27" s="12" t="s">
        <v>22</v>
      </c>
      <c r="N27" s="12" t="s">
        <v>23</v>
      </c>
      <c r="O27" s="13" t="str">
        <f>vlookup(B27,'N10442 - Concise Lot Listing'!$1:$999,5,FALSE)</f>
        <v>https://www.sothebys.com/en/buy/auction/2020/vine-distinguished-collections-including-the-park-b-smith-cellar-celebrating-rhone/hermitage-rouge-2002-jean-louis-chave-8-bt</v>
      </c>
      <c r="P27" s="12" t="s">
        <v>67</v>
      </c>
    </row>
    <row r="28">
      <c r="A28" s="8"/>
      <c r="B28" s="9">
        <v>22.0</v>
      </c>
      <c r="C28" s="10" t="str">
        <f t="shared" si="1"/>
        <v>Hermitage Rouge 2002 Jean-Louis Chave (4 MAG)</v>
      </c>
      <c r="D28" s="11">
        <v>800.0</v>
      </c>
      <c r="E28" s="11">
        <v>1100.0</v>
      </c>
      <c r="F28" s="12" t="s">
        <v>68</v>
      </c>
      <c r="G28" s="12" t="s">
        <v>42</v>
      </c>
      <c r="H28" s="12" t="s">
        <v>19</v>
      </c>
      <c r="I28" s="9">
        <v>2002.0</v>
      </c>
      <c r="J28" s="9">
        <v>4.0</v>
      </c>
      <c r="K28" s="9" t="s">
        <v>48</v>
      </c>
      <c r="L28" s="9" t="s">
        <v>49</v>
      </c>
      <c r="M28" s="12" t="s">
        <v>22</v>
      </c>
      <c r="N28" s="12" t="s">
        <v>23</v>
      </c>
      <c r="O28" s="13" t="str">
        <f>vlookup(B28,'N10442 - Concise Lot Listing'!$1:$999,5,FALSE)</f>
        <v>https://www.sothebys.com/en/buy/auction/2020/vine-distinguished-collections-including-the-park-b-smith-cellar-celebrating-rhone/hermitage-rouge-2002-jean-louis-chave-4-mag</v>
      </c>
      <c r="P28" s="12" t="s">
        <v>69</v>
      </c>
    </row>
    <row r="29">
      <c r="A29" s="8"/>
      <c r="B29" s="9">
        <v>23.0</v>
      </c>
      <c r="C29" s="10" t="str">
        <f t="shared" si="1"/>
        <v>Hermitage Rouge 2003 Jean-Louis Chave (5 BT)</v>
      </c>
      <c r="D29" s="11">
        <v>1800.0</v>
      </c>
      <c r="E29" s="11">
        <v>2600.0</v>
      </c>
      <c r="F29" s="12" t="s">
        <v>70</v>
      </c>
      <c r="G29" s="12" t="s">
        <v>42</v>
      </c>
      <c r="H29" s="12" t="s">
        <v>19</v>
      </c>
      <c r="I29" s="9">
        <v>2003.0</v>
      </c>
      <c r="J29" s="9">
        <v>5.0</v>
      </c>
      <c r="K29" s="9" t="s">
        <v>20</v>
      </c>
      <c r="L29" s="9" t="s">
        <v>21</v>
      </c>
      <c r="M29" s="12" t="s">
        <v>22</v>
      </c>
      <c r="N29" s="12" t="s">
        <v>23</v>
      </c>
      <c r="O29" s="13" t="str">
        <f>vlookup(B29,'N10442 - Concise Lot Listing'!$1:$999,5,FALSE)</f>
        <v>https://www.sothebys.com/en/buy/auction/2020/vine-distinguished-collections-including-the-park-b-smith-cellar-celebrating-rhone/hermitage-rouge-2003-jean-louis-chave-5-bt</v>
      </c>
      <c r="P29" s="12" t="s">
        <v>71</v>
      </c>
    </row>
    <row r="30">
      <c r="A30" s="8"/>
      <c r="B30" s="9">
        <v>24.0</v>
      </c>
      <c r="C30" s="10" t="str">
        <f t="shared" si="1"/>
        <v>Hermitage Rouge 2003 Jean-Louis Chave (5 MAG)</v>
      </c>
      <c r="D30" s="11">
        <v>3500.0</v>
      </c>
      <c r="E30" s="11">
        <v>5000.0</v>
      </c>
      <c r="F30" s="12" t="s">
        <v>72</v>
      </c>
      <c r="G30" s="12" t="s">
        <v>42</v>
      </c>
      <c r="H30" s="12" t="s">
        <v>19</v>
      </c>
      <c r="I30" s="9">
        <v>2003.0</v>
      </c>
      <c r="J30" s="9">
        <v>5.0</v>
      </c>
      <c r="K30" s="9" t="s">
        <v>48</v>
      </c>
      <c r="L30" s="9" t="s">
        <v>49</v>
      </c>
      <c r="M30" s="12" t="s">
        <v>22</v>
      </c>
      <c r="N30" s="12" t="s">
        <v>23</v>
      </c>
      <c r="O30" s="13" t="str">
        <f>vlookup(B30,'N10442 - Concise Lot Listing'!$1:$999,5,FALSE)</f>
        <v>https://www.sothebys.com/en/buy/auction/2020/vine-distinguished-collections-including-the-park-b-smith-cellar-celebrating-rhone/hermitage-rouge-2003-jean-louis-chave-5-mag</v>
      </c>
      <c r="P30" s="12" t="s">
        <v>73</v>
      </c>
    </row>
    <row r="31">
      <c r="A31" s="8"/>
      <c r="B31" s="9">
        <v>25.0</v>
      </c>
      <c r="C31" s="10" t="str">
        <f t="shared" si="1"/>
        <v>Hermitage Rouge 2004 Jean-Louis Chave (9 BT)</v>
      </c>
      <c r="D31" s="11">
        <v>1100.0</v>
      </c>
      <c r="E31" s="11">
        <v>1500.0</v>
      </c>
      <c r="F31" s="12" t="s">
        <v>21</v>
      </c>
      <c r="G31" s="12" t="s">
        <v>42</v>
      </c>
      <c r="H31" s="12" t="s">
        <v>19</v>
      </c>
      <c r="I31" s="9">
        <v>2004.0</v>
      </c>
      <c r="J31" s="9">
        <v>9.0</v>
      </c>
      <c r="K31" s="9" t="s">
        <v>20</v>
      </c>
      <c r="L31" s="9" t="s">
        <v>21</v>
      </c>
      <c r="M31" s="12" t="s">
        <v>22</v>
      </c>
      <c r="N31" s="12" t="s">
        <v>23</v>
      </c>
      <c r="O31" s="13" t="str">
        <f>vlookup(B31,'N10442 - Concise Lot Listing'!$1:$999,5,FALSE)</f>
        <v>https://www.sothebys.com/en/buy/auction/2020/vine-distinguished-collections-including-the-park-b-smith-cellar-celebrating-rhone/hermitage-rouge-2004-jean-louis-chave-9-bt</v>
      </c>
      <c r="P31" s="12" t="s">
        <v>74</v>
      </c>
    </row>
    <row r="32">
      <c r="A32" s="8"/>
      <c r="B32" s="9">
        <v>26.0</v>
      </c>
      <c r="C32" s="10" t="str">
        <f t="shared" si="1"/>
        <v>Hermitage Rouge 2004 Jean-Louis Chave (4 MAG)</v>
      </c>
      <c r="D32" s="11">
        <v>950.0</v>
      </c>
      <c r="E32" s="11">
        <v>1400.0</v>
      </c>
      <c r="F32" s="12" t="s">
        <v>72</v>
      </c>
      <c r="G32" s="12" t="s">
        <v>42</v>
      </c>
      <c r="H32" s="12" t="s">
        <v>19</v>
      </c>
      <c r="I32" s="9">
        <v>2004.0</v>
      </c>
      <c r="J32" s="9">
        <v>4.0</v>
      </c>
      <c r="K32" s="9" t="s">
        <v>48</v>
      </c>
      <c r="L32" s="9" t="s">
        <v>49</v>
      </c>
      <c r="M32" s="12" t="s">
        <v>22</v>
      </c>
      <c r="N32" s="12" t="s">
        <v>23</v>
      </c>
      <c r="O32" s="13" t="str">
        <f>vlookup(B32,'N10442 - Concise Lot Listing'!$1:$999,5,FALSE)</f>
        <v>https://www.sothebys.com/en/buy/auction/2020/vine-distinguished-collections-including-the-park-b-smith-cellar-celebrating-rhone/hermitage-rouge-2004-jean-louis-chave-4-mag</v>
      </c>
      <c r="P32" s="12" t="s">
        <v>75</v>
      </c>
    </row>
    <row r="33">
      <c r="A33" s="8"/>
      <c r="B33" s="9">
        <v>27.0</v>
      </c>
      <c r="C33" s="10" t="str">
        <f t="shared" si="1"/>
        <v>Hermitage Rouge 2004 Jean-Louis Chave (6 MAG)</v>
      </c>
      <c r="D33" s="11">
        <v>1500.0</v>
      </c>
      <c r="E33" s="11">
        <v>2200.0</v>
      </c>
      <c r="F33" s="12" t="s">
        <v>49</v>
      </c>
      <c r="G33" s="12" t="s">
        <v>42</v>
      </c>
      <c r="H33" s="12" t="s">
        <v>19</v>
      </c>
      <c r="I33" s="9">
        <v>2004.0</v>
      </c>
      <c r="J33" s="9">
        <v>6.0</v>
      </c>
      <c r="K33" s="9" t="s">
        <v>48</v>
      </c>
      <c r="L33" s="9" t="s">
        <v>49</v>
      </c>
      <c r="M33" s="12" t="s">
        <v>22</v>
      </c>
      <c r="N33" s="12" t="s">
        <v>23</v>
      </c>
      <c r="O33" s="13" t="str">
        <f>vlookup(B33,'N10442 - Concise Lot Listing'!$1:$999,5,FALSE)</f>
        <v>https://www.sothebys.com/en/buy/auction/2020/vine-distinguished-collections-including-the-park-b-smith-cellar-celebrating-rhone/hermitage-rouge-2004-jean-louis-chave-6-mag</v>
      </c>
      <c r="P33" s="12" t="s">
        <v>76</v>
      </c>
    </row>
    <row r="34">
      <c r="A34" s="8"/>
      <c r="B34" s="9">
        <v>28.0</v>
      </c>
      <c r="C34" s="10" t="str">
        <f t="shared" si="1"/>
        <v>Hermitage Rouge 2005 Jean-Louis Chave (12 BT)</v>
      </c>
      <c r="D34" s="11">
        <v>2200.0</v>
      </c>
      <c r="E34" s="11">
        <v>2800.0</v>
      </c>
      <c r="F34" s="12" t="s">
        <v>21</v>
      </c>
      <c r="G34" s="12" t="s">
        <v>42</v>
      </c>
      <c r="H34" s="12" t="s">
        <v>19</v>
      </c>
      <c r="I34" s="9">
        <v>2005.0</v>
      </c>
      <c r="J34" s="9">
        <v>12.0</v>
      </c>
      <c r="K34" s="9" t="s">
        <v>20</v>
      </c>
      <c r="L34" s="9" t="s">
        <v>21</v>
      </c>
      <c r="M34" s="12" t="s">
        <v>22</v>
      </c>
      <c r="N34" s="12" t="s">
        <v>23</v>
      </c>
      <c r="O34" s="13" t="str">
        <f>vlookup(B34,'N10442 - Concise Lot Listing'!$1:$999,5,FALSE)</f>
        <v>https://www.sothebys.com/en/buy/auction/2020/vine-distinguished-collections-including-the-park-b-smith-cellar-celebrating-rhone/hermitage-rouge-2005-jean-louis-chave-12-bt</v>
      </c>
      <c r="P34" s="12" t="s">
        <v>77</v>
      </c>
    </row>
    <row r="35">
      <c r="A35" s="8"/>
      <c r="B35" s="9">
        <v>29.0</v>
      </c>
      <c r="C35" s="10" t="str">
        <f t="shared" si="1"/>
        <v>Hermitage Rouge 2005 Jean-Louis Chave (12 BT)</v>
      </c>
      <c r="D35" s="11">
        <v>2200.0</v>
      </c>
      <c r="E35" s="11">
        <v>2800.0</v>
      </c>
      <c r="F35" s="12" t="s">
        <v>21</v>
      </c>
      <c r="G35" s="12" t="s">
        <v>42</v>
      </c>
      <c r="H35" s="12" t="s">
        <v>19</v>
      </c>
      <c r="I35" s="9">
        <v>2005.0</v>
      </c>
      <c r="J35" s="9">
        <v>12.0</v>
      </c>
      <c r="K35" s="9" t="s">
        <v>20</v>
      </c>
      <c r="L35" s="9" t="s">
        <v>21</v>
      </c>
      <c r="M35" s="12" t="s">
        <v>22</v>
      </c>
      <c r="N35" s="12" t="s">
        <v>23</v>
      </c>
      <c r="O35" s="13" t="str">
        <f>vlookup(B35,'N10442 - Concise Lot Listing'!$1:$999,5,FALSE)</f>
        <v>https://www.sothebys.com/en/buy/auction/2020/vine-distinguished-collections-including-the-park-b-smith-cellar-celebrating-rhone/hermitage-rouge-2005-jean-louis-chave-12-bt-2</v>
      </c>
      <c r="P35" s="12" t="s">
        <v>77</v>
      </c>
    </row>
    <row r="36">
      <c r="A36" s="8"/>
      <c r="B36" s="9">
        <v>30.0</v>
      </c>
      <c r="C36" s="10" t="str">
        <f t="shared" si="1"/>
        <v>Hermitage Rouge 2005 Jean-Louis Chave (5 MAG)</v>
      </c>
      <c r="D36" s="11">
        <v>1900.0</v>
      </c>
      <c r="E36" s="11">
        <v>2600.0</v>
      </c>
      <c r="F36" s="12" t="s">
        <v>78</v>
      </c>
      <c r="G36" s="12" t="s">
        <v>42</v>
      </c>
      <c r="H36" s="12" t="s">
        <v>19</v>
      </c>
      <c r="I36" s="9">
        <v>2005.0</v>
      </c>
      <c r="J36" s="9">
        <v>5.0</v>
      </c>
      <c r="K36" s="9" t="s">
        <v>48</v>
      </c>
      <c r="L36" s="9" t="s">
        <v>49</v>
      </c>
      <c r="M36" s="12" t="s">
        <v>22</v>
      </c>
      <c r="N36" s="12" t="s">
        <v>23</v>
      </c>
      <c r="O36" s="13" t="str">
        <f>vlookup(B36,'N10442 - Concise Lot Listing'!$1:$999,5,FALSE)</f>
        <v>https://www.sothebys.com/en/buy/auction/2020/vine-distinguished-collections-including-the-park-b-smith-cellar-celebrating-rhone/hermitage-rouge-2005-jean-louis-chave-5-mag</v>
      </c>
      <c r="P36" s="12" t="s">
        <v>79</v>
      </c>
    </row>
    <row r="37">
      <c r="A37" s="8"/>
      <c r="B37" s="9">
        <v>31.0</v>
      </c>
      <c r="C37" s="10" t="str">
        <f t="shared" si="1"/>
        <v>Hermitage Rouge 2006 Jean-Louis Chave (12 BT)</v>
      </c>
      <c r="D37" s="11">
        <v>1800.0</v>
      </c>
      <c r="E37" s="11">
        <v>2400.0</v>
      </c>
      <c r="F37" s="12" t="s">
        <v>80</v>
      </c>
      <c r="G37" s="12" t="s">
        <v>42</v>
      </c>
      <c r="H37" s="12" t="s">
        <v>19</v>
      </c>
      <c r="I37" s="9">
        <v>2006.0</v>
      </c>
      <c r="J37" s="9">
        <v>12.0</v>
      </c>
      <c r="K37" s="9" t="s">
        <v>20</v>
      </c>
      <c r="L37" s="9" t="s">
        <v>21</v>
      </c>
      <c r="M37" s="12" t="s">
        <v>22</v>
      </c>
      <c r="N37" s="12" t="s">
        <v>23</v>
      </c>
      <c r="O37" s="13" t="str">
        <f>vlookup(B37,'N10442 - Concise Lot Listing'!$1:$999,5,FALSE)</f>
        <v>https://www.sothebys.com/en/buy/auction/2020/vine-distinguished-collections-including-the-park-b-smith-cellar-celebrating-rhone/hermitage-rouge-2006-jean-louis-chave-12-bt</v>
      </c>
      <c r="P37" s="12" t="s">
        <v>81</v>
      </c>
    </row>
    <row r="38">
      <c r="A38" s="8"/>
      <c r="B38" s="9">
        <v>32.0</v>
      </c>
      <c r="C38" s="10" t="str">
        <f t="shared" si="1"/>
        <v>Hermitage Rouge 2006 Jean-Louis Chave (12 BT)</v>
      </c>
      <c r="D38" s="11">
        <v>1800.0</v>
      </c>
      <c r="E38" s="11">
        <v>2400.0</v>
      </c>
      <c r="F38" s="12" t="s">
        <v>21</v>
      </c>
      <c r="G38" s="12" t="s">
        <v>42</v>
      </c>
      <c r="H38" s="12" t="s">
        <v>19</v>
      </c>
      <c r="I38" s="9">
        <v>2006.0</v>
      </c>
      <c r="J38" s="9">
        <v>12.0</v>
      </c>
      <c r="K38" s="9" t="s">
        <v>20</v>
      </c>
      <c r="L38" s="9" t="s">
        <v>21</v>
      </c>
      <c r="M38" s="12" t="s">
        <v>22</v>
      </c>
      <c r="N38" s="12" t="s">
        <v>23</v>
      </c>
      <c r="O38" s="13" t="str">
        <f>vlookup(B38,'N10442 - Concise Lot Listing'!$1:$999,5,FALSE)</f>
        <v>https://www.sothebys.com/en/buy/auction/2020/vine-distinguished-collections-including-the-park-b-smith-cellar-celebrating-rhone/hermitage-rouge-2006-jean-louis-chave-12-bt-2</v>
      </c>
      <c r="P38" s="12" t="s">
        <v>81</v>
      </c>
    </row>
    <row r="39">
      <c r="A39" s="8"/>
      <c r="B39" s="9">
        <v>33.0</v>
      </c>
      <c r="C39" s="10" t="str">
        <f t="shared" si="1"/>
        <v>Hermitage Rouge 2006 Jean-Louis Chave (6 MAG)</v>
      </c>
      <c r="D39" s="11">
        <v>1800.0</v>
      </c>
      <c r="E39" s="11">
        <v>2400.0</v>
      </c>
      <c r="F39" s="12" t="s">
        <v>82</v>
      </c>
      <c r="G39" s="12" t="s">
        <v>42</v>
      </c>
      <c r="H39" s="12" t="s">
        <v>19</v>
      </c>
      <c r="I39" s="9">
        <v>2006.0</v>
      </c>
      <c r="J39" s="9">
        <v>6.0</v>
      </c>
      <c r="K39" s="9" t="s">
        <v>48</v>
      </c>
      <c r="L39" s="9" t="s">
        <v>49</v>
      </c>
      <c r="M39" s="12" t="s">
        <v>22</v>
      </c>
      <c r="N39" s="12" t="s">
        <v>23</v>
      </c>
      <c r="O39" s="13" t="str">
        <f>vlookup(B39,'N10442 - Concise Lot Listing'!$1:$999,5,FALSE)</f>
        <v>https://www.sothebys.com/en/buy/auction/2020/vine-distinguished-collections-including-the-park-b-smith-cellar-celebrating-rhone/hermitage-rouge-2006-jean-louis-chave-6-mag</v>
      </c>
      <c r="P39" s="12" t="s">
        <v>83</v>
      </c>
    </row>
    <row r="40">
      <c r="A40" s="8"/>
      <c r="B40" s="9">
        <v>34.0</v>
      </c>
      <c r="C40" s="10" t="str">
        <f t="shared" si="1"/>
        <v>Hermitage Rouge 2007 Jean-Louis Chave (10 BT)</v>
      </c>
      <c r="D40" s="11">
        <v>1200.0</v>
      </c>
      <c r="E40" s="11">
        <v>1600.0</v>
      </c>
      <c r="F40" s="12" t="s">
        <v>21</v>
      </c>
      <c r="G40" s="12" t="s">
        <v>42</v>
      </c>
      <c r="H40" s="12" t="s">
        <v>19</v>
      </c>
      <c r="I40" s="9">
        <v>2007.0</v>
      </c>
      <c r="J40" s="9">
        <v>10.0</v>
      </c>
      <c r="K40" s="9" t="s">
        <v>20</v>
      </c>
      <c r="L40" s="9" t="s">
        <v>21</v>
      </c>
      <c r="M40" s="12" t="s">
        <v>22</v>
      </c>
      <c r="N40" s="12" t="s">
        <v>23</v>
      </c>
      <c r="O40" s="13" t="str">
        <f>vlookup(B40,'N10442 - Concise Lot Listing'!$1:$999,5,FALSE)</f>
        <v>https://www.sothebys.com/en/buy/auction/2020/vine-distinguished-collections-including-the-park-b-smith-cellar-celebrating-rhone/hermitage-rouge-2007-jean-louis-chave-10-bt</v>
      </c>
      <c r="P40" s="12" t="s">
        <v>84</v>
      </c>
    </row>
    <row r="41">
      <c r="A41" s="8"/>
      <c r="B41" s="9">
        <v>35.0</v>
      </c>
      <c r="C41" s="10" t="str">
        <f t="shared" si="1"/>
        <v>Hermitage Rouge 2007 Jean-Louis Chave (5 MAG)</v>
      </c>
      <c r="D41" s="11">
        <v>1200.0</v>
      </c>
      <c r="E41" s="11">
        <v>1800.0</v>
      </c>
      <c r="F41" s="12" t="s">
        <v>49</v>
      </c>
      <c r="G41" s="12" t="s">
        <v>42</v>
      </c>
      <c r="H41" s="12" t="s">
        <v>19</v>
      </c>
      <c r="I41" s="9">
        <v>2007.0</v>
      </c>
      <c r="J41" s="9">
        <v>5.0</v>
      </c>
      <c r="K41" s="9" t="s">
        <v>48</v>
      </c>
      <c r="L41" s="9" t="s">
        <v>49</v>
      </c>
      <c r="M41" s="12" t="s">
        <v>22</v>
      </c>
      <c r="N41" s="12" t="s">
        <v>23</v>
      </c>
      <c r="O41" s="13" t="str">
        <f>vlookup(B41,'N10442 - Concise Lot Listing'!$1:$999,5,FALSE)</f>
        <v>https://www.sothebys.com/en/buy/auction/2020/vine-distinguished-collections-including-the-park-b-smith-cellar-celebrating-rhone/hermitage-rouge-2007-jean-louis-chave-5-mag</v>
      </c>
      <c r="P41" s="12" t="s">
        <v>85</v>
      </c>
    </row>
    <row r="42">
      <c r="A42" s="8"/>
      <c r="B42" s="9">
        <v>36.0</v>
      </c>
      <c r="C42" s="10" t="str">
        <f t="shared" si="1"/>
        <v>Hermitage Rouge 2008 Jean-Louis Chave (10 BT)</v>
      </c>
      <c r="D42" s="11">
        <v>800.0</v>
      </c>
      <c r="E42" s="11">
        <v>1100.0</v>
      </c>
      <c r="F42" s="12" t="s">
        <v>21</v>
      </c>
      <c r="G42" s="12" t="s">
        <v>42</v>
      </c>
      <c r="H42" s="12" t="s">
        <v>19</v>
      </c>
      <c r="I42" s="9">
        <v>2008.0</v>
      </c>
      <c r="J42" s="9">
        <v>10.0</v>
      </c>
      <c r="K42" s="9" t="s">
        <v>20</v>
      </c>
      <c r="L42" s="9" t="s">
        <v>21</v>
      </c>
      <c r="M42" s="12" t="s">
        <v>22</v>
      </c>
      <c r="N42" s="12" t="s">
        <v>23</v>
      </c>
      <c r="O42" s="13" t="str">
        <f>vlookup(B42,'N10442 - Concise Lot Listing'!$1:$999,5,FALSE)</f>
        <v>https://www.sothebys.com/en/buy/auction/2020/vine-distinguished-collections-including-the-park-b-smith-cellar-celebrating-rhone/hermitage-rouge-2008-jean-louis-chave-10-bt</v>
      </c>
      <c r="P42" s="12" t="s">
        <v>86</v>
      </c>
    </row>
    <row r="43">
      <c r="A43" s="8"/>
      <c r="B43" s="9">
        <v>37.0</v>
      </c>
      <c r="C43" s="10" t="str">
        <f t="shared" si="1"/>
        <v>Hermitage Rouge 2009 Jean-Louis Chave (10 BT)</v>
      </c>
      <c r="D43" s="11">
        <v>2600.0</v>
      </c>
      <c r="E43" s="11">
        <v>3500.0</v>
      </c>
      <c r="F43" s="12" t="s">
        <v>87</v>
      </c>
      <c r="G43" s="12" t="s">
        <v>42</v>
      </c>
      <c r="H43" s="12" t="s">
        <v>19</v>
      </c>
      <c r="I43" s="9">
        <v>2009.0</v>
      </c>
      <c r="J43" s="9">
        <v>10.0</v>
      </c>
      <c r="K43" s="9" t="s">
        <v>20</v>
      </c>
      <c r="L43" s="9" t="s">
        <v>21</v>
      </c>
      <c r="M43" s="12" t="s">
        <v>22</v>
      </c>
      <c r="N43" s="12" t="s">
        <v>23</v>
      </c>
      <c r="O43" s="13" t="str">
        <f>vlookup(B43,'N10442 - Concise Lot Listing'!$1:$999,5,FALSE)</f>
        <v>https://www.sothebys.com/en/buy/auction/2020/vine-distinguished-collections-including-the-park-b-smith-cellar-celebrating-rhone/hermitage-rouge-2009-jean-louis-chave-10-bt</v>
      </c>
      <c r="P43" s="12" t="s">
        <v>88</v>
      </c>
    </row>
    <row r="44">
      <c r="A44" s="8"/>
      <c r="B44" s="9">
        <v>38.0</v>
      </c>
      <c r="C44" s="10" t="str">
        <f t="shared" si="1"/>
        <v>Hermitage Rouge 2010 Jean-Louis Chave (12 BT)</v>
      </c>
      <c r="D44" s="11">
        <v>3500.0</v>
      </c>
      <c r="E44" s="11">
        <v>4500.0</v>
      </c>
      <c r="F44" s="12" t="s">
        <v>89</v>
      </c>
      <c r="G44" s="12" t="s">
        <v>42</v>
      </c>
      <c r="H44" s="12" t="s">
        <v>19</v>
      </c>
      <c r="I44" s="9">
        <v>2010.0</v>
      </c>
      <c r="J44" s="9">
        <v>12.0</v>
      </c>
      <c r="K44" s="9" t="s">
        <v>20</v>
      </c>
      <c r="L44" s="9" t="s">
        <v>21</v>
      </c>
      <c r="M44" s="12" t="s">
        <v>22</v>
      </c>
      <c r="N44" s="12" t="s">
        <v>23</v>
      </c>
      <c r="O44" s="13" t="str">
        <f>vlookup(B44,'N10442 - Concise Lot Listing'!$1:$999,5,FALSE)</f>
        <v>https://www.sothebys.com/en/buy/auction/2020/vine-distinguished-collections-including-the-park-b-smith-cellar-celebrating-rhone/hermitage-rouge-2010-jean-louis-chave-12-bt</v>
      </c>
      <c r="P44" s="12" t="s">
        <v>90</v>
      </c>
    </row>
    <row r="45">
      <c r="A45" s="8"/>
      <c r="B45" s="9">
        <v>39.0</v>
      </c>
      <c r="C45" s="10" t="str">
        <f t="shared" si="1"/>
        <v>Hermitage Rouge 2011 Jean-Louis Chave (6 MAG)</v>
      </c>
      <c r="D45" s="11">
        <v>1700.0</v>
      </c>
      <c r="E45" s="11">
        <v>2400.0</v>
      </c>
      <c r="F45" s="12" t="s">
        <v>49</v>
      </c>
      <c r="G45" s="12" t="s">
        <v>42</v>
      </c>
      <c r="H45" s="12" t="s">
        <v>19</v>
      </c>
      <c r="I45" s="9">
        <v>2011.0</v>
      </c>
      <c r="J45" s="9">
        <v>6.0</v>
      </c>
      <c r="K45" s="9" t="s">
        <v>48</v>
      </c>
      <c r="L45" s="9" t="s">
        <v>49</v>
      </c>
      <c r="M45" s="12" t="s">
        <v>22</v>
      </c>
      <c r="N45" s="12" t="s">
        <v>23</v>
      </c>
      <c r="O45" s="13" t="str">
        <f>vlookup(B45,'N10442 - Concise Lot Listing'!$1:$999,5,FALSE)</f>
        <v>https://www.sothebys.com/en/buy/auction/2020/vine-distinguished-collections-including-the-park-b-smith-cellar-celebrating-rhone/hermitage-rouge-2011-jean-louis-chave-6-mag</v>
      </c>
      <c r="P45" s="12" t="s">
        <v>91</v>
      </c>
    </row>
    <row r="46">
      <c r="A46" s="9" t="s">
        <v>32</v>
      </c>
      <c r="B46" s="9">
        <v>40.0</v>
      </c>
      <c r="C46" s="10" t="str">
        <f t="shared" si="1"/>
        <v>Hermitage Rouge 1997 Jean-Louis Chave (1 BT)</v>
      </c>
      <c r="D46" s="11">
        <v>500.0</v>
      </c>
      <c r="E46" s="11">
        <v>700.0</v>
      </c>
      <c r="F46" s="12" t="s">
        <v>92</v>
      </c>
      <c r="G46" s="12" t="s">
        <v>42</v>
      </c>
      <c r="H46" s="12" t="s">
        <v>19</v>
      </c>
      <c r="I46" s="9">
        <v>1997.0</v>
      </c>
      <c r="J46" s="9">
        <v>1.0</v>
      </c>
      <c r="K46" s="9" t="s">
        <v>20</v>
      </c>
      <c r="L46" s="9" t="s">
        <v>21</v>
      </c>
      <c r="M46" s="12" t="s">
        <v>22</v>
      </c>
      <c r="N46" s="12" t="s">
        <v>23</v>
      </c>
      <c r="O46" s="13" t="str">
        <f>vlookup(B46,'N10442 - Concise Lot Listing'!$1:$999,5,FALSE)</f>
        <v>https://www.sothebys.com/en/buy/auction/2020/vine-distinguished-collections-including-the-park-b-smith-cellar-celebrating-rhone/hermitage-rouge-jean-louis-chave-vertical-1-bt-1</v>
      </c>
      <c r="P46" s="12" t="s">
        <v>93</v>
      </c>
    </row>
    <row r="47">
      <c r="A47" s="9" t="s">
        <v>32</v>
      </c>
      <c r="B47" s="9">
        <v>40.0</v>
      </c>
      <c r="C47" s="10" t="str">
        <f t="shared" si="1"/>
        <v>Hermitage Rouge 1979 Jean-Louis Chave (1 MAG)</v>
      </c>
      <c r="D47" s="11">
        <v>500.0</v>
      </c>
      <c r="E47" s="11">
        <v>700.0</v>
      </c>
      <c r="F47" s="12" t="s">
        <v>94</v>
      </c>
      <c r="G47" s="12" t="s">
        <v>42</v>
      </c>
      <c r="H47" s="12" t="s">
        <v>19</v>
      </c>
      <c r="I47" s="9">
        <v>1979.0</v>
      </c>
      <c r="J47" s="9">
        <v>1.0</v>
      </c>
      <c r="K47" s="9" t="s">
        <v>48</v>
      </c>
      <c r="L47" s="9" t="s">
        <v>21</v>
      </c>
      <c r="M47" s="12" t="s">
        <v>22</v>
      </c>
      <c r="N47" s="12" t="s">
        <v>23</v>
      </c>
      <c r="O47" s="13" t="str">
        <f>vlookup(B47,'N10442 - Concise Lot Listing'!$1:$999,5,FALSE)</f>
        <v>https://www.sothebys.com/en/buy/auction/2020/vine-distinguished-collections-including-the-park-b-smith-cellar-celebrating-rhone/hermitage-rouge-jean-louis-chave-vertical-1-bt-1</v>
      </c>
      <c r="P47" s="12" t="s">
        <v>95</v>
      </c>
    </row>
    <row r="48">
      <c r="A48" s="8"/>
      <c r="B48" s="9">
        <v>41.0</v>
      </c>
      <c r="C48" s="10" t="str">
        <f t="shared" si="1"/>
        <v>Hermitage Blanc 1997 Jean-Louis Chave (6 BT)</v>
      </c>
      <c r="D48" s="11">
        <v>650.0</v>
      </c>
      <c r="E48" s="11">
        <v>900.0</v>
      </c>
      <c r="F48" s="12" t="s">
        <v>96</v>
      </c>
      <c r="G48" s="12" t="s">
        <v>97</v>
      </c>
      <c r="H48" s="12" t="s">
        <v>19</v>
      </c>
      <c r="I48" s="9">
        <v>1997.0</v>
      </c>
      <c r="J48" s="9">
        <v>6.0</v>
      </c>
      <c r="K48" s="9" t="s">
        <v>20</v>
      </c>
      <c r="L48" s="9" t="s">
        <v>21</v>
      </c>
      <c r="M48" s="12" t="s">
        <v>98</v>
      </c>
      <c r="N48" s="12" t="s">
        <v>23</v>
      </c>
      <c r="O48" s="13" t="str">
        <f>vlookup(B48,'N10442 - Concise Lot Listing'!$1:$999,5,FALSE)</f>
        <v>https://www.sothebys.com/en/buy/auction/2020/vine-distinguished-collections-including-the-park-b-smith-cellar-celebrating-rhone/hermitage-blanc-1997-jean-louis-chave-6-bt</v>
      </c>
      <c r="P48" s="12" t="s">
        <v>99</v>
      </c>
    </row>
    <row r="49">
      <c r="A49" s="8"/>
      <c r="B49" s="9">
        <v>42.0</v>
      </c>
      <c r="C49" s="10" t="str">
        <f t="shared" si="1"/>
        <v>Hermitage Blanc 1997 Jean-Louis Chave (5 MAG)</v>
      </c>
      <c r="D49" s="11">
        <v>1100.0</v>
      </c>
      <c r="E49" s="11">
        <v>1500.0</v>
      </c>
      <c r="F49" s="12" t="s">
        <v>100</v>
      </c>
      <c r="G49" s="12" t="s">
        <v>97</v>
      </c>
      <c r="H49" s="12" t="s">
        <v>19</v>
      </c>
      <c r="I49" s="9">
        <v>1997.0</v>
      </c>
      <c r="J49" s="9">
        <v>5.0</v>
      </c>
      <c r="K49" s="9" t="s">
        <v>48</v>
      </c>
      <c r="L49" s="9" t="s">
        <v>49</v>
      </c>
      <c r="M49" s="12" t="s">
        <v>98</v>
      </c>
      <c r="N49" s="12" t="s">
        <v>23</v>
      </c>
      <c r="O49" s="13" t="str">
        <f>vlookup(B49,'N10442 - Concise Lot Listing'!$1:$999,5,FALSE)</f>
        <v>https://www.sothebys.com/en/buy/auction/2020/vine-distinguished-collections-including-the-park-b-smith-cellar-celebrating-rhone/hermitage-blanc-1997-jean-louis-chave-5-mag</v>
      </c>
      <c r="P49" s="12" t="s">
        <v>101</v>
      </c>
    </row>
    <row r="50">
      <c r="A50" s="8"/>
      <c r="B50" s="9">
        <v>43.0</v>
      </c>
      <c r="C50" s="10" t="str">
        <f t="shared" si="1"/>
        <v>Hermitage Blanc 1998 Jean-Louis Chave (4 MAG)</v>
      </c>
      <c r="D50" s="11">
        <v>950.0</v>
      </c>
      <c r="E50" s="11">
        <v>1400.0</v>
      </c>
      <c r="F50" s="12" t="s">
        <v>102</v>
      </c>
      <c r="G50" s="12" t="s">
        <v>97</v>
      </c>
      <c r="H50" s="12" t="s">
        <v>19</v>
      </c>
      <c r="I50" s="9">
        <v>1998.0</v>
      </c>
      <c r="J50" s="9">
        <v>4.0</v>
      </c>
      <c r="K50" s="9" t="s">
        <v>48</v>
      </c>
      <c r="L50" s="9" t="s">
        <v>49</v>
      </c>
      <c r="M50" s="12" t="s">
        <v>98</v>
      </c>
      <c r="N50" s="12" t="s">
        <v>23</v>
      </c>
      <c r="O50" s="13" t="str">
        <f>vlookup(B50,'N10442 - Concise Lot Listing'!$1:$999,5,FALSE)</f>
        <v>https://www.sothebys.com/en/buy/auction/2020/vine-distinguished-collections-including-the-park-b-smith-cellar-celebrating-rhone/hermitage-blanc-1998-jean-louis-chave-4-mag</v>
      </c>
      <c r="P50" s="12" t="s">
        <v>103</v>
      </c>
    </row>
    <row r="51">
      <c r="A51" s="8"/>
      <c r="B51" s="9">
        <v>44.0</v>
      </c>
      <c r="C51" s="10" t="str">
        <f t="shared" si="1"/>
        <v>Hermitage Blanc 1998 Jean-Louis Chave (6 MAG)</v>
      </c>
      <c r="D51" s="11">
        <v>1500.0</v>
      </c>
      <c r="E51" s="11">
        <v>2200.0</v>
      </c>
      <c r="F51" s="12" t="s">
        <v>104</v>
      </c>
      <c r="G51" s="12" t="s">
        <v>97</v>
      </c>
      <c r="H51" s="12" t="s">
        <v>19</v>
      </c>
      <c r="I51" s="9">
        <v>1998.0</v>
      </c>
      <c r="J51" s="9">
        <v>6.0</v>
      </c>
      <c r="K51" s="9" t="s">
        <v>48</v>
      </c>
      <c r="L51" s="9" t="s">
        <v>49</v>
      </c>
      <c r="M51" s="12" t="s">
        <v>98</v>
      </c>
      <c r="N51" s="12" t="s">
        <v>23</v>
      </c>
      <c r="O51" s="13" t="str">
        <f>vlookup(B51,'N10442 - Concise Lot Listing'!$1:$999,5,FALSE)</f>
        <v>https://www.sothebys.com/en/buy/auction/2020/vine-distinguished-collections-including-the-park-b-smith-cellar-celebrating-rhone/hermitage-blanc-1998-jean-louis-chave-6-mag</v>
      </c>
      <c r="P51" s="12" t="s">
        <v>105</v>
      </c>
    </row>
    <row r="52">
      <c r="A52" s="8"/>
      <c r="B52" s="9">
        <v>45.0</v>
      </c>
      <c r="C52" s="10" t="str">
        <f t="shared" si="1"/>
        <v>Hermitage Blanc 1999 Jean-Louis Chave (5 MAG)</v>
      </c>
      <c r="D52" s="11">
        <v>1100.0</v>
      </c>
      <c r="E52" s="11">
        <v>1500.0</v>
      </c>
      <c r="F52" s="12" t="s">
        <v>106</v>
      </c>
      <c r="G52" s="12" t="s">
        <v>97</v>
      </c>
      <c r="H52" s="12" t="s">
        <v>19</v>
      </c>
      <c r="I52" s="9">
        <v>1999.0</v>
      </c>
      <c r="J52" s="9">
        <v>5.0</v>
      </c>
      <c r="K52" s="9" t="s">
        <v>48</v>
      </c>
      <c r="L52" s="9" t="s">
        <v>49</v>
      </c>
      <c r="M52" s="12" t="s">
        <v>98</v>
      </c>
      <c r="N52" s="12" t="s">
        <v>23</v>
      </c>
      <c r="O52" s="13" t="str">
        <f>vlookup(B52,'N10442 - Concise Lot Listing'!$1:$999,5,FALSE)</f>
        <v>https://www.sothebys.com/en/buy/auction/2020/vine-distinguished-collections-including-the-park-b-smith-cellar-celebrating-rhone/hermitage-blanc-1999-jean-louis-chave-5-mag</v>
      </c>
      <c r="P52" s="12" t="s">
        <v>107</v>
      </c>
    </row>
    <row r="53">
      <c r="A53" s="8"/>
      <c r="B53" s="9">
        <v>46.0</v>
      </c>
      <c r="C53" s="10" t="str">
        <f t="shared" si="1"/>
        <v>Hermitage Blanc 2000 Jean-Louis Chave (2 MAG)</v>
      </c>
      <c r="D53" s="11">
        <v>400.0</v>
      </c>
      <c r="E53" s="11">
        <v>550.0</v>
      </c>
      <c r="F53" s="12" t="s">
        <v>108</v>
      </c>
      <c r="G53" s="12" t="s">
        <v>97</v>
      </c>
      <c r="H53" s="12" t="s">
        <v>19</v>
      </c>
      <c r="I53" s="9">
        <v>2000.0</v>
      </c>
      <c r="J53" s="9">
        <v>2.0</v>
      </c>
      <c r="K53" s="9" t="s">
        <v>48</v>
      </c>
      <c r="L53" s="9" t="s">
        <v>49</v>
      </c>
      <c r="M53" s="12" t="s">
        <v>98</v>
      </c>
      <c r="N53" s="12" t="s">
        <v>23</v>
      </c>
      <c r="O53" s="13" t="str">
        <f>vlookup(B53,'N10442 - Concise Lot Listing'!$1:$999,5,FALSE)</f>
        <v>https://www.sothebys.com/en/buy/auction/2020/vine-distinguished-collections-including-the-park-b-smith-cellar-celebrating-rhone/hermitage-blanc-2000-jean-louis-chave-2-mag</v>
      </c>
      <c r="P53" s="12" t="s">
        <v>109</v>
      </c>
    </row>
    <row r="54">
      <c r="A54" s="8"/>
      <c r="B54" s="9">
        <v>47.0</v>
      </c>
      <c r="C54" s="10" t="str">
        <f t="shared" si="1"/>
        <v>Hermitage Blanc 2002 Jean-Louis Chave (12 BT)</v>
      </c>
      <c r="D54" s="11">
        <v>600.0</v>
      </c>
      <c r="E54" s="11">
        <v>850.0</v>
      </c>
      <c r="F54" s="12" t="s">
        <v>110</v>
      </c>
      <c r="G54" s="12" t="s">
        <v>97</v>
      </c>
      <c r="H54" s="12" t="s">
        <v>19</v>
      </c>
      <c r="I54" s="9">
        <v>2002.0</v>
      </c>
      <c r="J54" s="9">
        <v>12.0</v>
      </c>
      <c r="K54" s="9" t="s">
        <v>20</v>
      </c>
      <c r="L54" s="9" t="s">
        <v>21</v>
      </c>
      <c r="M54" s="12" t="s">
        <v>98</v>
      </c>
      <c r="N54" s="12" t="s">
        <v>23</v>
      </c>
      <c r="O54" s="13" t="str">
        <f>vlookup(B54,'N10442 - Concise Lot Listing'!$1:$999,5,FALSE)</f>
        <v>https://www.sothebys.com/en/buy/auction/2020/vine-distinguished-collections-including-the-park-b-smith-cellar-celebrating-rhone/hermitage-blanc-2002-jean-louis-chave-12-bt</v>
      </c>
      <c r="P54" s="12" t="s">
        <v>111</v>
      </c>
    </row>
    <row r="55">
      <c r="A55" s="8"/>
      <c r="B55" s="9">
        <v>48.0</v>
      </c>
      <c r="C55" s="10" t="str">
        <f t="shared" si="1"/>
        <v>Hermitage Blanc 2003 Jean-Louis Chave (6 BT)</v>
      </c>
      <c r="D55" s="11">
        <v>700.0</v>
      </c>
      <c r="E55" s="11">
        <v>950.0</v>
      </c>
      <c r="F55" s="12" t="s">
        <v>112</v>
      </c>
      <c r="G55" s="12" t="s">
        <v>97</v>
      </c>
      <c r="H55" s="12" t="s">
        <v>19</v>
      </c>
      <c r="I55" s="9">
        <v>2003.0</v>
      </c>
      <c r="J55" s="9">
        <v>6.0</v>
      </c>
      <c r="K55" s="9" t="s">
        <v>20</v>
      </c>
      <c r="L55" s="9" t="s">
        <v>21</v>
      </c>
      <c r="M55" s="12" t="s">
        <v>98</v>
      </c>
      <c r="N55" s="12" t="s">
        <v>23</v>
      </c>
      <c r="O55" s="13" t="str">
        <f>vlookup(B55,'N10442 - Concise Lot Listing'!$1:$999,5,FALSE)</f>
        <v>https://www.sothebys.com/en/buy/auction/2020/vine-distinguished-collections-including-the-park-b-smith-cellar-celebrating-rhone/hermitage-blanc-2003-jean-louis-chave-6-bt</v>
      </c>
      <c r="P55" s="12" t="s">
        <v>113</v>
      </c>
    </row>
    <row r="56">
      <c r="A56" s="8"/>
      <c r="B56" s="9">
        <v>49.0</v>
      </c>
      <c r="C56" s="10" t="str">
        <f t="shared" si="1"/>
        <v>Hermitage Blanc 2003 Jean-Louis Chave (5 MAG)</v>
      </c>
      <c r="D56" s="11">
        <v>1200.0</v>
      </c>
      <c r="E56" s="11">
        <v>1600.0</v>
      </c>
      <c r="F56" s="12" t="s">
        <v>72</v>
      </c>
      <c r="G56" s="12" t="s">
        <v>97</v>
      </c>
      <c r="H56" s="12" t="s">
        <v>19</v>
      </c>
      <c r="I56" s="9">
        <v>2003.0</v>
      </c>
      <c r="J56" s="9">
        <v>5.0</v>
      </c>
      <c r="K56" s="9" t="s">
        <v>48</v>
      </c>
      <c r="L56" s="9" t="s">
        <v>49</v>
      </c>
      <c r="M56" s="12" t="s">
        <v>98</v>
      </c>
      <c r="N56" s="12" t="s">
        <v>23</v>
      </c>
      <c r="O56" s="13" t="str">
        <f>vlookup(B56,'N10442 - Concise Lot Listing'!$1:$999,5,FALSE)</f>
        <v>https://www.sothebys.com/en/buy/auction/2020/vine-distinguished-collections-including-the-park-b-smith-cellar-celebrating-rhone/hermitage-blanc-2003-jean-louis-chave-5-mag</v>
      </c>
      <c r="P56" s="12" t="s">
        <v>114</v>
      </c>
    </row>
    <row r="57">
      <c r="A57" s="8"/>
      <c r="B57" s="9">
        <v>50.0</v>
      </c>
      <c r="C57" s="10" t="str">
        <f t="shared" si="1"/>
        <v>Hermitage Blanc 2004 Jean-Louis Chave (8 BT)</v>
      </c>
      <c r="D57" s="11">
        <v>950.0</v>
      </c>
      <c r="E57" s="11">
        <v>1400.0</v>
      </c>
      <c r="F57" s="12" t="s">
        <v>21</v>
      </c>
      <c r="G57" s="12" t="s">
        <v>97</v>
      </c>
      <c r="H57" s="12" t="s">
        <v>19</v>
      </c>
      <c r="I57" s="9">
        <v>2004.0</v>
      </c>
      <c r="J57" s="9">
        <v>8.0</v>
      </c>
      <c r="K57" s="9" t="s">
        <v>20</v>
      </c>
      <c r="L57" s="9" t="s">
        <v>21</v>
      </c>
      <c r="M57" s="12" t="s">
        <v>98</v>
      </c>
      <c r="N57" s="12" t="s">
        <v>23</v>
      </c>
      <c r="O57" s="13" t="str">
        <f>vlookup(B57,'N10442 - Concise Lot Listing'!$1:$999,5,FALSE)</f>
        <v>https://www.sothebys.com/en/buy/auction/2020/vine-distinguished-collections-including-the-park-b-smith-cellar-celebrating-rhone/hermitage-blanc-2004-jean-louis-chave-8-bt</v>
      </c>
      <c r="P57" s="12" t="s">
        <v>115</v>
      </c>
    </row>
    <row r="58">
      <c r="A58" s="8"/>
      <c r="B58" s="9">
        <v>51.0</v>
      </c>
      <c r="C58" s="10" t="str">
        <f t="shared" si="1"/>
        <v>Hermitage Blanc 2004 Jean-Louis Chave (4 MAG)</v>
      </c>
      <c r="D58" s="11">
        <v>950.0</v>
      </c>
      <c r="E58" s="11">
        <v>1400.0</v>
      </c>
      <c r="F58" s="12" t="s">
        <v>49</v>
      </c>
      <c r="G58" s="12" t="s">
        <v>97</v>
      </c>
      <c r="H58" s="12" t="s">
        <v>19</v>
      </c>
      <c r="I58" s="9">
        <v>2004.0</v>
      </c>
      <c r="J58" s="9">
        <v>4.0</v>
      </c>
      <c r="K58" s="9" t="s">
        <v>48</v>
      </c>
      <c r="L58" s="9" t="s">
        <v>49</v>
      </c>
      <c r="M58" s="12" t="s">
        <v>98</v>
      </c>
      <c r="N58" s="12" t="s">
        <v>23</v>
      </c>
      <c r="O58" s="13" t="str">
        <f>vlookup(B58,'N10442 - Concise Lot Listing'!$1:$999,5,FALSE)</f>
        <v>https://www.sothebys.com/en/buy/auction/2020/vine-distinguished-collections-including-the-park-b-smith-cellar-celebrating-rhone/hermitage-blanc-2004-jean-louis-chave-4-mag</v>
      </c>
      <c r="P58" s="12" t="s">
        <v>116</v>
      </c>
    </row>
    <row r="59">
      <c r="A59" s="8"/>
      <c r="B59" s="9">
        <v>52.0</v>
      </c>
      <c r="C59" s="10" t="str">
        <f t="shared" si="1"/>
        <v>Hermitage Blanc 2005 Jean-Louis Chave (10 BT)</v>
      </c>
      <c r="D59" s="11">
        <v>1100.0</v>
      </c>
      <c r="E59" s="11">
        <v>1500.0</v>
      </c>
      <c r="F59" s="12" t="s">
        <v>21</v>
      </c>
      <c r="G59" s="12" t="s">
        <v>97</v>
      </c>
      <c r="H59" s="12" t="s">
        <v>19</v>
      </c>
      <c r="I59" s="9">
        <v>2005.0</v>
      </c>
      <c r="J59" s="9">
        <v>10.0</v>
      </c>
      <c r="K59" s="9" t="s">
        <v>20</v>
      </c>
      <c r="L59" s="9" t="s">
        <v>21</v>
      </c>
      <c r="M59" s="12" t="s">
        <v>98</v>
      </c>
      <c r="N59" s="12" t="s">
        <v>23</v>
      </c>
      <c r="O59" s="13" t="str">
        <f>vlookup(B59,'N10442 - Concise Lot Listing'!$1:$999,5,FALSE)</f>
        <v>https://www.sothebys.com/en/buy/auction/2020/vine-distinguished-collections-including-the-park-b-smith-cellar-celebrating-rhone/hermitage-blanc-2005-jean-louis-chave-10-bt</v>
      </c>
      <c r="P59" s="12" t="s">
        <v>117</v>
      </c>
    </row>
    <row r="60">
      <c r="A60" s="8"/>
      <c r="B60" s="9">
        <v>53.0</v>
      </c>
      <c r="C60" s="10" t="str">
        <f t="shared" si="1"/>
        <v>Hermitage Blanc 2005 Jean-Louis Chave (12 BT)</v>
      </c>
      <c r="D60" s="11">
        <v>1300.0</v>
      </c>
      <c r="E60" s="11">
        <v>1800.0</v>
      </c>
      <c r="F60" s="12" t="s">
        <v>21</v>
      </c>
      <c r="G60" s="12" t="s">
        <v>97</v>
      </c>
      <c r="H60" s="12" t="s">
        <v>19</v>
      </c>
      <c r="I60" s="9">
        <v>2005.0</v>
      </c>
      <c r="J60" s="9">
        <v>12.0</v>
      </c>
      <c r="K60" s="9" t="s">
        <v>20</v>
      </c>
      <c r="L60" s="9" t="s">
        <v>21</v>
      </c>
      <c r="M60" s="12" t="s">
        <v>98</v>
      </c>
      <c r="N60" s="12" t="s">
        <v>23</v>
      </c>
      <c r="O60" s="13" t="str">
        <f>vlookup(B60,'N10442 - Concise Lot Listing'!$1:$999,5,FALSE)</f>
        <v>https://www.sothebys.com/en/buy/auction/2020/vine-distinguished-collections-including-the-park-b-smith-cellar-celebrating-rhone/hermitage-blanc-2005-jean-louis-chave-12-bt</v>
      </c>
      <c r="P60" s="12" t="s">
        <v>118</v>
      </c>
    </row>
    <row r="61">
      <c r="A61" s="8"/>
      <c r="B61" s="9">
        <v>54.0</v>
      </c>
      <c r="C61" s="10" t="str">
        <f t="shared" si="1"/>
        <v>Hermitage Blanc 2005 Jean-Louis Chave (5 MAG)</v>
      </c>
      <c r="D61" s="11">
        <v>1100.0</v>
      </c>
      <c r="E61" s="11">
        <v>1500.0</v>
      </c>
      <c r="F61" s="12" t="s">
        <v>119</v>
      </c>
      <c r="G61" s="12" t="s">
        <v>97</v>
      </c>
      <c r="H61" s="12" t="s">
        <v>19</v>
      </c>
      <c r="I61" s="9">
        <v>2005.0</v>
      </c>
      <c r="J61" s="9">
        <v>5.0</v>
      </c>
      <c r="K61" s="9" t="s">
        <v>48</v>
      </c>
      <c r="L61" s="9" t="s">
        <v>49</v>
      </c>
      <c r="M61" s="12" t="s">
        <v>98</v>
      </c>
      <c r="N61" s="12" t="s">
        <v>23</v>
      </c>
      <c r="O61" s="13" t="str">
        <f>vlookup(B61,'N10442 - Concise Lot Listing'!$1:$999,5,FALSE)</f>
        <v>https://www.sothebys.com/en/buy/auction/2020/vine-distinguished-collections-including-the-park-b-smith-cellar-celebrating-rhone/hermitage-blanc-2005-jean-louis-chave-5-mag</v>
      </c>
      <c r="P61" s="12" t="s">
        <v>120</v>
      </c>
    </row>
    <row r="62">
      <c r="A62" s="8"/>
      <c r="B62" s="9">
        <v>55.0</v>
      </c>
      <c r="C62" s="10" t="str">
        <f t="shared" si="1"/>
        <v>Hermitage Blanc 2006 Jean-Louis Chave (10 BT)</v>
      </c>
      <c r="D62" s="11">
        <v>1200.0</v>
      </c>
      <c r="E62" s="11">
        <v>1600.0</v>
      </c>
      <c r="F62" s="12" t="s">
        <v>21</v>
      </c>
      <c r="G62" s="12" t="s">
        <v>97</v>
      </c>
      <c r="H62" s="12" t="s">
        <v>19</v>
      </c>
      <c r="I62" s="9">
        <v>2006.0</v>
      </c>
      <c r="J62" s="9">
        <v>10.0</v>
      </c>
      <c r="K62" s="9" t="s">
        <v>20</v>
      </c>
      <c r="L62" s="9" t="s">
        <v>21</v>
      </c>
      <c r="M62" s="12" t="s">
        <v>98</v>
      </c>
      <c r="N62" s="12" t="s">
        <v>23</v>
      </c>
      <c r="O62" s="13" t="str">
        <f>vlookup(B62,'N10442 - Concise Lot Listing'!$1:$999,5,FALSE)</f>
        <v>https://www.sothebys.com/en/buy/auction/2020/vine-distinguished-collections-including-the-park-b-smith-cellar-celebrating-rhone/hermitage-blanc-2006-jean-louis-chave-10-bt</v>
      </c>
      <c r="P62" s="12" t="s">
        <v>121</v>
      </c>
    </row>
    <row r="63">
      <c r="A63" s="8"/>
      <c r="B63" s="9">
        <v>56.0</v>
      </c>
      <c r="C63" s="10" t="str">
        <f t="shared" si="1"/>
        <v>Hermitage Blanc 2006 Jean-Louis Chave (12 BT)</v>
      </c>
      <c r="D63" s="11">
        <v>1400.0</v>
      </c>
      <c r="E63" s="11">
        <v>1900.0</v>
      </c>
      <c r="F63" s="12" t="s">
        <v>21</v>
      </c>
      <c r="G63" s="12" t="s">
        <v>97</v>
      </c>
      <c r="H63" s="12" t="s">
        <v>19</v>
      </c>
      <c r="I63" s="9">
        <v>2006.0</v>
      </c>
      <c r="J63" s="9">
        <v>12.0</v>
      </c>
      <c r="K63" s="9" t="s">
        <v>20</v>
      </c>
      <c r="L63" s="9" t="s">
        <v>21</v>
      </c>
      <c r="M63" s="12" t="s">
        <v>98</v>
      </c>
      <c r="N63" s="12" t="s">
        <v>23</v>
      </c>
      <c r="O63" s="13" t="str">
        <f>vlookup(B63,'N10442 - Concise Lot Listing'!$1:$999,5,FALSE)</f>
        <v>https://www.sothebys.com/en/buy/auction/2020/vine-distinguished-collections-including-the-park-b-smith-cellar-celebrating-rhone/hermitage-blanc-2006-jean-louis-chave-12-bt</v>
      </c>
      <c r="P63" s="12" t="s">
        <v>122</v>
      </c>
    </row>
    <row r="64">
      <c r="A64" s="8"/>
      <c r="B64" s="9">
        <v>57.0</v>
      </c>
      <c r="C64" s="10" t="str">
        <f t="shared" si="1"/>
        <v>Hermitage Blanc 2006 Jean-Louis Chave (5 MAG)</v>
      </c>
      <c r="D64" s="11">
        <v>1200.0</v>
      </c>
      <c r="E64" s="11">
        <v>1600.0</v>
      </c>
      <c r="F64" s="12" t="s">
        <v>106</v>
      </c>
      <c r="G64" s="12" t="s">
        <v>97</v>
      </c>
      <c r="H64" s="12" t="s">
        <v>19</v>
      </c>
      <c r="I64" s="9">
        <v>2006.0</v>
      </c>
      <c r="J64" s="9">
        <v>5.0</v>
      </c>
      <c r="K64" s="9" t="s">
        <v>48</v>
      </c>
      <c r="L64" s="9" t="s">
        <v>49</v>
      </c>
      <c r="M64" s="12" t="s">
        <v>98</v>
      </c>
      <c r="N64" s="12" t="s">
        <v>23</v>
      </c>
      <c r="O64" s="13" t="str">
        <f>vlookup(B64,'N10442 - Concise Lot Listing'!$1:$999,5,FALSE)</f>
        <v>https://www.sothebys.com/en/buy/auction/2020/vine-distinguished-collections-including-the-park-b-smith-cellar-celebrating-rhone/hermitage-blanc-2006-jean-louis-chave-5-mag</v>
      </c>
      <c r="P64" s="12" t="s">
        <v>123</v>
      </c>
    </row>
    <row r="65">
      <c r="A65" s="8"/>
      <c r="B65" s="9">
        <v>58.0</v>
      </c>
      <c r="C65" s="10" t="str">
        <f t="shared" si="1"/>
        <v>Hermitage Blanc 2007 Jean-Louis Chave (10 BT)</v>
      </c>
      <c r="D65" s="11">
        <v>1000.0</v>
      </c>
      <c r="E65" s="11">
        <v>1300.0</v>
      </c>
      <c r="F65" s="12" t="s">
        <v>21</v>
      </c>
      <c r="G65" s="12" t="s">
        <v>97</v>
      </c>
      <c r="H65" s="12" t="s">
        <v>19</v>
      </c>
      <c r="I65" s="9">
        <v>2007.0</v>
      </c>
      <c r="J65" s="9">
        <v>10.0</v>
      </c>
      <c r="K65" s="9" t="s">
        <v>20</v>
      </c>
      <c r="L65" s="9" t="s">
        <v>21</v>
      </c>
      <c r="M65" s="12" t="s">
        <v>98</v>
      </c>
      <c r="N65" s="12" t="s">
        <v>23</v>
      </c>
      <c r="O65" s="13" t="str">
        <f>vlookup(B65,'N10442 - Concise Lot Listing'!$1:$999,5,FALSE)</f>
        <v>https://www.sothebys.com/en/buy/auction/2020/vine-distinguished-collections-including-the-park-b-smith-cellar-celebrating-rhone/hermitage-blanc-2007-jean-louis-chave-10-bt</v>
      </c>
      <c r="P65" s="12" t="s">
        <v>124</v>
      </c>
    </row>
    <row r="66">
      <c r="A66" s="8"/>
      <c r="B66" s="9">
        <v>59.0</v>
      </c>
      <c r="C66" s="10" t="str">
        <f t="shared" si="1"/>
        <v>Hermitage Blanc 2007 Jean-Louis Chave (5 MAG)</v>
      </c>
      <c r="D66" s="11">
        <v>1000.0</v>
      </c>
      <c r="E66" s="11">
        <v>1300.0</v>
      </c>
      <c r="F66" s="12" t="s">
        <v>72</v>
      </c>
      <c r="G66" s="12" t="s">
        <v>97</v>
      </c>
      <c r="H66" s="12" t="s">
        <v>19</v>
      </c>
      <c r="I66" s="9">
        <v>2007.0</v>
      </c>
      <c r="J66" s="9">
        <v>5.0</v>
      </c>
      <c r="K66" s="9" t="s">
        <v>48</v>
      </c>
      <c r="L66" s="9" t="s">
        <v>49</v>
      </c>
      <c r="M66" s="12" t="s">
        <v>98</v>
      </c>
      <c r="N66" s="12" t="s">
        <v>23</v>
      </c>
      <c r="O66" s="13" t="str">
        <f>vlookup(B66,'N10442 - Concise Lot Listing'!$1:$999,5,FALSE)</f>
        <v>https://www.sothebys.com/en/buy/auction/2020/vine-distinguished-collections-including-the-park-b-smith-cellar-celebrating-rhone/hermitage-blanc-2007-jean-louis-chave-5-mag</v>
      </c>
      <c r="P66" s="12" t="s">
        <v>125</v>
      </c>
    </row>
    <row r="67">
      <c r="A67" s="8"/>
      <c r="B67" s="9">
        <v>60.0</v>
      </c>
      <c r="C67" s="10" t="str">
        <f t="shared" si="1"/>
        <v>Hermitage Blanc 2008 Jean-Louis Chave (4 BT)</v>
      </c>
      <c r="D67" s="11">
        <v>350.0</v>
      </c>
      <c r="E67" s="11">
        <v>500.0</v>
      </c>
      <c r="F67" s="12" t="s">
        <v>21</v>
      </c>
      <c r="G67" s="12" t="s">
        <v>97</v>
      </c>
      <c r="H67" s="12" t="s">
        <v>19</v>
      </c>
      <c r="I67" s="9">
        <v>2008.0</v>
      </c>
      <c r="J67" s="9">
        <v>4.0</v>
      </c>
      <c r="K67" s="9" t="s">
        <v>20</v>
      </c>
      <c r="L67" s="9" t="s">
        <v>21</v>
      </c>
      <c r="M67" s="12" t="s">
        <v>98</v>
      </c>
      <c r="N67" s="12" t="s">
        <v>23</v>
      </c>
      <c r="O67" s="13" t="str">
        <f>vlookup(B67,'N10442 - Concise Lot Listing'!$1:$999,5,FALSE)</f>
        <v>https://www.sothebys.com/en/buy/auction/2020/vine-distinguished-collections-including-the-park-b-smith-cellar-celebrating-rhone/hermitage-blanc-2008-jean-louis-chave-4-bt</v>
      </c>
      <c r="P67" s="12" t="s">
        <v>126</v>
      </c>
    </row>
    <row r="68">
      <c r="A68" s="8"/>
      <c r="B68" s="9">
        <v>61.0</v>
      </c>
      <c r="C68" s="10" t="str">
        <f t="shared" si="1"/>
        <v>Hermitage Blanc 2009 Jean-Louis Chave (3 BT)</v>
      </c>
      <c r="D68" s="11">
        <v>300.0</v>
      </c>
      <c r="E68" s="11">
        <v>400.0</v>
      </c>
      <c r="F68" s="12" t="s">
        <v>21</v>
      </c>
      <c r="G68" s="12" t="s">
        <v>97</v>
      </c>
      <c r="H68" s="12" t="s">
        <v>19</v>
      </c>
      <c r="I68" s="9">
        <v>2009.0</v>
      </c>
      <c r="J68" s="9">
        <v>3.0</v>
      </c>
      <c r="K68" s="9" t="s">
        <v>20</v>
      </c>
      <c r="L68" s="9" t="s">
        <v>21</v>
      </c>
      <c r="M68" s="12" t="s">
        <v>98</v>
      </c>
      <c r="N68" s="12" t="s">
        <v>23</v>
      </c>
      <c r="O68" s="13" t="str">
        <f>vlookup(B68,'N10442 - Concise Lot Listing'!$1:$999,5,FALSE)</f>
        <v>https://www.sothebys.com/en/buy/auction/2020/vine-distinguished-collections-including-the-park-b-smith-cellar-celebrating-rhone/hermitage-blanc-2009-jean-louis-chave-3-bt</v>
      </c>
      <c r="P68" s="12" t="s">
        <v>127</v>
      </c>
    </row>
    <row r="69">
      <c r="A69" s="9" t="s">
        <v>32</v>
      </c>
      <c r="B69" s="9">
        <v>62.0</v>
      </c>
      <c r="C69" s="10" t="str">
        <f t="shared" si="1"/>
        <v>Hermitage Blanc 1998 Jean-Louis Chave (1 BT)</v>
      </c>
      <c r="D69" s="11">
        <v>300.0</v>
      </c>
      <c r="E69" s="11">
        <v>450.0</v>
      </c>
      <c r="F69" s="12" t="s">
        <v>128</v>
      </c>
      <c r="G69" s="12" t="s">
        <v>97</v>
      </c>
      <c r="H69" s="12" t="s">
        <v>19</v>
      </c>
      <c r="I69" s="9">
        <v>1998.0</v>
      </c>
      <c r="J69" s="9">
        <v>1.0</v>
      </c>
      <c r="K69" s="9" t="s">
        <v>20</v>
      </c>
      <c r="L69" s="9" t="s">
        <v>21</v>
      </c>
      <c r="M69" s="12" t="s">
        <v>98</v>
      </c>
      <c r="N69" s="12" t="s">
        <v>23</v>
      </c>
      <c r="O69" s="13" t="str">
        <f>vlookup(B69,'N10442 - Concise Lot Listing'!$1:$999,5,FALSE)</f>
        <v>https://www.sothebys.com/en/buy/auction/2020/vine-distinguished-collections-including-the-park-b-smith-cellar-celebrating-rhone/hermitage-blanc-jean-louis-chave-vertical-3-bt</v>
      </c>
      <c r="P69" s="12" t="s">
        <v>129</v>
      </c>
    </row>
    <row r="70">
      <c r="A70" s="9" t="s">
        <v>32</v>
      </c>
      <c r="B70" s="9">
        <v>62.0</v>
      </c>
      <c r="C70" s="10" t="str">
        <f t="shared" si="1"/>
        <v>Hermitage Blanc 2000 Jean-Louis Chave (2 BT)</v>
      </c>
      <c r="D70" s="11">
        <v>300.0</v>
      </c>
      <c r="E70" s="11">
        <v>450.0</v>
      </c>
      <c r="F70" s="12" t="s">
        <v>21</v>
      </c>
      <c r="G70" s="12" t="s">
        <v>97</v>
      </c>
      <c r="H70" s="12" t="s">
        <v>19</v>
      </c>
      <c r="I70" s="9">
        <v>2000.0</v>
      </c>
      <c r="J70" s="9">
        <v>2.0</v>
      </c>
      <c r="K70" s="9" t="s">
        <v>20</v>
      </c>
      <c r="L70" s="9" t="s">
        <v>21</v>
      </c>
      <c r="M70" s="12" t="s">
        <v>98</v>
      </c>
      <c r="N70" s="12" t="s">
        <v>23</v>
      </c>
      <c r="O70" s="13" t="str">
        <f>vlookup(B70,'N10442 - Concise Lot Listing'!$1:$999,5,FALSE)</f>
        <v>https://www.sothebys.com/en/buy/auction/2020/vine-distinguished-collections-including-the-park-b-smith-cellar-celebrating-rhone/hermitage-blanc-jean-louis-chave-vertical-3-bt</v>
      </c>
      <c r="P70" s="12" t="s">
        <v>130</v>
      </c>
    </row>
    <row r="71">
      <c r="A71" s="8"/>
      <c r="B71" s="9">
        <v>63.0</v>
      </c>
      <c r="C71" s="10" t="str">
        <f t="shared" si="1"/>
        <v>Hermitage, La Chapelle 1959 Paul Jaboulet Aîné (4 BT)</v>
      </c>
      <c r="D71" s="11">
        <v>7500.0</v>
      </c>
      <c r="E71" s="11">
        <v>10000.0</v>
      </c>
      <c r="F71" s="12" t="s">
        <v>131</v>
      </c>
      <c r="G71" s="12" t="s">
        <v>132</v>
      </c>
      <c r="H71" s="12" t="s">
        <v>133</v>
      </c>
      <c r="I71" s="9">
        <v>1959.0</v>
      </c>
      <c r="J71" s="9">
        <v>4.0</v>
      </c>
      <c r="K71" s="9" t="s">
        <v>20</v>
      </c>
      <c r="L71" s="9" t="s">
        <v>21</v>
      </c>
      <c r="M71" s="12" t="s">
        <v>22</v>
      </c>
      <c r="N71" s="12" t="s">
        <v>23</v>
      </c>
      <c r="O71" s="13" t="str">
        <f>vlookup(B71,'N10442 - Concise Lot Listing'!$1:$999,5,FALSE)</f>
        <v>https://www.sothebys.com/en/buy/auction/2020/vine-distinguished-collections-including-the-park-b-smith-cellar-celebrating-rhone/hermitage-la-chapelle-1959-paul-jaboulet-aine-4-bt</v>
      </c>
      <c r="P71" s="12" t="s">
        <v>134</v>
      </c>
    </row>
    <row r="72">
      <c r="A72" s="8"/>
      <c r="B72" s="9">
        <v>64.0</v>
      </c>
      <c r="C72" s="10" t="str">
        <f t="shared" si="1"/>
        <v>Hermitage, La Chapelle 1970 Paul Jaboulet Aîné (2 BT)</v>
      </c>
      <c r="D72" s="11">
        <v>800.0</v>
      </c>
      <c r="E72" s="11">
        <v>1200.0</v>
      </c>
      <c r="F72" s="12" t="s">
        <v>135</v>
      </c>
      <c r="G72" s="12" t="s">
        <v>132</v>
      </c>
      <c r="H72" s="12" t="s">
        <v>133</v>
      </c>
      <c r="I72" s="9">
        <v>1970.0</v>
      </c>
      <c r="J72" s="9">
        <v>2.0</v>
      </c>
      <c r="K72" s="9" t="s">
        <v>20</v>
      </c>
      <c r="L72" s="9" t="s">
        <v>21</v>
      </c>
      <c r="M72" s="12" t="s">
        <v>22</v>
      </c>
      <c r="N72" s="12" t="s">
        <v>23</v>
      </c>
      <c r="O72" s="13" t="str">
        <f>vlookup(B72,'N10442 - Concise Lot Listing'!$1:$999,5,FALSE)</f>
        <v>https://www.sothebys.com/en/buy/auction/2020/vine-distinguished-collections-including-the-park-b-smith-cellar-celebrating-rhone/hermitage-la-chapelle-1970-paul-jaboulet-aine-2-bt</v>
      </c>
      <c r="P72" s="12" t="s">
        <v>136</v>
      </c>
    </row>
    <row r="73">
      <c r="A73" s="8"/>
      <c r="B73" s="9">
        <v>65.0</v>
      </c>
      <c r="C73" s="10" t="str">
        <f t="shared" si="1"/>
        <v>Hermitage, La Chapelle 1990 Paul Jaboulet Aîné (8 BT)</v>
      </c>
      <c r="D73" s="11">
        <v>3200.0</v>
      </c>
      <c r="E73" s="11">
        <v>4800.0</v>
      </c>
      <c r="F73" s="12" t="s">
        <v>137</v>
      </c>
      <c r="G73" s="12" t="s">
        <v>132</v>
      </c>
      <c r="H73" s="12" t="s">
        <v>133</v>
      </c>
      <c r="I73" s="9">
        <v>1990.0</v>
      </c>
      <c r="J73" s="9">
        <v>8.0</v>
      </c>
      <c r="K73" s="9" t="s">
        <v>20</v>
      </c>
      <c r="L73" s="9" t="s">
        <v>21</v>
      </c>
      <c r="M73" s="12" t="s">
        <v>22</v>
      </c>
      <c r="N73" s="12" t="s">
        <v>23</v>
      </c>
      <c r="O73" s="13" t="str">
        <f>vlookup(B73,'N10442 - Concise Lot Listing'!$1:$999,5,FALSE)</f>
        <v>https://www.sothebys.com/en/buy/auction/2020/vine-distinguished-collections-including-the-park-b-smith-cellar-celebrating-rhone/hermitage-la-chapelle-1990-paul-jaboulet-aine-8-bt</v>
      </c>
      <c r="P73" s="12" t="s">
        <v>138</v>
      </c>
    </row>
    <row r="74">
      <c r="A74" s="8"/>
      <c r="B74" s="9">
        <v>66.0</v>
      </c>
      <c r="C74" s="10" t="str">
        <f t="shared" si="1"/>
        <v>Hermitage, La Chapelle 1990 Paul Jaboulet Aîné (12 BT)</v>
      </c>
      <c r="D74" s="11">
        <v>4800.0</v>
      </c>
      <c r="E74" s="11">
        <v>7000.0</v>
      </c>
      <c r="F74" s="12" t="s">
        <v>139</v>
      </c>
      <c r="G74" s="12" t="s">
        <v>132</v>
      </c>
      <c r="H74" s="12" t="s">
        <v>133</v>
      </c>
      <c r="I74" s="9">
        <v>1990.0</v>
      </c>
      <c r="J74" s="9">
        <v>12.0</v>
      </c>
      <c r="K74" s="9" t="s">
        <v>20</v>
      </c>
      <c r="L74" s="9" t="s">
        <v>21</v>
      </c>
      <c r="M74" s="12" t="s">
        <v>22</v>
      </c>
      <c r="N74" s="12" t="s">
        <v>23</v>
      </c>
      <c r="O74" s="13" t="str">
        <f>vlookup(B74,'N10442 - Concise Lot Listing'!$1:$999,5,FALSE)</f>
        <v>https://www.sothebys.com/en/buy/auction/2020/vine-distinguished-collections-including-the-park-b-smith-cellar-celebrating-rhone/hermitage-la-chapelle-1990-paul-jaboulet-aine-12</v>
      </c>
      <c r="P74" s="12" t="s">
        <v>140</v>
      </c>
    </row>
    <row r="75">
      <c r="A75" s="8"/>
      <c r="B75" s="9">
        <v>67.0</v>
      </c>
      <c r="C75" s="10" t="str">
        <f t="shared" si="1"/>
        <v>Hermitage, La Chapelle 1990 Paul Jaboulet Aîné (4 MAG)</v>
      </c>
      <c r="D75" s="11">
        <v>3200.0</v>
      </c>
      <c r="E75" s="11">
        <v>4500.0</v>
      </c>
      <c r="F75" s="12" t="s">
        <v>141</v>
      </c>
      <c r="G75" s="12" t="s">
        <v>132</v>
      </c>
      <c r="H75" s="12" t="s">
        <v>133</v>
      </c>
      <c r="I75" s="9">
        <v>1990.0</v>
      </c>
      <c r="J75" s="9">
        <v>4.0</v>
      </c>
      <c r="K75" s="9" t="s">
        <v>48</v>
      </c>
      <c r="L75" s="9" t="s">
        <v>49</v>
      </c>
      <c r="M75" s="12" t="s">
        <v>22</v>
      </c>
      <c r="N75" s="12" t="s">
        <v>23</v>
      </c>
      <c r="O75" s="13" t="str">
        <f>vlookup(B75,'N10442 - Concise Lot Listing'!$1:$999,5,FALSE)</f>
        <v>https://www.sothebys.com/en/buy/auction/2020/vine-distinguished-collections-including-the-park-b-smith-cellar-celebrating-rhone/hermitage-la-chapelle-1990-paul-jaboulet-aine-4</v>
      </c>
      <c r="P75" s="12" t="s">
        <v>142</v>
      </c>
    </row>
    <row r="76">
      <c r="A76" s="8"/>
      <c r="B76" s="9">
        <v>68.0</v>
      </c>
      <c r="C76" s="10" t="str">
        <f t="shared" si="1"/>
        <v>Hermitage, La Chapelle 1990 Paul Jaboulet Aîné (1 JM30)</v>
      </c>
      <c r="D76" s="11">
        <v>1600.0</v>
      </c>
      <c r="E76" s="11">
        <v>2400.0</v>
      </c>
      <c r="F76" s="12" t="s">
        <v>143</v>
      </c>
      <c r="G76" s="12" t="s">
        <v>132</v>
      </c>
      <c r="H76" s="12" t="s">
        <v>133</v>
      </c>
      <c r="I76" s="9">
        <v>1990.0</v>
      </c>
      <c r="J76" s="9">
        <v>1.0</v>
      </c>
      <c r="K76" s="9" t="s">
        <v>144</v>
      </c>
      <c r="L76" s="9" t="s">
        <v>49</v>
      </c>
      <c r="M76" s="12" t="s">
        <v>22</v>
      </c>
      <c r="N76" s="12" t="s">
        <v>23</v>
      </c>
      <c r="O76" s="13" t="str">
        <f>vlookup(B76,'N10442 - Concise Lot Listing'!$1:$999,5,FALSE)</f>
        <v>https://www.sothebys.com/en/buy/auction/2020/vine-distinguished-collections-including-the-park-b-smith-cellar-celebrating-rhone/hermitage-la-chapelle-1990-paul-jaboulet-aine-1</v>
      </c>
      <c r="P76" s="12" t="s">
        <v>145</v>
      </c>
    </row>
    <row r="77">
      <c r="A77" s="8"/>
      <c r="B77" s="9">
        <v>69.0</v>
      </c>
      <c r="C77" s="10" t="str">
        <f t="shared" si="1"/>
        <v>Hermitage, La Chapelle 1997 Paul Jaboulet Aîné (12 BT)</v>
      </c>
      <c r="D77" s="11">
        <v>800.0</v>
      </c>
      <c r="E77" s="11">
        <v>1200.0</v>
      </c>
      <c r="F77" s="12" t="s">
        <v>146</v>
      </c>
      <c r="G77" s="12" t="s">
        <v>132</v>
      </c>
      <c r="H77" s="12" t="s">
        <v>133</v>
      </c>
      <c r="I77" s="9">
        <v>1997.0</v>
      </c>
      <c r="J77" s="9">
        <v>12.0</v>
      </c>
      <c r="K77" s="9" t="s">
        <v>20</v>
      </c>
      <c r="L77" s="9" t="s">
        <v>21</v>
      </c>
      <c r="M77" s="12" t="s">
        <v>22</v>
      </c>
      <c r="N77" s="12" t="s">
        <v>23</v>
      </c>
      <c r="O77" s="13" t="str">
        <f>vlookup(B77,'N10442 - Concise Lot Listing'!$1:$999,5,FALSE)</f>
        <v>https://www.sothebys.com/en/buy/auction/2020/vine-distinguished-collections-including-the-park-b-smith-cellar-celebrating-rhone/hermitage-la-chapelle-1997-paul-jaboulet-aine-12</v>
      </c>
      <c r="P77" s="12" t="s">
        <v>147</v>
      </c>
    </row>
    <row r="78">
      <c r="A78" s="9" t="s">
        <v>32</v>
      </c>
      <c r="B78" s="9">
        <v>70.0</v>
      </c>
      <c r="C78" s="10" t="str">
        <f t="shared" si="1"/>
        <v>Hermitage, La Chapelle 1997 Paul Jaboulet Aîné (3 MAG)</v>
      </c>
      <c r="D78" s="11">
        <v>450.0</v>
      </c>
      <c r="E78" s="11">
        <v>600.0</v>
      </c>
      <c r="F78" s="12" t="s">
        <v>148</v>
      </c>
      <c r="G78" s="12" t="s">
        <v>132</v>
      </c>
      <c r="H78" s="12" t="s">
        <v>133</v>
      </c>
      <c r="I78" s="9">
        <v>1997.0</v>
      </c>
      <c r="J78" s="9">
        <v>3.0</v>
      </c>
      <c r="K78" s="9" t="s">
        <v>48</v>
      </c>
      <c r="L78" s="9" t="s">
        <v>21</v>
      </c>
      <c r="M78" s="12" t="s">
        <v>22</v>
      </c>
      <c r="N78" s="12" t="s">
        <v>23</v>
      </c>
      <c r="O78" s="13" t="str">
        <f>vlookup(B78,'N10442 - Concise Lot Listing'!$1:$999,5,FALSE)</f>
        <v>https://www.sothebys.com/en/buy/auction/2020/vine-distinguished-collections-including-the-park-b-smith-cellar-celebrating-rhone/hermitage-la-chapelle-1997-paul-jaboulet-aine-1-bt</v>
      </c>
      <c r="P78" s="12" t="s">
        <v>149</v>
      </c>
    </row>
    <row r="79">
      <c r="A79" s="9" t="s">
        <v>32</v>
      </c>
      <c r="B79" s="9">
        <v>70.0</v>
      </c>
      <c r="C79" s="10" t="str">
        <f t="shared" si="1"/>
        <v>Hermitage, La Chapelle 1997 Paul Jaboulet Aîné (1 BT)</v>
      </c>
      <c r="D79" s="11">
        <v>450.0</v>
      </c>
      <c r="E79" s="11">
        <v>600.0</v>
      </c>
      <c r="F79" s="12" t="s">
        <v>150</v>
      </c>
      <c r="G79" s="12" t="s">
        <v>132</v>
      </c>
      <c r="H79" s="12" t="s">
        <v>133</v>
      </c>
      <c r="I79" s="9">
        <v>1997.0</v>
      </c>
      <c r="J79" s="9">
        <v>1.0</v>
      </c>
      <c r="K79" s="9" t="s">
        <v>20</v>
      </c>
      <c r="L79" s="9" t="s">
        <v>21</v>
      </c>
      <c r="M79" s="12" t="s">
        <v>22</v>
      </c>
      <c r="N79" s="12" t="s">
        <v>23</v>
      </c>
      <c r="O79" s="13" t="str">
        <f>vlookup(B79,'N10442 - Concise Lot Listing'!$1:$999,5,FALSE)</f>
        <v>https://www.sothebys.com/en/buy/auction/2020/vine-distinguished-collections-including-the-park-b-smith-cellar-celebrating-rhone/hermitage-la-chapelle-1997-paul-jaboulet-aine-1-bt</v>
      </c>
      <c r="P79" s="12" t="s">
        <v>151</v>
      </c>
    </row>
    <row r="80">
      <c r="A80" s="8"/>
      <c r="B80" s="9">
        <v>71.0</v>
      </c>
      <c r="C80" s="10" t="str">
        <f t="shared" si="1"/>
        <v>Hermitage, La Chapelle 1997 Paul Jaboulet Aîné (6 MAG)</v>
      </c>
      <c r="D80" s="11">
        <v>800.0</v>
      </c>
      <c r="E80" s="11">
        <v>1200.0</v>
      </c>
      <c r="F80" s="12" t="s">
        <v>152</v>
      </c>
      <c r="G80" s="12" t="s">
        <v>132</v>
      </c>
      <c r="H80" s="12" t="s">
        <v>133</v>
      </c>
      <c r="I80" s="9">
        <v>1997.0</v>
      </c>
      <c r="J80" s="9">
        <v>6.0</v>
      </c>
      <c r="K80" s="9" t="s">
        <v>48</v>
      </c>
      <c r="L80" s="9" t="s">
        <v>49</v>
      </c>
      <c r="M80" s="12" t="s">
        <v>22</v>
      </c>
      <c r="N80" s="12" t="s">
        <v>23</v>
      </c>
      <c r="O80" s="13" t="str">
        <f>vlookup(B80,'N10442 - Concise Lot Listing'!$1:$999,5,FALSE)</f>
        <v>https://www.sothebys.com/en/buy/auction/2020/vine-distinguished-collections-including-the-park-b-smith-cellar-celebrating-rhone/hermitage-la-chapelle-1997-paul-jaboulet-aine-6</v>
      </c>
      <c r="P80" s="12" t="s">
        <v>153</v>
      </c>
    </row>
    <row r="81">
      <c r="A81" s="8"/>
      <c r="B81" s="9">
        <v>72.0</v>
      </c>
      <c r="C81" s="10" t="str">
        <f t="shared" si="1"/>
        <v>Hermitage, La Chapelle 1997 Paul Jaboulet Aîné (6 MAG)</v>
      </c>
      <c r="D81" s="11">
        <v>800.0</v>
      </c>
      <c r="E81" s="11">
        <v>1200.0</v>
      </c>
      <c r="F81" s="12" t="s">
        <v>152</v>
      </c>
      <c r="G81" s="12" t="s">
        <v>132</v>
      </c>
      <c r="H81" s="12" t="s">
        <v>133</v>
      </c>
      <c r="I81" s="9">
        <v>1997.0</v>
      </c>
      <c r="J81" s="9">
        <v>6.0</v>
      </c>
      <c r="K81" s="9" t="s">
        <v>48</v>
      </c>
      <c r="L81" s="9" t="s">
        <v>49</v>
      </c>
      <c r="M81" s="12" t="s">
        <v>22</v>
      </c>
      <c r="N81" s="12" t="s">
        <v>23</v>
      </c>
      <c r="O81" s="13" t="str">
        <f>vlookup(B81,'N10442 - Concise Lot Listing'!$1:$999,5,FALSE)</f>
        <v>https://www.sothebys.com/en/buy/auction/2020/vine-distinguished-collections-including-the-park-b-smith-cellar-celebrating-rhone/hermitage-la-chapelle-1997-paul-jaboulet-aine-6-2</v>
      </c>
      <c r="P81" s="12" t="s">
        <v>153</v>
      </c>
    </row>
    <row r="82">
      <c r="A82" s="8"/>
      <c r="B82" s="9">
        <v>73.0</v>
      </c>
      <c r="C82" s="10" t="str">
        <f t="shared" si="1"/>
        <v>Hermitage, La Chapelle 1997 Paul Jaboulet Aîné (6 MAG)</v>
      </c>
      <c r="D82" s="11">
        <v>800.0</v>
      </c>
      <c r="E82" s="11">
        <v>1200.0</v>
      </c>
      <c r="F82" s="12" t="s">
        <v>154</v>
      </c>
      <c r="G82" s="12" t="s">
        <v>132</v>
      </c>
      <c r="H82" s="12" t="s">
        <v>133</v>
      </c>
      <c r="I82" s="9">
        <v>1997.0</v>
      </c>
      <c r="J82" s="9">
        <v>6.0</v>
      </c>
      <c r="K82" s="9" t="s">
        <v>48</v>
      </c>
      <c r="L82" s="9" t="s">
        <v>49</v>
      </c>
      <c r="M82" s="12" t="s">
        <v>22</v>
      </c>
      <c r="N82" s="12" t="s">
        <v>23</v>
      </c>
      <c r="O82" s="13" t="str">
        <f>vlookup(B82,'N10442 - Concise Lot Listing'!$1:$999,5,FALSE)</f>
        <v>https://www.sothebys.com/en/buy/auction/2020/vine-distinguished-collections-including-the-park-b-smith-cellar-celebrating-rhone/hermitage-la-chapelle-1997-paul-jaboulet-aine-6-3</v>
      </c>
      <c r="P82" s="12" t="s">
        <v>153</v>
      </c>
    </row>
    <row r="83">
      <c r="A83" s="8"/>
      <c r="B83" s="9">
        <v>74.0</v>
      </c>
      <c r="C83" s="10" t="str">
        <f t="shared" si="1"/>
        <v>Hermitage, La Chapelle 1997 Paul Jaboulet Aîné (6 MAG)</v>
      </c>
      <c r="D83" s="11">
        <v>800.0</v>
      </c>
      <c r="E83" s="11">
        <v>1200.0</v>
      </c>
      <c r="F83" s="12" t="s">
        <v>152</v>
      </c>
      <c r="G83" s="12" t="s">
        <v>132</v>
      </c>
      <c r="H83" s="12" t="s">
        <v>133</v>
      </c>
      <c r="I83" s="9">
        <v>1997.0</v>
      </c>
      <c r="J83" s="9">
        <v>6.0</v>
      </c>
      <c r="K83" s="9" t="s">
        <v>48</v>
      </c>
      <c r="L83" s="9" t="s">
        <v>49</v>
      </c>
      <c r="M83" s="12" t="s">
        <v>22</v>
      </c>
      <c r="N83" s="12" t="s">
        <v>23</v>
      </c>
      <c r="O83" s="13" t="str">
        <f>vlookup(B83,'N10442 - Concise Lot Listing'!$1:$999,5,FALSE)</f>
        <v>https://www.sothebys.com/en/buy/auction/2020/vine-distinguished-collections-including-the-park-b-smith-cellar-celebrating-rhone/hermitage-la-chapelle-1997-paul-jaboulet-aine-6-4</v>
      </c>
      <c r="P83" s="12" t="s">
        <v>153</v>
      </c>
    </row>
    <row r="84">
      <c r="A84" s="8"/>
      <c r="B84" s="9">
        <v>75.0</v>
      </c>
      <c r="C84" s="10" t="str">
        <f t="shared" si="1"/>
        <v>Hermitage, La Chapelle 1997 Paul Jaboulet Aîné (6 MAG)</v>
      </c>
      <c r="D84" s="11">
        <v>800.0</v>
      </c>
      <c r="E84" s="11">
        <v>1200.0</v>
      </c>
      <c r="F84" s="12" t="s">
        <v>155</v>
      </c>
      <c r="G84" s="12" t="s">
        <v>132</v>
      </c>
      <c r="H84" s="12" t="s">
        <v>133</v>
      </c>
      <c r="I84" s="9">
        <v>1997.0</v>
      </c>
      <c r="J84" s="9">
        <v>6.0</v>
      </c>
      <c r="K84" s="9" t="s">
        <v>48</v>
      </c>
      <c r="L84" s="9" t="s">
        <v>49</v>
      </c>
      <c r="M84" s="12" t="s">
        <v>22</v>
      </c>
      <c r="N84" s="12" t="s">
        <v>23</v>
      </c>
      <c r="O84" s="13" t="str">
        <f>vlookup(B84,'N10442 - Concise Lot Listing'!$1:$999,5,FALSE)</f>
        <v>https://www.sothebys.com/en/buy/auction/2020/vine-distinguished-collections-including-the-park-b-smith-cellar-celebrating-rhone/hermitage-la-chapelle-1997-paul-jaboulet-aine-6-5</v>
      </c>
      <c r="P84" s="12" t="s">
        <v>153</v>
      </c>
    </row>
    <row r="85">
      <c r="A85" s="8"/>
      <c r="B85" s="9">
        <v>76.0</v>
      </c>
      <c r="C85" s="10" t="str">
        <f t="shared" si="1"/>
        <v>Hermitage, La Chapelle 2003 Paul Jaboulet Aîné (7 BT)</v>
      </c>
      <c r="D85" s="11">
        <v>550.0</v>
      </c>
      <c r="E85" s="11">
        <v>750.0</v>
      </c>
      <c r="F85" s="12" t="s">
        <v>156</v>
      </c>
      <c r="G85" s="12" t="s">
        <v>132</v>
      </c>
      <c r="H85" s="12" t="s">
        <v>133</v>
      </c>
      <c r="I85" s="9">
        <v>2003.0</v>
      </c>
      <c r="J85" s="9">
        <v>7.0</v>
      </c>
      <c r="K85" s="9" t="s">
        <v>20</v>
      </c>
      <c r="L85" s="9" t="s">
        <v>21</v>
      </c>
      <c r="M85" s="12" t="s">
        <v>22</v>
      </c>
      <c r="N85" s="12" t="s">
        <v>23</v>
      </c>
      <c r="O85" s="13" t="str">
        <f>vlookup(B85,'N10442 - Concise Lot Listing'!$1:$999,5,FALSE)</f>
        <v>https://www.sothebys.com/en/buy/auction/2020/vine-distinguished-collections-including-the-park-b-smith-cellar-celebrating-rhone/hermitage-la-chapelle-2003-paul-jaboulet-aine-7-bt</v>
      </c>
      <c r="P85" s="12" t="s">
        <v>157</v>
      </c>
    </row>
    <row r="86">
      <c r="A86" s="8"/>
      <c r="B86" s="9">
        <v>77.0</v>
      </c>
      <c r="C86" s="10" t="str">
        <f t="shared" si="1"/>
        <v>Hermitage, La Chapelle 2003 Paul Jaboulet Aîné (12 BT)</v>
      </c>
      <c r="D86" s="11">
        <v>950.0</v>
      </c>
      <c r="E86" s="11">
        <v>1300.0</v>
      </c>
      <c r="F86" s="12" t="s">
        <v>158</v>
      </c>
      <c r="G86" s="12" t="s">
        <v>132</v>
      </c>
      <c r="H86" s="12" t="s">
        <v>133</v>
      </c>
      <c r="I86" s="9">
        <v>2003.0</v>
      </c>
      <c r="J86" s="9">
        <v>12.0</v>
      </c>
      <c r="K86" s="9" t="s">
        <v>20</v>
      </c>
      <c r="L86" s="9" t="s">
        <v>21</v>
      </c>
      <c r="M86" s="12" t="s">
        <v>22</v>
      </c>
      <c r="N86" s="12" t="s">
        <v>23</v>
      </c>
      <c r="O86" s="13" t="str">
        <f>vlookup(B86,'N10442 - Concise Lot Listing'!$1:$999,5,FALSE)</f>
        <v>https://www.sothebys.com/en/buy/auction/2020/vine-distinguished-collections-including-the-park-b-smith-cellar-celebrating-rhone/hermitage-la-chapelle-2003-paul-jaboulet-aine-12</v>
      </c>
      <c r="P86" s="12" t="s">
        <v>159</v>
      </c>
    </row>
    <row r="87">
      <c r="A87" s="8"/>
      <c r="B87" s="9">
        <v>78.0</v>
      </c>
      <c r="C87" s="10" t="str">
        <f t="shared" si="1"/>
        <v>Hermitage, La Chapelle 2003 Paul Jaboulet Aîné (12 BT)</v>
      </c>
      <c r="D87" s="11">
        <v>950.0</v>
      </c>
      <c r="E87" s="11">
        <v>1300.0</v>
      </c>
      <c r="F87" s="12" t="s">
        <v>158</v>
      </c>
      <c r="G87" s="12" t="s">
        <v>132</v>
      </c>
      <c r="H87" s="12" t="s">
        <v>133</v>
      </c>
      <c r="I87" s="9">
        <v>2003.0</v>
      </c>
      <c r="J87" s="9">
        <v>12.0</v>
      </c>
      <c r="K87" s="9" t="s">
        <v>20</v>
      </c>
      <c r="L87" s="9" t="s">
        <v>21</v>
      </c>
      <c r="M87" s="12" t="s">
        <v>22</v>
      </c>
      <c r="N87" s="12" t="s">
        <v>23</v>
      </c>
      <c r="O87" s="13" t="str">
        <f>vlookup(B87,'N10442 - Concise Lot Listing'!$1:$999,5,FALSE)</f>
        <v>https://www.sothebys.com/en/buy/auction/2020/vine-distinguished-collections-including-the-park-b-smith-cellar-celebrating-rhone/hermitage-la-chapelle-2003-paul-jaboulet-aine-12-2</v>
      </c>
      <c r="P87" s="12" t="s">
        <v>159</v>
      </c>
    </row>
    <row r="88">
      <c r="A88" s="8"/>
      <c r="B88" s="9">
        <v>79.0</v>
      </c>
      <c r="C88" s="10" t="str">
        <f t="shared" si="1"/>
        <v>Côte Rôtie, Les Jumelles 1959 Paul Jaboulet Aîné (9 BT)</v>
      </c>
      <c r="D88" s="11">
        <v>2600.0</v>
      </c>
      <c r="E88" s="11">
        <v>3500.0</v>
      </c>
      <c r="F88" s="12" t="s">
        <v>160</v>
      </c>
      <c r="G88" s="12" t="s">
        <v>161</v>
      </c>
      <c r="H88" s="12" t="s">
        <v>133</v>
      </c>
      <c r="I88" s="9">
        <v>1959.0</v>
      </c>
      <c r="J88" s="9">
        <v>9.0</v>
      </c>
      <c r="K88" s="9" t="s">
        <v>20</v>
      </c>
      <c r="L88" s="9" t="s">
        <v>21</v>
      </c>
      <c r="M88" s="12" t="s">
        <v>22</v>
      </c>
      <c r="N88" s="12" t="s">
        <v>23</v>
      </c>
      <c r="O88" s="13" t="str">
        <f>vlookup(B88,'N10442 - Concise Lot Listing'!$1:$999,5,FALSE)</f>
        <v>https://www.sothebys.com/en/buy/auction/2020/vine-distinguished-collections-including-the-park-b-smith-cellar-celebrating-rhone/cote-rotie-les-jumelles-1959-paul-jaboulet-aine-9</v>
      </c>
      <c r="P88" s="12" t="s">
        <v>162</v>
      </c>
    </row>
    <row r="89">
      <c r="A89" s="8"/>
      <c r="B89" s="9">
        <v>80.0</v>
      </c>
      <c r="C89" s="10" t="str">
        <f t="shared" si="1"/>
        <v>Côte Rôtie, Les Jumelles 1961 Paul Jaboulet Aîné (3 BT)</v>
      </c>
      <c r="D89" s="11">
        <v>1200.0</v>
      </c>
      <c r="E89" s="11">
        <v>1800.0</v>
      </c>
      <c r="F89" s="12" t="s">
        <v>163</v>
      </c>
      <c r="G89" s="12" t="s">
        <v>161</v>
      </c>
      <c r="H89" s="12" t="s">
        <v>133</v>
      </c>
      <c r="I89" s="9">
        <v>1961.0</v>
      </c>
      <c r="J89" s="9">
        <v>3.0</v>
      </c>
      <c r="K89" s="9" t="s">
        <v>20</v>
      </c>
      <c r="L89" s="9" t="s">
        <v>21</v>
      </c>
      <c r="M89" s="12" t="s">
        <v>22</v>
      </c>
      <c r="N89" s="12" t="s">
        <v>23</v>
      </c>
      <c r="O89" s="13" t="str">
        <f>vlookup(B89,'N10442 - Concise Lot Listing'!$1:$999,5,FALSE)</f>
        <v>https://www.sothebys.com/en/buy/auction/2020/vine-distinguished-collections-including-the-park-b-smith-cellar-celebrating-rhone/cote-rotie-les-jumelles-1961-paul-jaboulet-aine-3</v>
      </c>
      <c r="P89" s="12" t="s">
        <v>164</v>
      </c>
    </row>
    <row r="90">
      <c r="A90" s="8"/>
      <c r="B90" s="9">
        <v>81.0</v>
      </c>
      <c r="C90" s="10" t="str">
        <f t="shared" si="1"/>
        <v>Châteauneuf du Pape, Les Cèdres 1961 Paul Jaboulet Aîné (10 BT)</v>
      </c>
      <c r="D90" s="11">
        <v>2000.0</v>
      </c>
      <c r="E90" s="11">
        <v>3000.0</v>
      </c>
      <c r="F90" s="12" t="s">
        <v>165</v>
      </c>
      <c r="G90" s="12" t="s">
        <v>166</v>
      </c>
      <c r="H90" s="12" t="s">
        <v>133</v>
      </c>
      <c r="I90" s="9">
        <v>1961.0</v>
      </c>
      <c r="J90" s="9">
        <v>10.0</v>
      </c>
      <c r="K90" s="9" t="s">
        <v>20</v>
      </c>
      <c r="L90" s="9" t="s">
        <v>21</v>
      </c>
      <c r="M90" s="12" t="s">
        <v>22</v>
      </c>
      <c r="N90" s="12" t="s">
        <v>23</v>
      </c>
      <c r="O90" s="13" t="str">
        <f>vlookup(B90,'N10442 - Concise Lot Listing'!$1:$999,5,FALSE)</f>
        <v>https://www.sothebys.com/en/buy/auction/2020/vine-distinguished-collections-including-the-park-b-smith-cellar-celebrating-rhone/chateauneuf-du-pape-les-cedres-1961-paul-jaboulet</v>
      </c>
      <c r="P90" s="12" t="s">
        <v>167</v>
      </c>
    </row>
    <row r="91">
      <c r="A91" s="8"/>
      <c r="B91" s="9">
        <v>82.0</v>
      </c>
      <c r="C91" s="10" t="str">
        <f t="shared" si="1"/>
        <v>Côte Rôtie, La Mouline 1995 Guigal (3 BT)</v>
      </c>
      <c r="D91" s="11">
        <v>650.0</v>
      </c>
      <c r="E91" s="11">
        <v>900.0</v>
      </c>
      <c r="F91" s="12" t="s">
        <v>168</v>
      </c>
      <c r="G91" s="12" t="s">
        <v>169</v>
      </c>
      <c r="H91" s="12" t="s">
        <v>170</v>
      </c>
      <c r="I91" s="9">
        <v>1995.0</v>
      </c>
      <c r="J91" s="9">
        <v>3.0</v>
      </c>
      <c r="K91" s="9" t="s">
        <v>20</v>
      </c>
      <c r="L91" s="9" t="s">
        <v>21</v>
      </c>
      <c r="M91" s="12" t="s">
        <v>22</v>
      </c>
      <c r="N91" s="12" t="s">
        <v>23</v>
      </c>
      <c r="O91" s="13" t="str">
        <f>vlookup(B91,'N10442 - Concise Lot Listing'!$1:$999,5,FALSE)</f>
        <v>https://www.sothebys.com/en/buy/auction/2020/vine-distinguished-collections-including-the-park-b-smith-cellar-celebrating-rhone/cote-rotie-la-mouline-1995-guigal-3-bt</v>
      </c>
      <c r="P91" s="12" t="s">
        <v>171</v>
      </c>
    </row>
    <row r="92">
      <c r="A92" s="8"/>
      <c r="B92" s="9">
        <v>83.0</v>
      </c>
      <c r="C92" s="10" t="str">
        <f t="shared" si="1"/>
        <v>Côte Rôtie, La Mouline 1996 Guigal (12 BT)</v>
      </c>
      <c r="D92" s="11">
        <v>1900.0</v>
      </c>
      <c r="E92" s="11">
        <v>2600.0</v>
      </c>
      <c r="F92" s="12" t="s">
        <v>21</v>
      </c>
      <c r="G92" s="12" t="s">
        <v>169</v>
      </c>
      <c r="H92" s="12" t="s">
        <v>170</v>
      </c>
      <c r="I92" s="9">
        <v>1996.0</v>
      </c>
      <c r="J92" s="9">
        <v>12.0</v>
      </c>
      <c r="K92" s="9" t="s">
        <v>20</v>
      </c>
      <c r="L92" s="9" t="s">
        <v>21</v>
      </c>
      <c r="M92" s="12" t="s">
        <v>22</v>
      </c>
      <c r="N92" s="12" t="s">
        <v>23</v>
      </c>
      <c r="O92" s="13" t="str">
        <f>vlookup(B92,'N10442 - Concise Lot Listing'!$1:$999,5,FALSE)</f>
        <v>https://www.sothebys.com/en/buy/auction/2020/vine-distinguished-collections-including-the-park-b-smith-cellar-celebrating-rhone/cote-rotie-la-mouline-1996-guigal-12-bt</v>
      </c>
      <c r="P92" s="12" t="s">
        <v>172</v>
      </c>
    </row>
    <row r="93">
      <c r="A93" s="8"/>
      <c r="B93" s="9">
        <v>84.0</v>
      </c>
      <c r="C93" s="10" t="str">
        <f t="shared" si="1"/>
        <v>Côte Rôtie, La Mouline 1998 Guigal (3 BT)</v>
      </c>
      <c r="D93" s="11">
        <v>800.0</v>
      </c>
      <c r="E93" s="11">
        <v>1100.0</v>
      </c>
      <c r="F93" s="12" t="s">
        <v>173</v>
      </c>
      <c r="G93" s="12" t="s">
        <v>169</v>
      </c>
      <c r="H93" s="12" t="s">
        <v>170</v>
      </c>
      <c r="I93" s="9">
        <v>1998.0</v>
      </c>
      <c r="J93" s="9">
        <v>3.0</v>
      </c>
      <c r="K93" s="9" t="s">
        <v>20</v>
      </c>
      <c r="L93" s="9" t="s">
        <v>21</v>
      </c>
      <c r="M93" s="12" t="s">
        <v>22</v>
      </c>
      <c r="N93" s="12" t="s">
        <v>23</v>
      </c>
      <c r="O93" s="13" t="str">
        <f>vlookup(B93,'N10442 - Concise Lot Listing'!$1:$999,5,FALSE)</f>
        <v>https://www.sothebys.com/en/buy/auction/2020/vine-distinguished-collections-including-the-park-b-smith-cellar-celebrating-rhone/cote-rotie-la-mouline-1998-guigal-3-bt</v>
      </c>
      <c r="P93" s="12" t="s">
        <v>174</v>
      </c>
    </row>
    <row r="94">
      <c r="A94" s="8"/>
      <c r="B94" s="9">
        <v>85.0</v>
      </c>
      <c r="C94" s="10" t="str">
        <f t="shared" si="1"/>
        <v>Côte Rôtie, La Mouline 2003 Guigal (6 BT)</v>
      </c>
      <c r="D94" s="11">
        <v>2200.0</v>
      </c>
      <c r="E94" s="11">
        <v>3000.0</v>
      </c>
      <c r="F94" s="12" t="s">
        <v>175</v>
      </c>
      <c r="G94" s="12" t="s">
        <v>169</v>
      </c>
      <c r="H94" s="12" t="s">
        <v>170</v>
      </c>
      <c r="I94" s="9">
        <v>2003.0</v>
      </c>
      <c r="J94" s="9">
        <v>6.0</v>
      </c>
      <c r="K94" s="9" t="s">
        <v>20</v>
      </c>
      <c r="L94" s="9" t="s">
        <v>21</v>
      </c>
      <c r="M94" s="12" t="s">
        <v>22</v>
      </c>
      <c r="N94" s="12" t="s">
        <v>23</v>
      </c>
      <c r="O94" s="13" t="str">
        <f>vlookup(B94,'N10442 - Concise Lot Listing'!$1:$999,5,FALSE)</f>
        <v>https://www.sothebys.com/en/buy/auction/2020/vine-distinguished-collections-including-the-park-b-smith-cellar-celebrating-rhone/cote-rotie-la-mouline-2003-guigal-6-bt</v>
      </c>
      <c r="P94" s="12" t="s">
        <v>176</v>
      </c>
    </row>
    <row r="95">
      <c r="A95" s="8"/>
      <c r="B95" s="9">
        <v>86.0</v>
      </c>
      <c r="C95" s="10" t="str">
        <f t="shared" si="1"/>
        <v>Côte Rôtie, La Mouline 2007 Guigal (8 BT)</v>
      </c>
      <c r="D95" s="11">
        <v>1800.0</v>
      </c>
      <c r="E95" s="11">
        <v>2800.0</v>
      </c>
      <c r="F95" s="12" t="s">
        <v>21</v>
      </c>
      <c r="G95" s="12" t="s">
        <v>169</v>
      </c>
      <c r="H95" s="12" t="s">
        <v>170</v>
      </c>
      <c r="I95" s="9">
        <v>2007.0</v>
      </c>
      <c r="J95" s="9">
        <v>8.0</v>
      </c>
      <c r="K95" s="9" t="s">
        <v>20</v>
      </c>
      <c r="L95" s="9" t="s">
        <v>21</v>
      </c>
      <c r="M95" s="12" t="s">
        <v>22</v>
      </c>
      <c r="N95" s="12" t="s">
        <v>23</v>
      </c>
      <c r="O95" s="13" t="str">
        <f>vlookup(B95,'N10442 - Concise Lot Listing'!$1:$999,5,FALSE)</f>
        <v>https://www.sothebys.com/en/buy/auction/2020/vine-distinguished-collections-including-the-park-b-smith-cellar-celebrating-rhone/cote-rotie-la-mouline-2007-guigal-8-bt</v>
      </c>
      <c r="P95" s="12" t="s">
        <v>177</v>
      </c>
    </row>
    <row r="96">
      <c r="A96" s="8"/>
      <c r="B96" s="9">
        <v>87.0</v>
      </c>
      <c r="C96" s="10" t="str">
        <f t="shared" si="1"/>
        <v>Côte Rôtie, La Landonne 1988 Guigal (7 BT)</v>
      </c>
      <c r="D96" s="11">
        <v>3200.0</v>
      </c>
      <c r="E96" s="11">
        <v>4200.0</v>
      </c>
      <c r="F96" s="12" t="s">
        <v>178</v>
      </c>
      <c r="G96" s="12" t="s">
        <v>179</v>
      </c>
      <c r="H96" s="12" t="s">
        <v>170</v>
      </c>
      <c r="I96" s="9">
        <v>1988.0</v>
      </c>
      <c r="J96" s="9">
        <v>7.0</v>
      </c>
      <c r="K96" s="9" t="s">
        <v>20</v>
      </c>
      <c r="L96" s="9" t="s">
        <v>21</v>
      </c>
      <c r="M96" s="12" t="s">
        <v>22</v>
      </c>
      <c r="N96" s="12" t="s">
        <v>23</v>
      </c>
      <c r="O96" s="13" t="str">
        <f>vlookup(B96,'N10442 - Concise Lot Listing'!$1:$999,5,FALSE)</f>
        <v>https://www.sothebys.com/en/buy/auction/2020/vine-distinguished-collections-including-the-park-b-smith-cellar-celebrating-rhone/cote-rotie-la-landonne-1988-guigal-7-bt</v>
      </c>
      <c r="P96" s="12" t="s">
        <v>180</v>
      </c>
    </row>
    <row r="97">
      <c r="A97" s="8"/>
      <c r="B97" s="9">
        <v>88.0</v>
      </c>
      <c r="C97" s="10" t="str">
        <f t="shared" si="1"/>
        <v>Côte Rôtie, La Landonne 1990 Guigal (6 BT)</v>
      </c>
      <c r="D97" s="11">
        <v>3000.0</v>
      </c>
      <c r="E97" s="11">
        <v>4200.0</v>
      </c>
      <c r="F97" s="12" t="s">
        <v>181</v>
      </c>
      <c r="G97" s="12" t="s">
        <v>179</v>
      </c>
      <c r="H97" s="12" t="s">
        <v>170</v>
      </c>
      <c r="I97" s="9">
        <v>1990.0</v>
      </c>
      <c r="J97" s="9">
        <v>6.0</v>
      </c>
      <c r="K97" s="9" t="s">
        <v>20</v>
      </c>
      <c r="L97" s="9" t="s">
        <v>21</v>
      </c>
      <c r="M97" s="12" t="s">
        <v>22</v>
      </c>
      <c r="N97" s="12" t="s">
        <v>23</v>
      </c>
      <c r="O97" s="13" t="str">
        <f>vlookup(B97,'N10442 - Concise Lot Listing'!$1:$999,5,FALSE)</f>
        <v>https://www.sothebys.com/en/buy/auction/2020/vine-distinguished-collections-including-the-park-b-smith-cellar-celebrating-rhone/cote-rotie-la-landonne-1990-guigal-6-bt</v>
      </c>
      <c r="P97" s="12" t="s">
        <v>182</v>
      </c>
    </row>
    <row r="98">
      <c r="A98" s="8"/>
      <c r="B98" s="9">
        <v>89.0</v>
      </c>
      <c r="C98" s="10" t="str">
        <f t="shared" si="1"/>
        <v>Côte Rôtie, La Landonne 1991 Guigal (12 BT)</v>
      </c>
      <c r="D98" s="11">
        <v>6500.0</v>
      </c>
      <c r="E98" s="11">
        <v>8500.0</v>
      </c>
      <c r="F98" s="12" t="s">
        <v>183</v>
      </c>
      <c r="G98" s="12" t="s">
        <v>179</v>
      </c>
      <c r="H98" s="12" t="s">
        <v>170</v>
      </c>
      <c r="I98" s="9">
        <v>1991.0</v>
      </c>
      <c r="J98" s="9">
        <v>12.0</v>
      </c>
      <c r="K98" s="9" t="s">
        <v>20</v>
      </c>
      <c r="L98" s="9" t="s">
        <v>21</v>
      </c>
      <c r="M98" s="12" t="s">
        <v>22</v>
      </c>
      <c r="N98" s="12" t="s">
        <v>23</v>
      </c>
      <c r="O98" s="13" t="str">
        <f>vlookup(B98,'N10442 - Concise Lot Listing'!$1:$999,5,FALSE)</f>
        <v>https://www.sothebys.com/en/buy/auction/2020/vine-distinguished-collections-including-the-park-b-smith-cellar-celebrating-rhone/cote-rotie-la-landonne-1991-guigal-12-bt</v>
      </c>
      <c r="P98" s="12" t="s">
        <v>184</v>
      </c>
    </row>
    <row r="99">
      <c r="A99" s="8"/>
      <c r="B99" s="9">
        <v>90.0</v>
      </c>
      <c r="C99" s="10" t="str">
        <f t="shared" si="1"/>
        <v>Côte Rôtie, La Landonne 1996 Guigal (12 BT)</v>
      </c>
      <c r="D99" s="11">
        <v>1700.0</v>
      </c>
      <c r="E99" s="11">
        <v>2200.0</v>
      </c>
      <c r="F99" s="12" t="s">
        <v>185</v>
      </c>
      <c r="G99" s="12" t="s">
        <v>179</v>
      </c>
      <c r="H99" s="12" t="s">
        <v>170</v>
      </c>
      <c r="I99" s="9">
        <v>1996.0</v>
      </c>
      <c r="J99" s="9">
        <v>12.0</v>
      </c>
      <c r="K99" s="9" t="s">
        <v>20</v>
      </c>
      <c r="L99" s="9" t="s">
        <v>21</v>
      </c>
      <c r="M99" s="12" t="s">
        <v>22</v>
      </c>
      <c r="N99" s="12" t="s">
        <v>23</v>
      </c>
      <c r="O99" s="13" t="str">
        <f>vlookup(B99,'N10442 - Concise Lot Listing'!$1:$999,5,FALSE)</f>
        <v>https://www.sothebys.com/en/buy/auction/2020/vine-distinguished-collections-including-the-park-b-smith-cellar-celebrating-rhone/cote-rotie-la-landonne-1996-guigal-12-bt</v>
      </c>
      <c r="P99" s="12" t="s">
        <v>186</v>
      </c>
    </row>
    <row r="100">
      <c r="A100" s="8"/>
      <c r="B100" s="9">
        <v>91.0</v>
      </c>
      <c r="C100" s="10" t="str">
        <f t="shared" si="1"/>
        <v>Côte Rôtie, La Landonne 1997 Guigal (7 BT)</v>
      </c>
      <c r="D100" s="11">
        <v>1700.0</v>
      </c>
      <c r="E100" s="11">
        <v>2200.0</v>
      </c>
      <c r="F100" s="12" t="s">
        <v>21</v>
      </c>
      <c r="G100" s="12" t="s">
        <v>179</v>
      </c>
      <c r="H100" s="12" t="s">
        <v>170</v>
      </c>
      <c r="I100" s="9">
        <v>1997.0</v>
      </c>
      <c r="J100" s="9">
        <v>7.0</v>
      </c>
      <c r="K100" s="9" t="s">
        <v>20</v>
      </c>
      <c r="L100" s="9" t="s">
        <v>21</v>
      </c>
      <c r="M100" s="12" t="s">
        <v>22</v>
      </c>
      <c r="N100" s="12" t="s">
        <v>23</v>
      </c>
      <c r="O100" s="13" t="str">
        <f>vlookup(B100,'N10442 - Concise Lot Listing'!$1:$999,5,FALSE)</f>
        <v>https://www.sothebys.com/en/buy/auction/2020/vine-distinguished-collections-including-the-park-b-smith-cellar-celebrating-rhone/cote-rotie-la-landonne-1997-guigal-7-bt</v>
      </c>
      <c r="P100" s="12" t="s">
        <v>187</v>
      </c>
    </row>
    <row r="101">
      <c r="A101" s="8"/>
      <c r="B101" s="9">
        <v>92.0</v>
      </c>
      <c r="C101" s="10" t="str">
        <f t="shared" si="1"/>
        <v>Côte Rôtie, La Landonne 1997 Guigal (12 BT)</v>
      </c>
      <c r="D101" s="11">
        <v>2800.0</v>
      </c>
      <c r="E101" s="11">
        <v>3800.0</v>
      </c>
      <c r="F101" s="12" t="s">
        <v>188</v>
      </c>
      <c r="G101" s="12" t="s">
        <v>179</v>
      </c>
      <c r="H101" s="12" t="s">
        <v>170</v>
      </c>
      <c r="I101" s="9">
        <v>1997.0</v>
      </c>
      <c r="J101" s="9">
        <v>12.0</v>
      </c>
      <c r="K101" s="9" t="s">
        <v>20</v>
      </c>
      <c r="L101" s="9" t="s">
        <v>21</v>
      </c>
      <c r="M101" s="12" t="s">
        <v>22</v>
      </c>
      <c r="N101" s="12" t="s">
        <v>23</v>
      </c>
      <c r="O101" s="13" t="str">
        <f>vlookup(B101,'N10442 - Concise Lot Listing'!$1:$999,5,FALSE)</f>
        <v>https://www.sothebys.com/en/buy/auction/2020/vine-distinguished-collections-including-the-park-b-smith-cellar-celebrating-rhone/cote-rotie-la-landonne-1997-guigal-12-bt</v>
      </c>
      <c r="P101" s="12" t="s">
        <v>189</v>
      </c>
    </row>
    <row r="102">
      <c r="A102" s="8"/>
      <c r="B102" s="9">
        <v>93.0</v>
      </c>
      <c r="C102" s="10" t="str">
        <f t="shared" si="1"/>
        <v>Côte Rôtie, La Landonne 1999 Guigal (5 BT)</v>
      </c>
      <c r="D102" s="11">
        <v>2200.0</v>
      </c>
      <c r="E102" s="11">
        <v>2800.0</v>
      </c>
      <c r="F102" s="12" t="s">
        <v>190</v>
      </c>
      <c r="G102" s="12" t="s">
        <v>179</v>
      </c>
      <c r="H102" s="12" t="s">
        <v>170</v>
      </c>
      <c r="I102" s="9">
        <v>1999.0</v>
      </c>
      <c r="J102" s="9">
        <v>5.0</v>
      </c>
      <c r="K102" s="9" t="s">
        <v>20</v>
      </c>
      <c r="L102" s="9" t="s">
        <v>21</v>
      </c>
      <c r="M102" s="12" t="s">
        <v>22</v>
      </c>
      <c r="N102" s="12" t="s">
        <v>23</v>
      </c>
      <c r="O102" s="13" t="str">
        <f>vlookup(B102,'N10442 - Concise Lot Listing'!$1:$999,5,FALSE)</f>
        <v>https://www.sothebys.com/en/buy/auction/2020/vine-distinguished-collections-including-the-park-b-smith-cellar-celebrating-rhone/cote-rotie-la-landonne-1999-guigal-5-bt</v>
      </c>
      <c r="P102" s="12" t="s">
        <v>191</v>
      </c>
    </row>
    <row r="103">
      <c r="A103" s="8"/>
      <c r="B103" s="9">
        <v>94.0</v>
      </c>
      <c r="C103" s="10" t="str">
        <f t="shared" si="1"/>
        <v>Côte Rôtie, La Landonne 1999 Guigal (12 BT)</v>
      </c>
      <c r="D103" s="11">
        <v>5000.0</v>
      </c>
      <c r="E103" s="11">
        <v>6500.0</v>
      </c>
      <c r="F103" s="12" t="s">
        <v>192</v>
      </c>
      <c r="G103" s="12" t="s">
        <v>179</v>
      </c>
      <c r="H103" s="12" t="s">
        <v>170</v>
      </c>
      <c r="I103" s="9">
        <v>1999.0</v>
      </c>
      <c r="J103" s="9">
        <v>12.0</v>
      </c>
      <c r="K103" s="9" t="s">
        <v>20</v>
      </c>
      <c r="L103" s="9" t="s">
        <v>21</v>
      </c>
      <c r="M103" s="12" t="s">
        <v>22</v>
      </c>
      <c r="N103" s="12" t="s">
        <v>23</v>
      </c>
      <c r="O103" s="13" t="str">
        <f>vlookup(B103,'N10442 - Concise Lot Listing'!$1:$999,5,FALSE)</f>
        <v>https://www.sothebys.com/en/buy/auction/2020/vine-distinguished-collections-including-the-park-b-smith-cellar-celebrating-rhone/cote-rotie-la-landonne-1999-guigal-12-bt</v>
      </c>
      <c r="P103" s="12" t="s">
        <v>193</v>
      </c>
    </row>
    <row r="104">
      <c r="A104" s="8"/>
      <c r="B104" s="9">
        <v>95.0</v>
      </c>
      <c r="C104" s="10" t="str">
        <f t="shared" si="1"/>
        <v>Côte Rôtie, La Landonne 2003 Guigal (6 BT)</v>
      </c>
      <c r="D104" s="11">
        <v>2200.0</v>
      </c>
      <c r="E104" s="11">
        <v>2800.0</v>
      </c>
      <c r="F104" s="12" t="s">
        <v>194</v>
      </c>
      <c r="G104" s="12" t="s">
        <v>179</v>
      </c>
      <c r="H104" s="12" t="s">
        <v>170</v>
      </c>
      <c r="I104" s="9">
        <v>2003.0</v>
      </c>
      <c r="J104" s="9">
        <v>6.0</v>
      </c>
      <c r="K104" s="9" t="s">
        <v>20</v>
      </c>
      <c r="L104" s="9" t="s">
        <v>21</v>
      </c>
      <c r="M104" s="12" t="s">
        <v>22</v>
      </c>
      <c r="N104" s="12" t="s">
        <v>23</v>
      </c>
      <c r="O104" s="13" t="str">
        <f>vlookup(B104,'N10442 - Concise Lot Listing'!$1:$999,5,FALSE)</f>
        <v>https://www.sothebys.com/en/buy/auction/2020/vine-distinguished-collections-including-the-park-b-smith-cellar-celebrating-rhone/cote-rotie-la-landonne-2003-guigal-6-bt</v>
      </c>
      <c r="P104" s="12" t="s">
        <v>195</v>
      </c>
    </row>
    <row r="105">
      <c r="A105" s="8"/>
      <c r="B105" s="9">
        <v>96.0</v>
      </c>
      <c r="C105" s="10" t="str">
        <f t="shared" si="1"/>
        <v>Côte Rôtie, La Landonne 2007 Guigal (8 BT)</v>
      </c>
      <c r="D105" s="11">
        <v>1800.0</v>
      </c>
      <c r="E105" s="11">
        <v>2800.0</v>
      </c>
      <c r="F105" s="12" t="s">
        <v>196</v>
      </c>
      <c r="G105" s="12" t="s">
        <v>179</v>
      </c>
      <c r="H105" s="12" t="s">
        <v>170</v>
      </c>
      <c r="I105" s="9">
        <v>2007.0</v>
      </c>
      <c r="J105" s="9">
        <v>8.0</v>
      </c>
      <c r="K105" s="9" t="s">
        <v>20</v>
      </c>
      <c r="L105" s="9" t="s">
        <v>21</v>
      </c>
      <c r="M105" s="12" t="s">
        <v>22</v>
      </c>
      <c r="N105" s="12" t="s">
        <v>23</v>
      </c>
      <c r="O105" s="13" t="str">
        <f>vlookup(B105,'N10442 - Concise Lot Listing'!$1:$999,5,FALSE)</f>
        <v>https://www.sothebys.com/en/buy/auction/2020/vine-distinguished-collections-including-the-park-b-smith-cellar-celebrating-rhone/cote-rotie-la-landonne-2007-guigal-8-bt</v>
      </c>
      <c r="P105" s="12" t="s">
        <v>197</v>
      </c>
    </row>
    <row r="106">
      <c r="A106" s="8"/>
      <c r="B106" s="9">
        <v>97.0</v>
      </c>
      <c r="C106" s="10" t="str">
        <f t="shared" si="1"/>
        <v>Côte Rôtie, La Turque 1989 Guigal (7 BT)</v>
      </c>
      <c r="D106" s="11">
        <v>2800.0</v>
      </c>
      <c r="E106" s="11">
        <v>4200.0</v>
      </c>
      <c r="F106" s="12" t="s">
        <v>198</v>
      </c>
      <c r="G106" s="12" t="s">
        <v>199</v>
      </c>
      <c r="H106" s="12" t="s">
        <v>170</v>
      </c>
      <c r="I106" s="9">
        <v>1989.0</v>
      </c>
      <c r="J106" s="9">
        <v>7.0</v>
      </c>
      <c r="K106" s="9" t="s">
        <v>20</v>
      </c>
      <c r="L106" s="9" t="s">
        <v>21</v>
      </c>
      <c r="M106" s="12" t="s">
        <v>22</v>
      </c>
      <c r="N106" s="12" t="s">
        <v>23</v>
      </c>
      <c r="O106" s="13" t="str">
        <f>vlookup(B106,'N10442 - Concise Lot Listing'!$1:$999,5,FALSE)</f>
        <v>https://www.sothebys.com/en/buy/auction/2020/vine-distinguished-collections-including-the-park-b-smith-cellar-celebrating-rhone/cote-rotie-la-turque-1989-guigal-7-bt</v>
      </c>
      <c r="P106" s="12" t="s">
        <v>200</v>
      </c>
    </row>
    <row r="107">
      <c r="A107" s="8"/>
      <c r="B107" s="9">
        <v>98.0</v>
      </c>
      <c r="C107" s="10" t="str">
        <f t="shared" si="1"/>
        <v>Côte Rôtie, La Turque 1991 Guigal (6 BT)</v>
      </c>
      <c r="D107" s="11">
        <v>2800.0</v>
      </c>
      <c r="E107" s="11">
        <v>3500.0</v>
      </c>
      <c r="F107" s="12" t="s">
        <v>201</v>
      </c>
      <c r="G107" s="12" t="s">
        <v>199</v>
      </c>
      <c r="H107" s="12" t="s">
        <v>170</v>
      </c>
      <c r="I107" s="9">
        <v>1991.0</v>
      </c>
      <c r="J107" s="9">
        <v>6.0</v>
      </c>
      <c r="K107" s="9" t="s">
        <v>20</v>
      </c>
      <c r="L107" s="9" t="s">
        <v>21</v>
      </c>
      <c r="M107" s="12" t="s">
        <v>22</v>
      </c>
      <c r="N107" s="12" t="s">
        <v>23</v>
      </c>
      <c r="O107" s="13" t="str">
        <f>vlookup(B107,'N10442 - Concise Lot Listing'!$1:$999,5,FALSE)</f>
        <v>https://www.sothebys.com/en/buy/auction/2020/vine-distinguished-collections-including-the-park-b-smith-cellar-celebrating-rhone/cote-rotie-la-turque-1991-guigal-6-bt</v>
      </c>
      <c r="P107" s="12" t="s">
        <v>202</v>
      </c>
    </row>
    <row r="108">
      <c r="A108" s="8"/>
      <c r="B108" s="9">
        <v>99.0</v>
      </c>
      <c r="C108" s="10" t="str">
        <f t="shared" si="1"/>
        <v>Côte Rôtie, La Turque 1992 Guigal (2 BT)</v>
      </c>
      <c r="D108" s="11">
        <v>300.0</v>
      </c>
      <c r="E108" s="11">
        <v>400.0</v>
      </c>
      <c r="F108" s="12" t="s">
        <v>203</v>
      </c>
      <c r="G108" s="12" t="s">
        <v>199</v>
      </c>
      <c r="H108" s="12" t="s">
        <v>170</v>
      </c>
      <c r="I108" s="9">
        <v>1992.0</v>
      </c>
      <c r="J108" s="9">
        <v>2.0</v>
      </c>
      <c r="K108" s="9" t="s">
        <v>20</v>
      </c>
      <c r="L108" s="9" t="s">
        <v>21</v>
      </c>
      <c r="M108" s="12" t="s">
        <v>22</v>
      </c>
      <c r="N108" s="12" t="s">
        <v>23</v>
      </c>
      <c r="O108" s="13" t="str">
        <f>vlookup(B108,'N10442 - Concise Lot Listing'!$1:$999,5,FALSE)</f>
        <v>https://www.sothebys.com/en/buy/auction/2020/vine-distinguished-collections-including-the-park-b-smith-cellar-celebrating-rhone/cote-rotie-la-turque-1992-guigal-2-bt</v>
      </c>
      <c r="P108" s="12" t="s">
        <v>204</v>
      </c>
    </row>
    <row r="109">
      <c r="A109" s="8"/>
      <c r="B109" s="9">
        <v>100.0</v>
      </c>
      <c r="C109" s="10" t="str">
        <f t="shared" si="1"/>
        <v>Côte Rôtie, La Turque 1995 Guigal (6 BT)</v>
      </c>
      <c r="D109" s="11">
        <v>1200.0</v>
      </c>
      <c r="E109" s="11">
        <v>1800.0</v>
      </c>
      <c r="F109" s="12" t="s">
        <v>205</v>
      </c>
      <c r="G109" s="12" t="s">
        <v>199</v>
      </c>
      <c r="H109" s="12" t="s">
        <v>170</v>
      </c>
      <c r="I109" s="9">
        <v>1995.0</v>
      </c>
      <c r="J109" s="9">
        <v>6.0</v>
      </c>
      <c r="K109" s="9" t="s">
        <v>20</v>
      </c>
      <c r="L109" s="9" t="s">
        <v>21</v>
      </c>
      <c r="M109" s="12" t="s">
        <v>22</v>
      </c>
      <c r="N109" s="12" t="s">
        <v>23</v>
      </c>
      <c r="O109" s="13" t="str">
        <f>vlookup(B109,'N10442 - Concise Lot Listing'!$1:$999,5,FALSE)</f>
        <v>https://www.sothebys.com/en/buy/auction/2020/vine-distinguished-collections-including-the-park-b-smith-cellar-celebrating-rhone/cote-rotie-la-turque-1995-guigal-6-bt</v>
      </c>
      <c r="P109" s="12" t="s">
        <v>206</v>
      </c>
    </row>
    <row r="110">
      <c r="A110" s="8"/>
      <c r="B110" s="9">
        <v>101.0</v>
      </c>
      <c r="C110" s="10" t="str">
        <f t="shared" si="1"/>
        <v>Côte Rôtie, La Turque 1996 Guigal (8 BT)</v>
      </c>
      <c r="D110" s="11">
        <v>1300.0</v>
      </c>
      <c r="E110" s="11">
        <v>1800.0</v>
      </c>
      <c r="F110" s="12" t="s">
        <v>207</v>
      </c>
      <c r="G110" s="12" t="s">
        <v>199</v>
      </c>
      <c r="H110" s="12" t="s">
        <v>170</v>
      </c>
      <c r="I110" s="9">
        <v>1996.0</v>
      </c>
      <c r="J110" s="9">
        <v>8.0</v>
      </c>
      <c r="K110" s="9" t="s">
        <v>20</v>
      </c>
      <c r="L110" s="9" t="s">
        <v>21</v>
      </c>
      <c r="M110" s="12" t="s">
        <v>22</v>
      </c>
      <c r="N110" s="12" t="s">
        <v>23</v>
      </c>
      <c r="O110" s="13" t="str">
        <f>vlookup(B110,'N10442 - Concise Lot Listing'!$1:$999,5,FALSE)</f>
        <v>https://www.sothebys.com/en/buy/auction/2020/vine-distinguished-collections-including-the-park-b-smith-cellar-celebrating-rhone/cote-rotie-la-turque-1996-guigal-8-bt</v>
      </c>
      <c r="P110" s="12" t="s">
        <v>208</v>
      </c>
    </row>
    <row r="111">
      <c r="A111" s="8"/>
      <c r="B111" s="9">
        <v>102.0</v>
      </c>
      <c r="C111" s="10" t="str">
        <f t="shared" si="1"/>
        <v>Côte Rôtie, La Turque 1996 Guigal (12 BT)</v>
      </c>
      <c r="D111" s="11">
        <v>1900.0</v>
      </c>
      <c r="E111" s="11">
        <v>2600.0</v>
      </c>
      <c r="F111" s="12" t="s">
        <v>209</v>
      </c>
      <c r="G111" s="12" t="s">
        <v>199</v>
      </c>
      <c r="H111" s="12" t="s">
        <v>170</v>
      </c>
      <c r="I111" s="9">
        <v>1996.0</v>
      </c>
      <c r="J111" s="9">
        <v>12.0</v>
      </c>
      <c r="K111" s="9" t="s">
        <v>20</v>
      </c>
      <c r="L111" s="9" t="s">
        <v>21</v>
      </c>
      <c r="M111" s="12" t="s">
        <v>22</v>
      </c>
      <c r="N111" s="12" t="s">
        <v>23</v>
      </c>
      <c r="O111" s="13" t="str">
        <f>vlookup(B111,'N10442 - Concise Lot Listing'!$1:$999,5,FALSE)</f>
        <v>https://www.sothebys.com/en/buy/auction/2020/vine-distinguished-collections-including-the-park-b-smith-cellar-celebrating-rhone/cote-rotie-la-turque-1996-guigal-12-bt</v>
      </c>
      <c r="P111" s="12" t="s">
        <v>210</v>
      </c>
    </row>
    <row r="112">
      <c r="A112" s="8"/>
      <c r="B112" s="9">
        <v>103.0</v>
      </c>
      <c r="C112" s="10" t="str">
        <f t="shared" si="1"/>
        <v>Côte Rôtie, La Turque 1997 Guigal (12 BT)</v>
      </c>
      <c r="D112" s="11">
        <v>2600.0</v>
      </c>
      <c r="E112" s="11">
        <v>3500.0</v>
      </c>
      <c r="F112" s="12" t="s">
        <v>211</v>
      </c>
      <c r="G112" s="12" t="s">
        <v>199</v>
      </c>
      <c r="H112" s="12" t="s">
        <v>170</v>
      </c>
      <c r="I112" s="9">
        <v>1997.0</v>
      </c>
      <c r="J112" s="9">
        <v>12.0</v>
      </c>
      <c r="K112" s="9" t="s">
        <v>20</v>
      </c>
      <c r="L112" s="9" t="s">
        <v>21</v>
      </c>
      <c r="M112" s="12" t="s">
        <v>22</v>
      </c>
      <c r="N112" s="12" t="s">
        <v>23</v>
      </c>
      <c r="O112" s="13" t="str">
        <f>vlookup(B112,'N10442 - Concise Lot Listing'!$1:$999,5,FALSE)</f>
        <v>https://www.sothebys.com/en/buy/auction/2020/vine-distinguished-collections-including-the-park-b-smith-cellar-celebrating-rhone/cote-rotie-la-turque-1997-guigal-12-bt</v>
      </c>
      <c r="P112" s="12" t="s">
        <v>212</v>
      </c>
    </row>
    <row r="113">
      <c r="A113" s="8"/>
      <c r="B113" s="9">
        <v>104.0</v>
      </c>
      <c r="C113" s="10" t="str">
        <f t="shared" si="1"/>
        <v>Côte Rôtie, La Turque 1998 Guigal (11 BT)</v>
      </c>
      <c r="D113" s="11">
        <v>3000.0</v>
      </c>
      <c r="E113" s="11">
        <v>4500.0</v>
      </c>
      <c r="F113" s="12" t="s">
        <v>211</v>
      </c>
      <c r="G113" s="12" t="s">
        <v>199</v>
      </c>
      <c r="H113" s="12" t="s">
        <v>170</v>
      </c>
      <c r="I113" s="9">
        <v>1998.0</v>
      </c>
      <c r="J113" s="9">
        <v>11.0</v>
      </c>
      <c r="K113" s="9" t="s">
        <v>20</v>
      </c>
      <c r="L113" s="9" t="s">
        <v>21</v>
      </c>
      <c r="M113" s="12" t="s">
        <v>22</v>
      </c>
      <c r="N113" s="12" t="s">
        <v>23</v>
      </c>
      <c r="O113" s="13" t="str">
        <f>vlookup(B113,'N10442 - Concise Lot Listing'!$1:$999,5,FALSE)</f>
        <v>https://www.sothebys.com/en/buy/auction/2020/vine-distinguished-collections-including-the-park-b-smith-cellar-celebrating-rhone/cote-rotie-la-turque-1998-guigal-11-bt</v>
      </c>
      <c r="P113" s="12" t="s">
        <v>213</v>
      </c>
    </row>
    <row r="114">
      <c r="A114" s="8"/>
      <c r="B114" s="9">
        <v>105.0</v>
      </c>
      <c r="C114" s="10" t="str">
        <f t="shared" si="1"/>
        <v>Côte Rôtie, La Turque 1999 Guigal (7 BT)</v>
      </c>
      <c r="D114" s="11">
        <v>2800.0</v>
      </c>
      <c r="E114" s="11">
        <v>4200.0</v>
      </c>
      <c r="F114" s="12" t="s">
        <v>214</v>
      </c>
      <c r="G114" s="12" t="s">
        <v>199</v>
      </c>
      <c r="H114" s="12" t="s">
        <v>170</v>
      </c>
      <c r="I114" s="9">
        <v>1999.0</v>
      </c>
      <c r="J114" s="9">
        <v>7.0</v>
      </c>
      <c r="K114" s="9" t="s">
        <v>20</v>
      </c>
      <c r="L114" s="9" t="s">
        <v>21</v>
      </c>
      <c r="M114" s="12" t="s">
        <v>22</v>
      </c>
      <c r="N114" s="12" t="s">
        <v>23</v>
      </c>
      <c r="O114" s="13" t="str">
        <f>vlookup(B114,'N10442 - Concise Lot Listing'!$1:$999,5,FALSE)</f>
        <v>https://www.sothebys.com/en/buy/auction/2020/vine-distinguished-collections-including-the-park-b-smith-cellar-celebrating-rhone/cote-rotie-la-turque-1999-guigal-7-bt</v>
      </c>
      <c r="P114" s="12" t="s">
        <v>215</v>
      </c>
    </row>
    <row r="115">
      <c r="A115" s="8"/>
      <c r="B115" s="9">
        <v>106.0</v>
      </c>
      <c r="C115" s="10" t="str">
        <f t="shared" si="1"/>
        <v>Côte Rôtie, La Turque 2003 Guigal (6 BT)</v>
      </c>
      <c r="D115" s="11">
        <v>1800.0</v>
      </c>
      <c r="E115" s="11">
        <v>2600.0</v>
      </c>
      <c r="F115" s="12" t="s">
        <v>216</v>
      </c>
      <c r="G115" s="12" t="s">
        <v>199</v>
      </c>
      <c r="H115" s="12" t="s">
        <v>170</v>
      </c>
      <c r="I115" s="9">
        <v>2003.0</v>
      </c>
      <c r="J115" s="9">
        <v>6.0</v>
      </c>
      <c r="K115" s="9" t="s">
        <v>20</v>
      </c>
      <c r="L115" s="9" t="s">
        <v>21</v>
      </c>
      <c r="M115" s="12" t="s">
        <v>22</v>
      </c>
      <c r="N115" s="12" t="s">
        <v>23</v>
      </c>
      <c r="O115" s="13" t="str">
        <f>vlookup(B115,'N10442 - Concise Lot Listing'!$1:$999,5,FALSE)</f>
        <v>https://www.sothebys.com/en/buy/auction/2020/vine-distinguished-collections-including-the-park-b-smith-cellar-celebrating-rhone/cote-rotie-la-turque-2003-guigal-6-bt</v>
      </c>
      <c r="P115" s="12" t="s">
        <v>217</v>
      </c>
    </row>
    <row r="116">
      <c r="A116" s="8"/>
      <c r="B116" s="9">
        <v>107.0</v>
      </c>
      <c r="C116" s="10" t="str">
        <f t="shared" si="1"/>
        <v>Côte Rôtie, La Turque 2007 Guigal (8 BT)</v>
      </c>
      <c r="D116" s="11">
        <v>1800.0</v>
      </c>
      <c r="E116" s="11">
        <v>2800.0</v>
      </c>
      <c r="F116" s="12" t="s">
        <v>203</v>
      </c>
      <c r="G116" s="12" t="s">
        <v>199</v>
      </c>
      <c r="H116" s="12" t="s">
        <v>170</v>
      </c>
      <c r="I116" s="9">
        <v>2007.0</v>
      </c>
      <c r="J116" s="9">
        <v>8.0</v>
      </c>
      <c r="K116" s="9" t="s">
        <v>20</v>
      </c>
      <c r="L116" s="9" t="s">
        <v>21</v>
      </c>
      <c r="M116" s="12" t="s">
        <v>22</v>
      </c>
      <c r="N116" s="12" t="s">
        <v>23</v>
      </c>
      <c r="O116" s="13" t="str">
        <f>vlookup(B116,'N10442 - Concise Lot Listing'!$1:$999,5,FALSE)</f>
        <v>https://www.sothebys.com/en/buy/auction/2020/vine-distinguished-collections-including-the-park-b-smith-cellar-celebrating-rhone/cote-rotie-la-turque-2007-guigal-8-bt</v>
      </c>
      <c r="P116" s="12" t="s">
        <v>218</v>
      </c>
    </row>
    <row r="117">
      <c r="A117" s="9" t="s">
        <v>32</v>
      </c>
      <c r="B117" s="9">
        <v>108.0</v>
      </c>
      <c r="C117" s="10" t="str">
        <f t="shared" si="1"/>
        <v>Côte Rôtie, La Landonne 1996 Guigal (2 BT)</v>
      </c>
      <c r="D117" s="11">
        <v>1100.0</v>
      </c>
      <c r="E117" s="11">
        <v>1500.0</v>
      </c>
      <c r="F117" s="12" t="s">
        <v>21</v>
      </c>
      <c r="G117" s="12" t="s">
        <v>179</v>
      </c>
      <c r="H117" s="12" t="s">
        <v>170</v>
      </c>
      <c r="I117" s="9">
        <v>1996.0</v>
      </c>
      <c r="J117" s="9">
        <v>2.0</v>
      </c>
      <c r="K117" s="9" t="s">
        <v>20</v>
      </c>
      <c r="L117" s="9" t="s">
        <v>21</v>
      </c>
      <c r="M117" s="12" t="s">
        <v>22</v>
      </c>
      <c r="N117" s="12" t="s">
        <v>23</v>
      </c>
      <c r="O117" s="13" t="str">
        <f>vlookup(B117,'N10442 - Concise Lot Listing'!$1:$999,5,FALSE)</f>
        <v>https://www.sothebys.com/en/buy/auction/2020/vine-distinguished-collections-including-the-park-b-smith-cellar-celebrating-rhone/mixed-lot-5-bt-rhone-guigal-la-las</v>
      </c>
      <c r="P117" s="12" t="s">
        <v>219</v>
      </c>
    </row>
    <row r="118">
      <c r="A118" s="9" t="s">
        <v>32</v>
      </c>
      <c r="B118" s="9">
        <v>108.0</v>
      </c>
      <c r="C118" s="10" t="str">
        <f t="shared" si="1"/>
        <v>Côte Rôtie, La Landonne 1989 Guigal (1 BT)</v>
      </c>
      <c r="D118" s="11">
        <v>1100.0</v>
      </c>
      <c r="E118" s="11">
        <v>1500.0</v>
      </c>
      <c r="F118" s="12" t="s">
        <v>220</v>
      </c>
      <c r="G118" s="12" t="s">
        <v>179</v>
      </c>
      <c r="H118" s="12" t="s">
        <v>170</v>
      </c>
      <c r="I118" s="9">
        <v>1989.0</v>
      </c>
      <c r="J118" s="9">
        <v>1.0</v>
      </c>
      <c r="K118" s="9" t="s">
        <v>20</v>
      </c>
      <c r="L118" s="9" t="s">
        <v>21</v>
      </c>
      <c r="M118" s="12" t="s">
        <v>22</v>
      </c>
      <c r="N118" s="12" t="s">
        <v>23</v>
      </c>
      <c r="O118" s="13" t="str">
        <f>vlookup(B118,'N10442 - Concise Lot Listing'!$1:$999,5,FALSE)</f>
        <v>https://www.sothebys.com/en/buy/auction/2020/vine-distinguished-collections-including-the-park-b-smith-cellar-celebrating-rhone/mixed-lot-5-bt-rhone-guigal-la-las</v>
      </c>
      <c r="P118" s="12" t="s">
        <v>221</v>
      </c>
    </row>
    <row r="119">
      <c r="A119" s="9" t="s">
        <v>32</v>
      </c>
      <c r="B119" s="9">
        <v>108.0</v>
      </c>
      <c r="C119" s="10" t="str">
        <f t="shared" si="1"/>
        <v>Côte Rôtie, La Turque 1997 Guigal (1 BT)</v>
      </c>
      <c r="D119" s="11">
        <v>1100.0</v>
      </c>
      <c r="E119" s="11">
        <v>1500.0</v>
      </c>
      <c r="F119" s="12" t="s">
        <v>21</v>
      </c>
      <c r="G119" s="12" t="s">
        <v>199</v>
      </c>
      <c r="H119" s="12" t="s">
        <v>170</v>
      </c>
      <c r="I119" s="9">
        <v>1997.0</v>
      </c>
      <c r="J119" s="9">
        <v>1.0</v>
      </c>
      <c r="K119" s="9" t="s">
        <v>20</v>
      </c>
      <c r="L119" s="9" t="s">
        <v>21</v>
      </c>
      <c r="M119" s="12" t="s">
        <v>22</v>
      </c>
      <c r="N119" s="12" t="s">
        <v>23</v>
      </c>
      <c r="O119" s="13" t="str">
        <f>vlookup(B119,'N10442 - Concise Lot Listing'!$1:$999,5,FALSE)</f>
        <v>https://www.sothebys.com/en/buy/auction/2020/vine-distinguished-collections-including-the-park-b-smith-cellar-celebrating-rhone/mixed-lot-5-bt-rhone-guigal-la-las</v>
      </c>
      <c r="P119" s="12" t="s">
        <v>222</v>
      </c>
    </row>
    <row r="120">
      <c r="A120" s="9" t="s">
        <v>32</v>
      </c>
      <c r="B120" s="9">
        <v>108.0</v>
      </c>
      <c r="C120" s="10" t="str">
        <f t="shared" si="1"/>
        <v>Côte Rôtie, La Mouline 1996 Guigal (1 BT)</v>
      </c>
      <c r="D120" s="11">
        <v>1100.0</v>
      </c>
      <c r="E120" s="11">
        <v>1500.0</v>
      </c>
      <c r="F120" s="12" t="s">
        <v>21</v>
      </c>
      <c r="G120" s="12" t="s">
        <v>169</v>
      </c>
      <c r="H120" s="12" t="s">
        <v>170</v>
      </c>
      <c r="I120" s="9">
        <v>1996.0</v>
      </c>
      <c r="J120" s="9">
        <v>1.0</v>
      </c>
      <c r="K120" s="9" t="s">
        <v>20</v>
      </c>
      <c r="L120" s="9" t="s">
        <v>21</v>
      </c>
      <c r="M120" s="12" t="s">
        <v>22</v>
      </c>
      <c r="N120" s="12" t="s">
        <v>23</v>
      </c>
      <c r="O120" s="13" t="str">
        <f>vlookup(B120,'N10442 - Concise Lot Listing'!$1:$999,5,FALSE)</f>
        <v>https://www.sothebys.com/en/buy/auction/2020/vine-distinguished-collections-including-the-park-b-smith-cellar-celebrating-rhone/mixed-lot-5-bt-rhone-guigal-la-las</v>
      </c>
      <c r="P120" s="12" t="s">
        <v>223</v>
      </c>
    </row>
    <row r="121">
      <c r="A121" s="8"/>
      <c r="B121" s="9">
        <v>109.0</v>
      </c>
      <c r="C121" s="10" t="str">
        <f t="shared" si="1"/>
        <v>Ermitage, Le Pavillon 1992 Chapoutier (1 JM30)</v>
      </c>
      <c r="D121" s="11">
        <v>500.0</v>
      </c>
      <c r="E121" s="11">
        <v>700.0</v>
      </c>
      <c r="F121" s="12" t="s">
        <v>224</v>
      </c>
      <c r="G121" s="12" t="s">
        <v>225</v>
      </c>
      <c r="H121" s="12" t="s">
        <v>226</v>
      </c>
      <c r="I121" s="9">
        <v>1992.0</v>
      </c>
      <c r="J121" s="9">
        <v>1.0</v>
      </c>
      <c r="K121" s="9" t="s">
        <v>144</v>
      </c>
      <c r="L121" s="9" t="s">
        <v>49</v>
      </c>
      <c r="M121" s="12" t="s">
        <v>22</v>
      </c>
      <c r="N121" s="12" t="s">
        <v>23</v>
      </c>
      <c r="O121" s="13" t="str">
        <f>vlookup(B121,'N10442 - Concise Lot Listing'!$1:$999,5,FALSE)</f>
        <v>https://www.sothebys.com/en/buy/auction/2020/vine-distinguished-collections-including-the-park-b-smith-cellar-celebrating-rhone/ermitage-le-pavillon-1992-chapoutier-1-jm30</v>
      </c>
      <c r="P121" s="12" t="s">
        <v>227</v>
      </c>
    </row>
    <row r="122">
      <c r="A122" s="8"/>
      <c r="B122" s="9">
        <v>110.0</v>
      </c>
      <c r="C122" s="10" t="str">
        <f t="shared" si="1"/>
        <v>Ermitage, Le Pavillon 1993 Chapoutier (6 MAG)</v>
      </c>
      <c r="D122" s="11">
        <v>1500.0</v>
      </c>
      <c r="E122" s="11">
        <v>2000.0</v>
      </c>
      <c r="F122" s="12" t="s">
        <v>228</v>
      </c>
      <c r="G122" s="12" t="s">
        <v>225</v>
      </c>
      <c r="H122" s="12" t="s">
        <v>226</v>
      </c>
      <c r="I122" s="9">
        <v>1993.0</v>
      </c>
      <c r="J122" s="9">
        <v>6.0</v>
      </c>
      <c r="K122" s="9" t="s">
        <v>48</v>
      </c>
      <c r="L122" s="9" t="s">
        <v>49</v>
      </c>
      <c r="M122" s="12" t="s">
        <v>22</v>
      </c>
      <c r="N122" s="12" t="s">
        <v>23</v>
      </c>
      <c r="O122" s="13" t="str">
        <f>vlookup(B122,'N10442 - Concise Lot Listing'!$1:$999,5,FALSE)</f>
        <v>https://www.sothebys.com/en/buy/auction/2020/vine-distinguished-collections-including-the-park-b-smith-cellar-celebrating-rhone/ermitage-le-pavillon-1993-chapoutier-6-mag</v>
      </c>
      <c r="P122" s="12" t="s">
        <v>229</v>
      </c>
    </row>
    <row r="123">
      <c r="A123" s="8"/>
      <c r="B123" s="9">
        <v>111.0</v>
      </c>
      <c r="C123" s="10" t="str">
        <f t="shared" si="1"/>
        <v>Ermitage, Le Pavillon 1994 Chapoutier (4 MAG)</v>
      </c>
      <c r="D123" s="11">
        <v>700.0</v>
      </c>
      <c r="E123" s="11">
        <v>1000.0</v>
      </c>
      <c r="F123" s="12" t="s">
        <v>228</v>
      </c>
      <c r="G123" s="12" t="s">
        <v>225</v>
      </c>
      <c r="H123" s="12" t="s">
        <v>226</v>
      </c>
      <c r="I123" s="9">
        <v>1994.0</v>
      </c>
      <c r="J123" s="9">
        <v>4.0</v>
      </c>
      <c r="K123" s="9" t="s">
        <v>48</v>
      </c>
      <c r="L123" s="9" t="s">
        <v>49</v>
      </c>
      <c r="M123" s="12" t="s">
        <v>22</v>
      </c>
      <c r="N123" s="12" t="s">
        <v>23</v>
      </c>
      <c r="O123" s="13" t="str">
        <f>vlookup(B123,'N10442 - Concise Lot Listing'!$1:$999,5,FALSE)</f>
        <v>https://www.sothebys.com/en/buy/auction/2020/vine-distinguished-collections-including-the-park-b-smith-cellar-celebrating-rhone/ermitage-le-pavillon-1994-chapoutier-4-mag</v>
      </c>
      <c r="P123" s="12" t="s">
        <v>230</v>
      </c>
    </row>
    <row r="124">
      <c r="A124" s="8"/>
      <c r="B124" s="9">
        <v>112.0</v>
      </c>
      <c r="C124" s="10" t="str">
        <f t="shared" si="1"/>
        <v>Ermitage, Le Pavillon 1995 Chapoutier (6 MAG)</v>
      </c>
      <c r="D124" s="11">
        <v>2200.0</v>
      </c>
      <c r="E124" s="11">
        <v>2600.0</v>
      </c>
      <c r="F124" s="12" t="s">
        <v>231</v>
      </c>
      <c r="G124" s="12" t="s">
        <v>225</v>
      </c>
      <c r="H124" s="12" t="s">
        <v>226</v>
      </c>
      <c r="I124" s="9">
        <v>1995.0</v>
      </c>
      <c r="J124" s="9">
        <v>6.0</v>
      </c>
      <c r="K124" s="9" t="s">
        <v>48</v>
      </c>
      <c r="L124" s="9" t="s">
        <v>49</v>
      </c>
      <c r="M124" s="12" t="s">
        <v>22</v>
      </c>
      <c r="N124" s="12" t="s">
        <v>23</v>
      </c>
      <c r="O124" s="13" t="str">
        <f>vlookup(B124,'N10442 - Concise Lot Listing'!$1:$999,5,FALSE)</f>
        <v>https://www.sothebys.com/en/buy/auction/2020/vine-distinguished-collections-including-the-park-b-smith-cellar-celebrating-rhone/ermitage-le-pavillon-1995-chapoutier-6-mag</v>
      </c>
      <c r="P124" s="12" t="s">
        <v>232</v>
      </c>
    </row>
    <row r="125">
      <c r="A125" s="8"/>
      <c r="B125" s="9">
        <v>113.0</v>
      </c>
      <c r="C125" s="10" t="str">
        <f t="shared" si="1"/>
        <v>Ermitage, Le Pavillon 1996 Chapoutier (5 MAG)</v>
      </c>
      <c r="D125" s="11">
        <v>1300.0</v>
      </c>
      <c r="E125" s="11">
        <v>1800.0</v>
      </c>
      <c r="F125" s="12" t="s">
        <v>233</v>
      </c>
      <c r="G125" s="12" t="s">
        <v>225</v>
      </c>
      <c r="H125" s="12" t="s">
        <v>226</v>
      </c>
      <c r="I125" s="9">
        <v>1996.0</v>
      </c>
      <c r="J125" s="9">
        <v>5.0</v>
      </c>
      <c r="K125" s="9" t="s">
        <v>48</v>
      </c>
      <c r="L125" s="9" t="s">
        <v>49</v>
      </c>
      <c r="M125" s="12" t="s">
        <v>22</v>
      </c>
      <c r="N125" s="12" t="s">
        <v>23</v>
      </c>
      <c r="O125" s="13" t="str">
        <f>vlookup(B125,'N10442 - Concise Lot Listing'!$1:$999,5,FALSE)</f>
        <v>https://www.sothebys.com/en/buy/auction/2020/vine-distinguished-collections-including-the-park-b-smith-cellar-celebrating-rhone/ermitage-le-pavillon-1996-chapoutier-5-mag</v>
      </c>
      <c r="P125" s="12" t="s">
        <v>234</v>
      </c>
    </row>
    <row r="126">
      <c r="A126" s="8"/>
      <c r="B126" s="9">
        <v>114.0</v>
      </c>
      <c r="C126" s="10" t="str">
        <f t="shared" si="1"/>
        <v>Ermitage, Le Pavillon 1996 Chapoutier (1 JM30)</v>
      </c>
      <c r="D126" s="11">
        <v>500.0</v>
      </c>
      <c r="E126" s="11">
        <v>700.0</v>
      </c>
      <c r="F126" s="12" t="s">
        <v>235</v>
      </c>
      <c r="G126" s="12" t="s">
        <v>225</v>
      </c>
      <c r="H126" s="12" t="s">
        <v>226</v>
      </c>
      <c r="I126" s="9">
        <v>1996.0</v>
      </c>
      <c r="J126" s="9">
        <v>1.0</v>
      </c>
      <c r="K126" s="9" t="s">
        <v>144</v>
      </c>
      <c r="L126" s="9" t="s">
        <v>49</v>
      </c>
      <c r="M126" s="12" t="s">
        <v>22</v>
      </c>
      <c r="N126" s="12" t="s">
        <v>23</v>
      </c>
      <c r="O126" s="13" t="str">
        <f>vlookup(B126,'N10442 - Concise Lot Listing'!$1:$999,5,FALSE)</f>
        <v>https://www.sothebys.com/en/buy/auction/2020/vine-distinguished-collections-including-the-park-b-smith-cellar-celebrating-rhone/ermitage-le-pavillon-1996-chapoutier-1-jm30</v>
      </c>
      <c r="P126" s="12" t="s">
        <v>236</v>
      </c>
    </row>
    <row r="127">
      <c r="A127" s="8"/>
      <c r="B127" s="9">
        <v>115.0</v>
      </c>
      <c r="C127" s="10" t="str">
        <f t="shared" si="1"/>
        <v>Ermitage, Le Pavillon 1996 Chapoutier (1 JM30)</v>
      </c>
      <c r="D127" s="11">
        <v>500.0</v>
      </c>
      <c r="E127" s="11">
        <v>700.0</v>
      </c>
      <c r="F127" s="12" t="s">
        <v>237</v>
      </c>
      <c r="G127" s="12" t="s">
        <v>225</v>
      </c>
      <c r="H127" s="12" t="s">
        <v>226</v>
      </c>
      <c r="I127" s="9">
        <v>1996.0</v>
      </c>
      <c r="J127" s="9">
        <v>1.0</v>
      </c>
      <c r="K127" s="9" t="s">
        <v>144</v>
      </c>
      <c r="L127" s="9" t="s">
        <v>49</v>
      </c>
      <c r="M127" s="12" t="s">
        <v>22</v>
      </c>
      <c r="N127" s="12" t="s">
        <v>23</v>
      </c>
      <c r="O127" s="13" t="str">
        <f>vlookup(B127,'N10442 - Concise Lot Listing'!$1:$999,5,FALSE)</f>
        <v>https://www.sothebys.com/en/buy/auction/2020/vine-distinguished-collections-including-the-park-b-smith-cellar-celebrating-rhone/ermitage-le-pavillon-1996-chapoutier-1-jm30-2</v>
      </c>
      <c r="P127" s="12" t="s">
        <v>236</v>
      </c>
    </row>
    <row r="128">
      <c r="A128" s="8"/>
      <c r="B128" s="9">
        <v>116.0</v>
      </c>
      <c r="C128" s="10" t="str">
        <f t="shared" si="1"/>
        <v>Ermitage, Le Pavillon 1996 Chapoutier (1 JM30)</v>
      </c>
      <c r="D128" s="11">
        <v>500.0</v>
      </c>
      <c r="E128" s="11">
        <v>700.0</v>
      </c>
      <c r="F128" s="12" t="s">
        <v>238</v>
      </c>
      <c r="G128" s="12" t="s">
        <v>225</v>
      </c>
      <c r="H128" s="12" t="s">
        <v>226</v>
      </c>
      <c r="I128" s="9">
        <v>1996.0</v>
      </c>
      <c r="J128" s="9">
        <v>1.0</v>
      </c>
      <c r="K128" s="9" t="s">
        <v>144</v>
      </c>
      <c r="L128" s="9" t="s">
        <v>49</v>
      </c>
      <c r="M128" s="12" t="s">
        <v>22</v>
      </c>
      <c r="N128" s="12" t="s">
        <v>23</v>
      </c>
      <c r="O128" s="13" t="str">
        <f>vlookup(B128,'N10442 - Concise Lot Listing'!$1:$999,5,FALSE)</f>
        <v>https://www.sothebys.com/en/buy/auction/2020/vine-distinguished-collections-including-the-park-b-smith-cellar-celebrating-rhone/ermitage-le-pavillon-1996-chapoutier-1-jm30-3</v>
      </c>
      <c r="P128" s="12" t="s">
        <v>236</v>
      </c>
    </row>
    <row r="129">
      <c r="A129" s="8"/>
      <c r="B129" s="9">
        <v>117.0</v>
      </c>
      <c r="C129" s="10" t="str">
        <f t="shared" si="1"/>
        <v>Ermitage, Le Pavillon 1996 Chapoutier (1 JM30)</v>
      </c>
      <c r="D129" s="11">
        <v>500.0</v>
      </c>
      <c r="E129" s="11">
        <v>700.0</v>
      </c>
      <c r="F129" s="12" t="s">
        <v>239</v>
      </c>
      <c r="G129" s="12" t="s">
        <v>225</v>
      </c>
      <c r="H129" s="12" t="s">
        <v>226</v>
      </c>
      <c r="I129" s="9">
        <v>1996.0</v>
      </c>
      <c r="J129" s="9">
        <v>1.0</v>
      </c>
      <c r="K129" s="9" t="s">
        <v>144</v>
      </c>
      <c r="L129" s="9" t="s">
        <v>49</v>
      </c>
      <c r="M129" s="12" t="s">
        <v>22</v>
      </c>
      <c r="N129" s="12" t="s">
        <v>23</v>
      </c>
      <c r="O129" s="13" t="str">
        <f>vlookup(B129,'N10442 - Concise Lot Listing'!$1:$999,5,FALSE)</f>
        <v>https://www.sothebys.com/en/buy/auction/2020/vine-distinguished-collections-including-the-park-b-smith-cellar-celebrating-rhone/ermitage-le-pavillon-1996-chapoutier-1-jm30-4</v>
      </c>
      <c r="P129" s="12" t="s">
        <v>236</v>
      </c>
    </row>
    <row r="130">
      <c r="A130" s="8"/>
      <c r="B130" s="9">
        <v>118.0</v>
      </c>
      <c r="C130" s="10" t="str">
        <f t="shared" si="1"/>
        <v>Ermitage, Le Pavillon 1998 Chapoutier (5 MAG)</v>
      </c>
      <c r="D130" s="11">
        <v>1500.0</v>
      </c>
      <c r="E130" s="11">
        <v>2000.0</v>
      </c>
      <c r="F130" s="12" t="s">
        <v>240</v>
      </c>
      <c r="G130" s="12" t="s">
        <v>225</v>
      </c>
      <c r="H130" s="12" t="s">
        <v>226</v>
      </c>
      <c r="I130" s="9">
        <v>1998.0</v>
      </c>
      <c r="J130" s="9">
        <v>5.0</v>
      </c>
      <c r="K130" s="9" t="s">
        <v>48</v>
      </c>
      <c r="L130" s="9" t="s">
        <v>49</v>
      </c>
      <c r="M130" s="12" t="s">
        <v>22</v>
      </c>
      <c r="N130" s="12" t="s">
        <v>23</v>
      </c>
      <c r="O130" s="13" t="str">
        <f>vlookup(B130,'N10442 - Concise Lot Listing'!$1:$999,5,FALSE)</f>
        <v>https://www.sothebys.com/en/buy/auction/2020/vine-distinguished-collections-including-the-park-b-smith-cellar-celebrating-rhone/ermitage-le-pavillon-1998-chapoutier-5-mag</v>
      </c>
      <c r="P130" s="12" t="s">
        <v>241</v>
      </c>
    </row>
    <row r="131">
      <c r="A131" s="8"/>
      <c r="B131" s="9">
        <v>119.0</v>
      </c>
      <c r="C131" s="10" t="str">
        <f t="shared" si="1"/>
        <v>Ermitage, Le Pavillon 1999 Chapoutier (3 MAG)</v>
      </c>
      <c r="D131" s="11">
        <v>900.0</v>
      </c>
      <c r="E131" s="11">
        <v>1200.0</v>
      </c>
      <c r="F131" s="12" t="s">
        <v>242</v>
      </c>
      <c r="G131" s="12" t="s">
        <v>225</v>
      </c>
      <c r="H131" s="12" t="s">
        <v>226</v>
      </c>
      <c r="I131" s="9">
        <v>1999.0</v>
      </c>
      <c r="J131" s="9">
        <v>3.0</v>
      </c>
      <c r="K131" s="9" t="s">
        <v>48</v>
      </c>
      <c r="L131" s="9" t="s">
        <v>49</v>
      </c>
      <c r="M131" s="12" t="s">
        <v>22</v>
      </c>
      <c r="N131" s="12" t="s">
        <v>23</v>
      </c>
      <c r="O131" s="13" t="str">
        <f>vlookup(B131,'N10442 - Concise Lot Listing'!$1:$999,5,FALSE)</f>
        <v>https://www.sothebys.com/en/buy/auction/2020/vine-distinguished-collections-including-the-park-b-smith-cellar-celebrating-rhone/ermitage-le-pavillon-1999-chapoutier-3-mag</v>
      </c>
      <c r="P131" s="12" t="s">
        <v>243</v>
      </c>
    </row>
    <row r="132">
      <c r="A132" s="9" t="s">
        <v>32</v>
      </c>
      <c r="B132" s="9">
        <v>120.0</v>
      </c>
      <c r="C132" s="10" t="str">
        <f t="shared" si="1"/>
        <v>Ermitage, Le Pavillon 1995 Chapoutier (1 MAG)</v>
      </c>
      <c r="D132" s="11">
        <v>1700.0</v>
      </c>
      <c r="E132" s="11">
        <v>2600.0</v>
      </c>
      <c r="F132" s="12" t="s">
        <v>244</v>
      </c>
      <c r="G132" s="12" t="s">
        <v>225</v>
      </c>
      <c r="H132" s="12" t="s">
        <v>226</v>
      </c>
      <c r="I132" s="9">
        <v>1995.0</v>
      </c>
      <c r="J132" s="9">
        <v>1.0</v>
      </c>
      <c r="K132" s="9" t="s">
        <v>48</v>
      </c>
      <c r="L132" s="9" t="s">
        <v>49</v>
      </c>
      <c r="M132" s="12" t="s">
        <v>22</v>
      </c>
      <c r="N132" s="12" t="s">
        <v>23</v>
      </c>
      <c r="O132" s="13" t="str">
        <f>vlookup(B132,'N10442 - Concise Lot Listing'!$1:$999,5,FALSE)</f>
        <v>https://www.sothebys.com/en/buy/auction/2020/vine-distinguished-collections-including-the-park-b-smith-cellar-celebrating-rhone/ermitage-le-pavillon-chapoutier-vertical-6-mag</v>
      </c>
      <c r="P132" s="12" t="s">
        <v>245</v>
      </c>
    </row>
    <row r="133">
      <c r="A133" s="9" t="s">
        <v>32</v>
      </c>
      <c r="B133" s="9">
        <v>120.0</v>
      </c>
      <c r="C133" s="10" t="str">
        <f t="shared" si="1"/>
        <v>Ermitage, Le Pavillon 1992 Chapoutier (1 MAG)</v>
      </c>
      <c r="D133" s="11">
        <v>1700.0</v>
      </c>
      <c r="E133" s="11">
        <v>2600.0</v>
      </c>
      <c r="F133" s="12" t="s">
        <v>244</v>
      </c>
      <c r="G133" s="12" t="s">
        <v>225</v>
      </c>
      <c r="H133" s="12" t="s">
        <v>226</v>
      </c>
      <c r="I133" s="9">
        <v>1992.0</v>
      </c>
      <c r="J133" s="9">
        <v>1.0</v>
      </c>
      <c r="K133" s="9" t="s">
        <v>48</v>
      </c>
      <c r="L133" s="9" t="s">
        <v>49</v>
      </c>
      <c r="M133" s="12" t="s">
        <v>22</v>
      </c>
      <c r="N133" s="12" t="s">
        <v>23</v>
      </c>
      <c r="O133" s="13" t="str">
        <f>vlookup(B133,'N10442 - Concise Lot Listing'!$1:$999,5,FALSE)</f>
        <v>https://www.sothebys.com/en/buy/auction/2020/vine-distinguished-collections-including-the-park-b-smith-cellar-celebrating-rhone/ermitage-le-pavillon-chapoutier-vertical-6-mag</v>
      </c>
      <c r="P133" s="12" t="s">
        <v>246</v>
      </c>
    </row>
    <row r="134">
      <c r="A134" s="9" t="s">
        <v>32</v>
      </c>
      <c r="B134" s="9">
        <v>120.0</v>
      </c>
      <c r="C134" s="10" t="str">
        <f t="shared" si="1"/>
        <v>Ermitage, Le Pavillon 1991 Chapoutier (3 MAG)</v>
      </c>
      <c r="D134" s="11">
        <v>1700.0</v>
      </c>
      <c r="E134" s="11">
        <v>2600.0</v>
      </c>
      <c r="F134" s="12" t="s">
        <v>247</v>
      </c>
      <c r="G134" s="12" t="s">
        <v>225</v>
      </c>
      <c r="H134" s="12" t="s">
        <v>226</v>
      </c>
      <c r="I134" s="9">
        <v>1991.0</v>
      </c>
      <c r="J134" s="9">
        <v>3.0</v>
      </c>
      <c r="K134" s="9" t="s">
        <v>48</v>
      </c>
      <c r="L134" s="9" t="s">
        <v>49</v>
      </c>
      <c r="M134" s="12" t="s">
        <v>22</v>
      </c>
      <c r="N134" s="12" t="s">
        <v>23</v>
      </c>
      <c r="O134" s="13" t="str">
        <f>vlookup(B134,'N10442 - Concise Lot Listing'!$1:$999,5,FALSE)</f>
        <v>https://www.sothebys.com/en/buy/auction/2020/vine-distinguished-collections-including-the-park-b-smith-cellar-celebrating-rhone/ermitage-le-pavillon-chapoutier-vertical-6-mag</v>
      </c>
      <c r="P134" s="12" t="s">
        <v>248</v>
      </c>
    </row>
    <row r="135">
      <c r="A135" s="9" t="s">
        <v>32</v>
      </c>
      <c r="B135" s="9">
        <v>120.0</v>
      </c>
      <c r="C135" s="10" t="str">
        <f t="shared" si="1"/>
        <v>Ermitage, Le Pavillon 1993 Chapoutier (1 MAG)</v>
      </c>
      <c r="D135" s="11">
        <v>1700.0</v>
      </c>
      <c r="E135" s="11">
        <v>2600.0</v>
      </c>
      <c r="F135" s="12" t="s">
        <v>244</v>
      </c>
      <c r="G135" s="12" t="s">
        <v>225</v>
      </c>
      <c r="H135" s="12" t="s">
        <v>226</v>
      </c>
      <c r="I135" s="9">
        <v>1993.0</v>
      </c>
      <c r="J135" s="9">
        <v>1.0</v>
      </c>
      <c r="K135" s="9" t="s">
        <v>48</v>
      </c>
      <c r="L135" s="9" t="s">
        <v>49</v>
      </c>
      <c r="M135" s="12" t="s">
        <v>22</v>
      </c>
      <c r="N135" s="12" t="s">
        <v>23</v>
      </c>
      <c r="O135" s="13" t="str">
        <f>vlookup(B135,'N10442 - Concise Lot Listing'!$1:$999,5,FALSE)</f>
        <v>https://www.sothebys.com/en/buy/auction/2020/vine-distinguished-collections-including-the-park-b-smith-cellar-celebrating-rhone/ermitage-le-pavillon-chapoutier-vertical-6-mag</v>
      </c>
      <c r="P135" s="12" t="s">
        <v>249</v>
      </c>
    </row>
    <row r="136">
      <c r="A136" s="8"/>
      <c r="B136" s="9">
        <v>121.0</v>
      </c>
      <c r="C136" s="10" t="str">
        <f t="shared" si="1"/>
        <v>Ermitage, l'Ermite 1996 Chapoutier (2 MAG)</v>
      </c>
      <c r="D136" s="11">
        <v>900.0</v>
      </c>
      <c r="E136" s="11">
        <v>1100.0</v>
      </c>
      <c r="F136" s="12" t="s">
        <v>250</v>
      </c>
      <c r="G136" s="12" t="s">
        <v>251</v>
      </c>
      <c r="H136" s="12" t="s">
        <v>226</v>
      </c>
      <c r="I136" s="9">
        <v>1996.0</v>
      </c>
      <c r="J136" s="9">
        <v>2.0</v>
      </c>
      <c r="K136" s="9" t="s">
        <v>48</v>
      </c>
      <c r="L136" s="9" t="s">
        <v>49</v>
      </c>
      <c r="M136" s="12" t="s">
        <v>22</v>
      </c>
      <c r="N136" s="12" t="s">
        <v>23</v>
      </c>
      <c r="O136" s="13" t="str">
        <f>vlookup(B136,'N10442 - Concise Lot Listing'!$1:$999,5,FALSE)</f>
        <v>https://www.sothebys.com/en/buy/auction/2020/vine-distinguished-collections-including-the-park-b-smith-cellar-celebrating-rhone/ermitage-lermite-1996-chapoutier-2-mag</v>
      </c>
      <c r="P136" s="12" t="s">
        <v>252</v>
      </c>
    </row>
    <row r="137">
      <c r="A137" s="8"/>
      <c r="B137" s="9">
        <v>122.0</v>
      </c>
      <c r="C137" s="10" t="str">
        <f t="shared" si="1"/>
        <v>Ermitage, l'Ermite 1998 Chapoutier (4 MAG)</v>
      </c>
      <c r="D137" s="11">
        <v>1000.0</v>
      </c>
      <c r="E137" s="11">
        <v>1400.0</v>
      </c>
      <c r="F137" s="12" t="s">
        <v>250</v>
      </c>
      <c r="G137" s="12" t="s">
        <v>251</v>
      </c>
      <c r="H137" s="12" t="s">
        <v>226</v>
      </c>
      <c r="I137" s="9">
        <v>1998.0</v>
      </c>
      <c r="J137" s="9">
        <v>4.0</v>
      </c>
      <c r="K137" s="9" t="s">
        <v>48</v>
      </c>
      <c r="L137" s="9" t="s">
        <v>49</v>
      </c>
      <c r="M137" s="12" t="s">
        <v>22</v>
      </c>
      <c r="N137" s="12" t="s">
        <v>23</v>
      </c>
      <c r="O137" s="13" t="str">
        <f>vlookup(B137,'N10442 - Concise Lot Listing'!$1:$999,5,FALSE)</f>
        <v>https://www.sothebys.com/en/buy/auction/2020/vine-distinguished-collections-including-the-park-b-smith-cellar-celebrating-rhone/ermitage-lermite-1998-chapoutier-4-mag</v>
      </c>
      <c r="P137" s="12" t="s">
        <v>253</v>
      </c>
    </row>
    <row r="138">
      <c r="A138" s="8"/>
      <c r="B138" s="9">
        <v>123.0</v>
      </c>
      <c r="C138" s="10" t="str">
        <f t="shared" si="1"/>
        <v>Ermitage Rouge, Le Méal 1999 Chapoutier (5 MAG)</v>
      </c>
      <c r="D138" s="11">
        <v>1100.0</v>
      </c>
      <c r="E138" s="11">
        <v>1500.0</v>
      </c>
      <c r="F138" s="12" t="s">
        <v>254</v>
      </c>
      <c r="G138" s="12" t="s">
        <v>255</v>
      </c>
      <c r="H138" s="12" t="s">
        <v>226</v>
      </c>
      <c r="I138" s="9">
        <v>1999.0</v>
      </c>
      <c r="J138" s="9">
        <v>5.0</v>
      </c>
      <c r="K138" s="9" t="s">
        <v>48</v>
      </c>
      <c r="L138" s="9" t="s">
        <v>49</v>
      </c>
      <c r="M138" s="12" t="s">
        <v>22</v>
      </c>
      <c r="N138" s="12" t="s">
        <v>23</v>
      </c>
      <c r="O138" s="13" t="str">
        <f>vlookup(B138,'N10442 - Concise Lot Listing'!$1:$999,5,FALSE)</f>
        <v>https://www.sothebys.com/en/buy/auction/2020/vine-distinguished-collections-including-the-park-b-smith-cellar-celebrating-rhone/ermitage-rouge-le-meal-1999-chapoutier-5-mag</v>
      </c>
      <c r="P138" s="12" t="s">
        <v>256</v>
      </c>
    </row>
    <row r="139">
      <c r="A139" s="8"/>
      <c r="B139" s="9">
        <v>124.0</v>
      </c>
      <c r="C139" s="10" t="str">
        <f t="shared" si="1"/>
        <v>Hermitage, Monier de La Sizeranne 1993 Chapoutier (6 MAG)</v>
      </c>
      <c r="D139" s="11">
        <v>300.0</v>
      </c>
      <c r="E139" s="11">
        <v>400.0</v>
      </c>
      <c r="F139" s="12" t="s">
        <v>257</v>
      </c>
      <c r="G139" s="12" t="s">
        <v>258</v>
      </c>
      <c r="H139" s="12" t="s">
        <v>226</v>
      </c>
      <c r="I139" s="9">
        <v>1993.0</v>
      </c>
      <c r="J139" s="9">
        <v>6.0</v>
      </c>
      <c r="K139" s="9" t="s">
        <v>48</v>
      </c>
      <c r="L139" s="9" t="s">
        <v>49</v>
      </c>
      <c r="M139" s="12" t="s">
        <v>22</v>
      </c>
      <c r="N139" s="12" t="s">
        <v>23</v>
      </c>
      <c r="O139" s="13" t="str">
        <f>vlookup(B139,'N10442 - Concise Lot Listing'!$1:$999,5,FALSE)</f>
        <v>https://www.sothebys.com/en/buy/auction/2020/vine-distinguished-collections-including-the-park-b-smith-cellar-celebrating-rhone/hermitage-monier-de-la-sizeranne-1993-chapoutier-6</v>
      </c>
      <c r="P139" s="12" t="s">
        <v>259</v>
      </c>
    </row>
    <row r="140">
      <c r="A140" s="8"/>
      <c r="B140" s="9">
        <v>125.0</v>
      </c>
      <c r="C140" s="10" t="str">
        <f t="shared" si="1"/>
        <v>Côte Rôtie, La Mordorée 1992 Chapoutier (6 MAG)</v>
      </c>
      <c r="D140" s="11">
        <v>500.0</v>
      </c>
      <c r="E140" s="11">
        <v>650.0</v>
      </c>
      <c r="F140" s="12" t="s">
        <v>260</v>
      </c>
      <c r="G140" s="12" t="s">
        <v>261</v>
      </c>
      <c r="H140" s="12" t="s">
        <v>226</v>
      </c>
      <c r="I140" s="9">
        <v>1992.0</v>
      </c>
      <c r="J140" s="9">
        <v>6.0</v>
      </c>
      <c r="K140" s="9" t="s">
        <v>48</v>
      </c>
      <c r="L140" s="9" t="s">
        <v>49</v>
      </c>
      <c r="M140" s="12" t="s">
        <v>22</v>
      </c>
      <c r="N140" s="12" t="s">
        <v>23</v>
      </c>
      <c r="O140" s="13" t="str">
        <f>vlookup(B140,'N10442 - Concise Lot Listing'!$1:$999,5,FALSE)</f>
        <v>https://www.sothebys.com/en/buy/auction/2020/vine-distinguished-collections-including-the-park-b-smith-cellar-celebrating-rhone/cote-rotie-la-mordoree-1992-chapoutier-6-mag</v>
      </c>
      <c r="P140" s="12" t="s">
        <v>262</v>
      </c>
    </row>
    <row r="141">
      <c r="A141" s="8"/>
      <c r="B141" s="9">
        <v>126.0</v>
      </c>
      <c r="C141" s="10" t="str">
        <f t="shared" si="1"/>
        <v>Côte Rôtie, La Mordorée 1995 Chapoutier (2 MAG)</v>
      </c>
      <c r="D141" s="11">
        <v>300.0</v>
      </c>
      <c r="E141" s="11">
        <v>400.0</v>
      </c>
      <c r="F141" s="12" t="s">
        <v>263</v>
      </c>
      <c r="G141" s="12" t="s">
        <v>261</v>
      </c>
      <c r="H141" s="12" t="s">
        <v>226</v>
      </c>
      <c r="I141" s="9">
        <v>1995.0</v>
      </c>
      <c r="J141" s="9">
        <v>2.0</v>
      </c>
      <c r="K141" s="9" t="s">
        <v>48</v>
      </c>
      <c r="L141" s="9" t="s">
        <v>49</v>
      </c>
      <c r="M141" s="12" t="s">
        <v>22</v>
      </c>
      <c r="N141" s="12" t="s">
        <v>23</v>
      </c>
      <c r="O141" s="13" t="str">
        <f>vlookup(B141,'N10442 - Concise Lot Listing'!$1:$999,5,FALSE)</f>
        <v>https://www.sothebys.com/en/buy/auction/2020/vine-distinguished-collections-including-the-park-b-smith-cellar-celebrating-rhone/cote-rotie-la-mordoree-1995-chapoutier-2-mag</v>
      </c>
      <c r="P141" s="12" t="s">
        <v>264</v>
      </c>
    </row>
    <row r="142">
      <c r="A142" s="8"/>
      <c r="B142" s="9">
        <v>127.0</v>
      </c>
      <c r="C142" s="10" t="str">
        <f t="shared" si="1"/>
        <v>Côte Rôtie, La Mordorée 1995 Chapoutier (6 MAG)</v>
      </c>
      <c r="D142" s="11">
        <v>900.0</v>
      </c>
      <c r="E142" s="11">
        <v>1200.0</v>
      </c>
      <c r="F142" s="12" t="s">
        <v>263</v>
      </c>
      <c r="G142" s="12" t="s">
        <v>261</v>
      </c>
      <c r="H142" s="12" t="s">
        <v>226</v>
      </c>
      <c r="I142" s="9">
        <v>1995.0</v>
      </c>
      <c r="J142" s="9">
        <v>6.0</v>
      </c>
      <c r="K142" s="9" t="s">
        <v>48</v>
      </c>
      <c r="L142" s="9" t="s">
        <v>49</v>
      </c>
      <c r="M142" s="12" t="s">
        <v>22</v>
      </c>
      <c r="N142" s="12" t="s">
        <v>23</v>
      </c>
      <c r="O142" s="13" t="str">
        <f>vlookup(B142,'N10442 - Concise Lot Listing'!$1:$999,5,FALSE)</f>
        <v>https://www.sothebys.com/en/buy/auction/2020/vine-distinguished-collections-including-the-park-b-smith-cellar-celebrating-rhone/cote-rotie-la-mordoree-1995-chapoutier-6-mag</v>
      </c>
      <c r="P142" s="12" t="s">
        <v>265</v>
      </c>
    </row>
    <row r="143">
      <c r="A143" s="8"/>
      <c r="B143" s="9">
        <v>128.0</v>
      </c>
      <c r="C143" s="10" t="str">
        <f t="shared" si="1"/>
        <v>Côte Rôtie, La Mordorée 1996 Chapoutier (5 MAG)</v>
      </c>
      <c r="D143" s="11">
        <v>750.0</v>
      </c>
      <c r="E143" s="11">
        <v>1000.0</v>
      </c>
      <c r="F143" s="12" t="s">
        <v>266</v>
      </c>
      <c r="G143" s="12" t="s">
        <v>261</v>
      </c>
      <c r="H143" s="12" t="s">
        <v>226</v>
      </c>
      <c r="I143" s="9">
        <v>1996.0</v>
      </c>
      <c r="J143" s="9">
        <v>5.0</v>
      </c>
      <c r="K143" s="9" t="s">
        <v>48</v>
      </c>
      <c r="L143" s="9" t="s">
        <v>49</v>
      </c>
      <c r="M143" s="12" t="s">
        <v>22</v>
      </c>
      <c r="N143" s="12" t="s">
        <v>23</v>
      </c>
      <c r="O143" s="13" t="str">
        <f>vlookup(B143,'N10442 - Concise Lot Listing'!$1:$999,5,FALSE)</f>
        <v>https://www.sothebys.com/en/buy/auction/2020/vine-distinguished-collections-including-the-park-b-smith-cellar-celebrating-rhone/cote-rotie-la-mordoree-1996-chapoutier-5-mag</v>
      </c>
      <c r="P143" s="12" t="s">
        <v>267</v>
      </c>
    </row>
    <row r="144">
      <c r="A144" s="8"/>
      <c r="B144" s="9">
        <v>129.0</v>
      </c>
      <c r="C144" s="10" t="str">
        <f t="shared" si="1"/>
        <v>Ermitage Blanc de l'Orée 1991 Chapoutier (5 MAG)</v>
      </c>
      <c r="D144" s="11">
        <v>750.0</v>
      </c>
      <c r="E144" s="11">
        <v>1000.0</v>
      </c>
      <c r="F144" s="12" t="s">
        <v>268</v>
      </c>
      <c r="G144" s="12" t="s">
        <v>269</v>
      </c>
      <c r="H144" s="12" t="s">
        <v>226</v>
      </c>
      <c r="I144" s="9">
        <v>1991.0</v>
      </c>
      <c r="J144" s="9">
        <v>5.0</v>
      </c>
      <c r="K144" s="9" t="s">
        <v>48</v>
      </c>
      <c r="L144" s="9" t="s">
        <v>49</v>
      </c>
      <c r="M144" s="12" t="s">
        <v>98</v>
      </c>
      <c r="N144" s="12" t="s">
        <v>23</v>
      </c>
      <c r="O144" s="13" t="str">
        <f>vlookup(B144,'N10442 - Concise Lot Listing'!$1:$999,5,FALSE)</f>
        <v>https://www.sothebys.com/en/buy/auction/2020/vine-distinguished-collections-including-the-park-b-smith-cellar-celebrating-rhone/ermitage-blanc-de-loree-1991-chapoutier-5-mag</v>
      </c>
      <c r="P144" s="12" t="s">
        <v>270</v>
      </c>
    </row>
    <row r="145">
      <c r="A145" s="8"/>
      <c r="B145" s="9">
        <v>130.0</v>
      </c>
      <c r="C145" s="10" t="str">
        <f t="shared" si="1"/>
        <v>Ermitage Blanc de l'Orée 1993 Chapoutier (5 MAG)</v>
      </c>
      <c r="D145" s="11">
        <v>600.0</v>
      </c>
      <c r="E145" s="11">
        <v>900.0</v>
      </c>
      <c r="F145" s="12" t="s">
        <v>271</v>
      </c>
      <c r="G145" s="12" t="s">
        <v>269</v>
      </c>
      <c r="H145" s="12" t="s">
        <v>226</v>
      </c>
      <c r="I145" s="9">
        <v>1993.0</v>
      </c>
      <c r="J145" s="9">
        <v>5.0</v>
      </c>
      <c r="K145" s="9" t="s">
        <v>48</v>
      </c>
      <c r="L145" s="9" t="s">
        <v>49</v>
      </c>
      <c r="M145" s="12" t="s">
        <v>98</v>
      </c>
      <c r="N145" s="12" t="s">
        <v>23</v>
      </c>
      <c r="O145" s="13" t="str">
        <f>vlookup(B145,'N10442 - Concise Lot Listing'!$1:$999,5,FALSE)</f>
        <v>https://www.sothebys.com/en/buy/auction/2020/vine-distinguished-collections-including-the-park-b-smith-cellar-celebrating-rhone/ermitage-blanc-de-loree-1993-chapoutier-5-mag</v>
      </c>
      <c r="P145" s="12" t="s">
        <v>272</v>
      </c>
    </row>
    <row r="146">
      <c r="A146" s="8"/>
      <c r="B146" s="9">
        <v>131.0</v>
      </c>
      <c r="C146" s="10" t="str">
        <f t="shared" si="1"/>
        <v>Ermitage Blanc de l'Orée 1997 Chapoutier (3 MAG)</v>
      </c>
      <c r="D146" s="11">
        <v>900.0</v>
      </c>
      <c r="E146" s="11">
        <v>1200.0</v>
      </c>
      <c r="F146" s="12" t="s">
        <v>273</v>
      </c>
      <c r="G146" s="12" t="s">
        <v>269</v>
      </c>
      <c r="H146" s="12" t="s">
        <v>226</v>
      </c>
      <c r="I146" s="9">
        <v>1997.0</v>
      </c>
      <c r="J146" s="9">
        <v>3.0</v>
      </c>
      <c r="K146" s="9" t="s">
        <v>48</v>
      </c>
      <c r="L146" s="9" t="s">
        <v>49</v>
      </c>
      <c r="M146" s="12" t="s">
        <v>98</v>
      </c>
      <c r="N146" s="12" t="s">
        <v>23</v>
      </c>
      <c r="O146" s="13" t="str">
        <f>vlookup(B146,'N10442 - Concise Lot Listing'!$1:$999,5,FALSE)</f>
        <v>https://www.sothebys.com/en/buy/auction/2020/vine-distinguished-collections-including-the-park-b-smith-cellar-celebrating-rhone/ermitage-blanc-de-loree-1997-chapoutier-3-mag</v>
      </c>
      <c r="P146" s="12" t="s">
        <v>274</v>
      </c>
    </row>
    <row r="147">
      <c r="A147" s="8"/>
      <c r="B147" s="9">
        <v>132.0</v>
      </c>
      <c r="C147" s="10" t="str">
        <f t="shared" si="1"/>
        <v>Ermitage Blanc de l'Orée 1998 Chapoutier (4 MAG)</v>
      </c>
      <c r="D147" s="11">
        <v>1600.0</v>
      </c>
      <c r="E147" s="11">
        <v>2000.0</v>
      </c>
      <c r="F147" s="12" t="s">
        <v>275</v>
      </c>
      <c r="G147" s="12" t="s">
        <v>269</v>
      </c>
      <c r="H147" s="12" t="s">
        <v>226</v>
      </c>
      <c r="I147" s="9">
        <v>1998.0</v>
      </c>
      <c r="J147" s="9">
        <v>4.0</v>
      </c>
      <c r="K147" s="9" t="s">
        <v>48</v>
      </c>
      <c r="L147" s="9" t="s">
        <v>49</v>
      </c>
      <c r="M147" s="12" t="s">
        <v>98</v>
      </c>
      <c r="N147" s="12" t="s">
        <v>23</v>
      </c>
      <c r="O147" s="13" t="str">
        <f>vlookup(B147,'N10442 - Concise Lot Listing'!$1:$999,5,FALSE)</f>
        <v>https://www.sothebys.com/en/buy/auction/2020/vine-distinguished-collections-including-the-park-b-smith-cellar-celebrating-rhone/ermitage-blanc-de-loree-1998-chapoutier-4-mag</v>
      </c>
      <c r="P147" s="12" t="s">
        <v>276</v>
      </c>
    </row>
    <row r="148">
      <c r="A148" s="9" t="s">
        <v>32</v>
      </c>
      <c r="B148" s="9">
        <v>133.0</v>
      </c>
      <c r="C148" s="10" t="str">
        <f t="shared" si="1"/>
        <v>Ermitage Blanc de l'Orée 1994 Chapoutier (2 MAG)</v>
      </c>
      <c r="D148" s="11">
        <v>1100.0</v>
      </c>
      <c r="E148" s="11">
        <v>1500.0</v>
      </c>
      <c r="F148" s="12" t="s">
        <v>277</v>
      </c>
      <c r="G148" s="12" t="s">
        <v>269</v>
      </c>
      <c r="H148" s="12" t="s">
        <v>226</v>
      </c>
      <c r="I148" s="9">
        <v>1994.0</v>
      </c>
      <c r="J148" s="9">
        <v>2.0</v>
      </c>
      <c r="K148" s="9" t="s">
        <v>48</v>
      </c>
      <c r="L148" s="9" t="s">
        <v>49</v>
      </c>
      <c r="M148" s="12" t="s">
        <v>98</v>
      </c>
      <c r="N148" s="12" t="s">
        <v>23</v>
      </c>
      <c r="O148" s="13" t="str">
        <f>vlookup(B148,'N10442 - Concise Lot Listing'!$1:$999,5,FALSE)</f>
        <v>https://www.sothebys.com/en/buy/auction/2020/vine-distinguished-collections-including-the-park-b-smith-cellar-celebrating-rhone/ermitage-blanc-de-loree-chapoutier-vertical-4-mag</v>
      </c>
      <c r="P148" s="12" t="s">
        <v>278</v>
      </c>
    </row>
    <row r="149">
      <c r="A149" s="9" t="s">
        <v>32</v>
      </c>
      <c r="B149" s="9">
        <v>133.0</v>
      </c>
      <c r="C149" s="10" t="str">
        <f t="shared" si="1"/>
        <v>Ermitage Blanc de l'Orée 1996 Chapoutier (2 MAG)</v>
      </c>
      <c r="D149" s="11">
        <v>1100.0</v>
      </c>
      <c r="E149" s="11">
        <v>1500.0</v>
      </c>
      <c r="F149" s="12" t="s">
        <v>279</v>
      </c>
      <c r="G149" s="12" t="s">
        <v>269</v>
      </c>
      <c r="H149" s="12" t="s">
        <v>226</v>
      </c>
      <c r="I149" s="9">
        <v>1996.0</v>
      </c>
      <c r="J149" s="9">
        <v>2.0</v>
      </c>
      <c r="K149" s="9" t="s">
        <v>48</v>
      </c>
      <c r="L149" s="9" t="s">
        <v>49</v>
      </c>
      <c r="M149" s="12" t="s">
        <v>98</v>
      </c>
      <c r="N149" s="12" t="s">
        <v>23</v>
      </c>
      <c r="O149" s="13" t="str">
        <f>vlookup(B149,'N10442 - Concise Lot Listing'!$1:$999,5,FALSE)</f>
        <v>https://www.sothebys.com/en/buy/auction/2020/vine-distinguished-collections-including-the-park-b-smith-cellar-celebrating-rhone/ermitage-blanc-de-loree-chapoutier-vertical-4-mag</v>
      </c>
      <c r="P149" s="12" t="s">
        <v>280</v>
      </c>
    </row>
    <row r="150">
      <c r="A150" s="8"/>
      <c r="B150" s="9">
        <v>134.0</v>
      </c>
      <c r="C150" s="10" t="str">
        <f t="shared" si="1"/>
        <v>Côte Rôtie, La Landonne 1998 Delas (4 BT)</v>
      </c>
      <c r="D150" s="11">
        <v>250.0</v>
      </c>
      <c r="E150" s="11">
        <v>350.0</v>
      </c>
      <c r="F150" s="12" t="s">
        <v>21</v>
      </c>
      <c r="G150" s="12" t="s">
        <v>179</v>
      </c>
      <c r="H150" s="12" t="s">
        <v>281</v>
      </c>
      <c r="I150" s="9">
        <v>1998.0</v>
      </c>
      <c r="J150" s="9">
        <v>4.0</v>
      </c>
      <c r="K150" s="9" t="s">
        <v>20</v>
      </c>
      <c r="L150" s="9" t="s">
        <v>21</v>
      </c>
      <c r="M150" s="12" t="s">
        <v>22</v>
      </c>
      <c r="N150" s="12" t="s">
        <v>23</v>
      </c>
      <c r="O150" s="13" t="str">
        <f>vlookup(B150,'N10442 - Concise Lot Listing'!$1:$999,5,FALSE)</f>
        <v>https://www.sothebys.com/en/buy/auction/2020/vine-distinguished-collections-including-the-park-b-smith-cellar-celebrating-rhone/cote-rotie-la-landonne-1998-delas-4-bt</v>
      </c>
      <c r="P150" s="12" t="s">
        <v>282</v>
      </c>
    </row>
    <row r="151">
      <c r="A151" s="8"/>
      <c r="B151" s="9">
        <v>135.0</v>
      </c>
      <c r="C151" s="10" t="str">
        <f t="shared" si="1"/>
        <v>Hermitage, Le Gréal 1994 Marc Sorrel (6 MAG)</v>
      </c>
      <c r="D151" s="11">
        <v>500.0</v>
      </c>
      <c r="E151" s="11">
        <v>700.0</v>
      </c>
      <c r="F151" s="12" t="s">
        <v>283</v>
      </c>
      <c r="G151" s="12" t="s">
        <v>284</v>
      </c>
      <c r="H151" s="12" t="s">
        <v>285</v>
      </c>
      <c r="I151" s="9">
        <v>1994.0</v>
      </c>
      <c r="J151" s="9">
        <v>6.0</v>
      </c>
      <c r="K151" s="9" t="s">
        <v>48</v>
      </c>
      <c r="L151" s="9" t="s">
        <v>49</v>
      </c>
      <c r="M151" s="12" t="s">
        <v>22</v>
      </c>
      <c r="N151" s="12" t="s">
        <v>23</v>
      </c>
      <c r="O151" s="13" t="str">
        <f>vlookup(B151,'N10442 - Concise Lot Listing'!$1:$999,5,FALSE)</f>
        <v>https://www.sothebys.com/en/buy/auction/2020/vine-distinguished-collections-including-the-park-b-smith-cellar-celebrating-rhone/hermitage-le-greal-1994-marc-sorrel-6-mag</v>
      </c>
      <c r="P151" s="12" t="s">
        <v>286</v>
      </c>
    </row>
    <row r="152">
      <c r="A152" s="8"/>
      <c r="B152" s="9">
        <v>136.0</v>
      </c>
      <c r="C152" s="10" t="str">
        <f t="shared" si="1"/>
        <v>Hermitage, Le Gréal 1998 Marc Sorrel (10 BT)</v>
      </c>
      <c r="D152" s="11">
        <v>700.0</v>
      </c>
      <c r="E152" s="11">
        <v>900.0</v>
      </c>
      <c r="F152" s="12" t="s">
        <v>287</v>
      </c>
      <c r="G152" s="12" t="s">
        <v>284</v>
      </c>
      <c r="H152" s="12" t="s">
        <v>285</v>
      </c>
      <c r="I152" s="9">
        <v>1998.0</v>
      </c>
      <c r="J152" s="9">
        <v>10.0</v>
      </c>
      <c r="K152" s="9" t="s">
        <v>20</v>
      </c>
      <c r="L152" s="9" t="s">
        <v>21</v>
      </c>
      <c r="M152" s="12" t="s">
        <v>22</v>
      </c>
      <c r="N152" s="12" t="s">
        <v>23</v>
      </c>
      <c r="O152" s="13" t="str">
        <f>vlookup(B152,'N10442 - Concise Lot Listing'!$1:$999,5,FALSE)</f>
        <v>https://www.sothebys.com/en/buy/auction/2020/vine-distinguished-collections-including-the-park-b-smith-cellar-celebrating-rhone/hermitage-le-greal-1998-marc-sorrel-10-bt</v>
      </c>
      <c r="P152" s="12" t="s">
        <v>288</v>
      </c>
    </row>
    <row r="153">
      <c r="A153" s="8"/>
      <c r="B153" s="9">
        <v>137.0</v>
      </c>
      <c r="C153" s="10" t="str">
        <f t="shared" si="1"/>
        <v>Côte Rôtie, Côte Blonde 1994 René Rostaing (6 MAG)</v>
      </c>
      <c r="D153" s="11">
        <v>950.0</v>
      </c>
      <c r="E153" s="11">
        <v>1400.0</v>
      </c>
      <c r="F153" s="12" t="s">
        <v>289</v>
      </c>
      <c r="G153" s="12" t="s">
        <v>290</v>
      </c>
      <c r="H153" s="12" t="s">
        <v>291</v>
      </c>
      <c r="I153" s="9">
        <v>1994.0</v>
      </c>
      <c r="J153" s="9">
        <v>6.0</v>
      </c>
      <c r="K153" s="9" t="s">
        <v>48</v>
      </c>
      <c r="L153" s="9" t="s">
        <v>49</v>
      </c>
      <c r="M153" s="12" t="s">
        <v>22</v>
      </c>
      <c r="N153" s="12" t="s">
        <v>23</v>
      </c>
      <c r="O153" s="13" t="str">
        <f>vlookup(B153,'N10442 - Concise Lot Listing'!$1:$999,5,FALSE)</f>
        <v>https://www.sothebys.com/en/buy/auction/2020/vine-distinguished-collections-including-the-park-b-smith-cellar-celebrating-rhone/cote-rotie-cote-blonde-1994-rene-rostaing-6-mag</v>
      </c>
      <c r="P153" s="12" t="s">
        <v>292</v>
      </c>
    </row>
    <row r="154">
      <c r="A154" s="8"/>
      <c r="B154" s="9">
        <v>138.0</v>
      </c>
      <c r="C154" s="10" t="str">
        <f t="shared" si="1"/>
        <v>Châteauneuf du Pape Rouge, Réserve des Célestins 2001 Henri Bonneau (12 BT)</v>
      </c>
      <c r="D154" s="11">
        <v>4500.0</v>
      </c>
      <c r="E154" s="11">
        <v>6000.0</v>
      </c>
      <c r="F154" s="12" t="s">
        <v>293</v>
      </c>
      <c r="G154" s="12" t="s">
        <v>294</v>
      </c>
      <c r="H154" s="12" t="s">
        <v>295</v>
      </c>
      <c r="I154" s="9">
        <v>2001.0</v>
      </c>
      <c r="J154" s="9">
        <v>12.0</v>
      </c>
      <c r="K154" s="9" t="s">
        <v>20</v>
      </c>
      <c r="L154" s="9" t="s">
        <v>21</v>
      </c>
      <c r="M154" s="12" t="s">
        <v>22</v>
      </c>
      <c r="N154" s="12" t="s">
        <v>23</v>
      </c>
      <c r="O154" s="13" t="str">
        <f>vlookup(B154,'N10442 - Concise Lot Listing'!$1:$999,5,FALSE)</f>
        <v>https://www.sothebys.com/en/buy/auction/2020/vine-distinguished-collections-including-the-park-b-smith-cellar-celebrating-rhone/chateauneuf-du-pape-rouge-reserve-des-celestins</v>
      </c>
      <c r="P154" s="12" t="s">
        <v>296</v>
      </c>
    </row>
    <row r="155">
      <c r="A155" s="8"/>
      <c r="B155" s="9">
        <v>139.0</v>
      </c>
      <c r="C155" s="10" t="str">
        <f t="shared" si="1"/>
        <v>Château de Beaucastel, Hommage à Jacques Perrin 1994 Château de Beaucastel (11 BT)</v>
      </c>
      <c r="D155" s="11">
        <v>2600.0</v>
      </c>
      <c r="E155" s="11">
        <v>3500.0</v>
      </c>
      <c r="F155" s="12" t="s">
        <v>297</v>
      </c>
      <c r="G155" s="12" t="s">
        <v>298</v>
      </c>
      <c r="H155" s="12" t="s">
        <v>299</v>
      </c>
      <c r="I155" s="9">
        <v>1994.0</v>
      </c>
      <c r="J155" s="9">
        <v>11.0</v>
      </c>
      <c r="K155" s="9" t="s">
        <v>20</v>
      </c>
      <c r="L155" s="9" t="s">
        <v>21</v>
      </c>
      <c r="M155" s="12" t="s">
        <v>22</v>
      </c>
      <c r="N155" s="12" t="s">
        <v>23</v>
      </c>
      <c r="O155" s="13" t="str">
        <f>vlookup(B155,'N10442 - Concise Lot Listing'!$1:$999,5,FALSE)</f>
        <v>https://www.sothebys.com/en/buy/auction/2020/vine-distinguished-collections-including-the-park-b-smith-cellar-celebrating-rhone/chateau-de-beaucastel-hommage-a-jacques-perrin</v>
      </c>
      <c r="P155" s="12" t="s">
        <v>300</v>
      </c>
    </row>
    <row r="156">
      <c r="A156" s="8"/>
      <c r="B156" s="9">
        <v>140.0</v>
      </c>
      <c r="C156" s="10" t="str">
        <f t="shared" si="1"/>
        <v>Château de Beaucastel, Hommage à Jacques Perrin 1995 Château de Beaucastel (6 BT)</v>
      </c>
      <c r="D156" s="11">
        <v>950.0</v>
      </c>
      <c r="E156" s="11">
        <v>1300.0</v>
      </c>
      <c r="F156" s="12" t="s">
        <v>301</v>
      </c>
      <c r="G156" s="12" t="s">
        <v>298</v>
      </c>
      <c r="H156" s="12" t="s">
        <v>299</v>
      </c>
      <c r="I156" s="9">
        <v>1995.0</v>
      </c>
      <c r="J156" s="9">
        <v>6.0</v>
      </c>
      <c r="K156" s="9" t="s">
        <v>20</v>
      </c>
      <c r="L156" s="9" t="s">
        <v>302</v>
      </c>
      <c r="M156" s="12" t="s">
        <v>22</v>
      </c>
      <c r="N156" s="12" t="s">
        <v>23</v>
      </c>
      <c r="O156" s="13" t="str">
        <f>vlookup(B156,'N10442 - Concise Lot Listing'!$1:$999,5,FALSE)</f>
        <v>https://www.sothebys.com/en/buy/auction/2020/vine-distinguished-collections-including-the-park-b-smith-cellar-celebrating-rhone/chateau-de-beaucastel-hommage-a-jacques-perrin-2</v>
      </c>
      <c r="P156" s="12" t="s">
        <v>303</v>
      </c>
    </row>
    <row r="157">
      <c r="A157" s="8"/>
      <c r="B157" s="9">
        <v>141.0</v>
      </c>
      <c r="C157" s="10" t="str">
        <f t="shared" si="1"/>
        <v>Château de Beaucastel, Hommage à Jacques Perrin 1995 Château de Beaucastel (12 BT)</v>
      </c>
      <c r="D157" s="11">
        <v>1900.0</v>
      </c>
      <c r="E157" s="11">
        <v>2600.0</v>
      </c>
      <c r="F157" s="12" t="s">
        <v>304</v>
      </c>
      <c r="G157" s="12" t="s">
        <v>298</v>
      </c>
      <c r="H157" s="12" t="s">
        <v>299</v>
      </c>
      <c r="I157" s="9">
        <v>1995.0</v>
      </c>
      <c r="J157" s="9">
        <v>12.0</v>
      </c>
      <c r="K157" s="9" t="s">
        <v>20</v>
      </c>
      <c r="L157" s="9" t="s">
        <v>21</v>
      </c>
      <c r="M157" s="12" t="s">
        <v>22</v>
      </c>
      <c r="N157" s="12" t="s">
        <v>23</v>
      </c>
      <c r="O157" s="13" t="str">
        <f>vlookup(B157,'N10442 - Concise Lot Listing'!$1:$999,5,FALSE)</f>
        <v>https://www.sothebys.com/en/buy/auction/2020/vine-distinguished-collections-including-the-park-b-smith-cellar-celebrating-rhone/chateau-de-beaucastel-hommage-a-jacques-perrin-3</v>
      </c>
      <c r="P157" s="12" t="s">
        <v>305</v>
      </c>
    </row>
    <row r="158">
      <c r="A158" s="8"/>
      <c r="B158" s="9">
        <v>142.0</v>
      </c>
      <c r="C158" s="10" t="str">
        <f t="shared" si="1"/>
        <v>Château de Beaucastel, Hommage à Jacques Perrin 1995 Château de Beaucastel (12 BT)</v>
      </c>
      <c r="D158" s="11">
        <v>1900.0</v>
      </c>
      <c r="E158" s="11">
        <v>2600.0</v>
      </c>
      <c r="F158" s="12" t="s">
        <v>306</v>
      </c>
      <c r="G158" s="12" t="s">
        <v>298</v>
      </c>
      <c r="H158" s="12" t="s">
        <v>299</v>
      </c>
      <c r="I158" s="9">
        <v>1995.0</v>
      </c>
      <c r="J158" s="9">
        <v>12.0</v>
      </c>
      <c r="K158" s="9" t="s">
        <v>20</v>
      </c>
      <c r="L158" s="9" t="s">
        <v>21</v>
      </c>
      <c r="M158" s="12" t="s">
        <v>22</v>
      </c>
      <c r="N158" s="12" t="s">
        <v>23</v>
      </c>
      <c r="O158" s="13" t="str">
        <f>vlookup(B158,'N10442 - Concise Lot Listing'!$1:$999,5,FALSE)</f>
        <v>https://www.sothebys.com/en/buy/auction/2020/vine-distinguished-collections-including-the-park-b-smith-cellar-celebrating-rhone/chateau-de-beaucastel-hommage-a-jacques-perrin-4</v>
      </c>
      <c r="P158" s="12" t="s">
        <v>305</v>
      </c>
    </row>
    <row r="159">
      <c r="A159" s="8"/>
      <c r="B159" s="9">
        <v>143.0</v>
      </c>
      <c r="C159" s="10" t="str">
        <f t="shared" si="1"/>
        <v>Château de Beaucastel, Hommage à Jacques Perrin 1998 Château de Beaucastel (12 BT)</v>
      </c>
      <c r="D159" s="11">
        <v>3800.0</v>
      </c>
      <c r="E159" s="11">
        <v>5500.0</v>
      </c>
      <c r="F159" s="12" t="s">
        <v>307</v>
      </c>
      <c r="G159" s="12" t="s">
        <v>298</v>
      </c>
      <c r="H159" s="12" t="s">
        <v>299</v>
      </c>
      <c r="I159" s="9">
        <v>1998.0</v>
      </c>
      <c r="J159" s="9">
        <v>12.0</v>
      </c>
      <c r="K159" s="9" t="s">
        <v>20</v>
      </c>
      <c r="L159" s="9" t="s">
        <v>21</v>
      </c>
      <c r="M159" s="12" t="s">
        <v>22</v>
      </c>
      <c r="N159" s="12" t="s">
        <v>23</v>
      </c>
      <c r="O159" s="13" t="str">
        <f>vlookup(B159,'N10442 - Concise Lot Listing'!$1:$999,5,FALSE)</f>
        <v>https://www.sothebys.com/en/buy/auction/2020/vine-distinguished-collections-including-the-park-b-smith-cellar-celebrating-rhone/chateau-de-beaucastel-hommage-a-jacques-perrin-5</v>
      </c>
      <c r="P159" s="12" t="s">
        <v>308</v>
      </c>
    </row>
    <row r="160">
      <c r="A160" s="9" t="s">
        <v>32</v>
      </c>
      <c r="B160" s="9">
        <v>144.0</v>
      </c>
      <c r="C160" s="10" t="str">
        <f t="shared" si="1"/>
        <v>Château de Beaucastel, Hommage à Jacques Perrin 1998 Château de Beaucastel (1 MAG)</v>
      </c>
      <c r="D160" s="11">
        <v>1300.0</v>
      </c>
      <c r="E160" s="11">
        <v>1800.0</v>
      </c>
      <c r="F160" s="12" t="s">
        <v>49</v>
      </c>
      <c r="G160" s="12" t="s">
        <v>298</v>
      </c>
      <c r="H160" s="12" t="s">
        <v>299</v>
      </c>
      <c r="I160" s="9">
        <v>1998.0</v>
      </c>
      <c r="J160" s="9">
        <v>1.0</v>
      </c>
      <c r="K160" s="9" t="s">
        <v>48</v>
      </c>
      <c r="L160" s="9" t="s">
        <v>49</v>
      </c>
      <c r="M160" s="12" t="s">
        <v>22</v>
      </c>
      <c r="N160" s="12" t="s">
        <v>23</v>
      </c>
      <c r="O160" s="13" t="str">
        <f>vlookup(B160,'N10442 - Concise Lot Listing'!$1:$999,5,FALSE)</f>
        <v>https://www.sothebys.com/en/buy/auction/2020/vine-distinguished-collections-including-the-park-b-smith-cellar-celebrating-rhone/chateau-de-beaucastel-hommage-a-jacques-perrin-6</v>
      </c>
      <c r="P160" s="12" t="s">
        <v>309</v>
      </c>
    </row>
    <row r="161">
      <c r="A161" s="9" t="s">
        <v>32</v>
      </c>
      <c r="B161" s="9">
        <v>144.0</v>
      </c>
      <c r="C161" s="10" t="str">
        <f t="shared" si="1"/>
        <v>Château de Beaucastel, Hommage à Jacques Perrin 1998 Château de Beaucastel (2 BT)</v>
      </c>
      <c r="D161" s="11">
        <v>1300.0</v>
      </c>
      <c r="E161" s="11">
        <v>1800.0</v>
      </c>
      <c r="F161" s="12" t="s">
        <v>310</v>
      </c>
      <c r="G161" s="12" t="s">
        <v>298</v>
      </c>
      <c r="H161" s="12" t="s">
        <v>299</v>
      </c>
      <c r="I161" s="9">
        <v>1998.0</v>
      </c>
      <c r="J161" s="9">
        <v>2.0</v>
      </c>
      <c r="K161" s="9" t="s">
        <v>20</v>
      </c>
      <c r="L161" s="9" t="s">
        <v>49</v>
      </c>
      <c r="M161" s="12" t="s">
        <v>22</v>
      </c>
      <c r="N161" s="12" t="s">
        <v>23</v>
      </c>
      <c r="O161" s="13" t="str">
        <f>vlookup(B161,'N10442 - Concise Lot Listing'!$1:$999,5,FALSE)</f>
        <v>https://www.sothebys.com/en/buy/auction/2020/vine-distinguished-collections-including-the-park-b-smith-cellar-celebrating-rhone/chateau-de-beaucastel-hommage-a-jacques-perrin-6</v>
      </c>
      <c r="P161" s="12" t="s">
        <v>311</v>
      </c>
    </row>
    <row r="162">
      <c r="A162" s="8"/>
      <c r="B162" s="9">
        <v>145.0</v>
      </c>
      <c r="C162" s="10" t="str">
        <f t="shared" si="1"/>
        <v>Château de Beaucastel, Hommage à Jacques Perrin 1998 Château de Beaucastel (1 JM30)</v>
      </c>
      <c r="D162" s="11">
        <v>1300.0</v>
      </c>
      <c r="E162" s="11">
        <v>1800.0</v>
      </c>
      <c r="F162" s="12" t="s">
        <v>312</v>
      </c>
      <c r="G162" s="12" t="s">
        <v>298</v>
      </c>
      <c r="H162" s="12" t="s">
        <v>299</v>
      </c>
      <c r="I162" s="9">
        <v>1998.0</v>
      </c>
      <c r="J162" s="9">
        <v>1.0</v>
      </c>
      <c r="K162" s="9" t="s">
        <v>144</v>
      </c>
      <c r="L162" s="9" t="s">
        <v>302</v>
      </c>
      <c r="M162" s="12" t="s">
        <v>22</v>
      </c>
      <c r="N162" s="12" t="s">
        <v>23</v>
      </c>
      <c r="O162" s="13" t="str">
        <f>vlookup(B162,'N10442 - Concise Lot Listing'!$1:$999,5,FALSE)</f>
        <v>https://www.sothebys.com/en/buy/auction/2020/vine-distinguished-collections-including-the-park-b-smith-cellar-celebrating-rhone/chateau-de-beaucastel-hommage-a-jacques-perrin-7</v>
      </c>
      <c r="P162" s="12" t="s">
        <v>313</v>
      </c>
    </row>
    <row r="163">
      <c r="A163" s="8"/>
      <c r="B163" s="9">
        <v>146.0</v>
      </c>
      <c r="C163" s="10" t="str">
        <f t="shared" si="1"/>
        <v>Château de Beaucastel, Hommage à Jacques Perrin 1999 Château de Beaucastel (4 BT)</v>
      </c>
      <c r="D163" s="11">
        <v>650.0</v>
      </c>
      <c r="E163" s="11">
        <v>900.0</v>
      </c>
      <c r="F163" s="12" t="s">
        <v>314</v>
      </c>
      <c r="G163" s="12" t="s">
        <v>298</v>
      </c>
      <c r="H163" s="12" t="s">
        <v>299</v>
      </c>
      <c r="I163" s="9">
        <v>1999.0</v>
      </c>
      <c r="J163" s="9">
        <v>4.0</v>
      </c>
      <c r="K163" s="9" t="s">
        <v>20</v>
      </c>
      <c r="L163" s="9" t="s">
        <v>21</v>
      </c>
      <c r="M163" s="12" t="s">
        <v>22</v>
      </c>
      <c r="N163" s="12" t="s">
        <v>23</v>
      </c>
      <c r="O163" s="13" t="str">
        <f>vlookup(B163,'N10442 - Concise Lot Listing'!$1:$999,5,FALSE)</f>
        <v>https://www.sothebys.com/en/buy/auction/2020/vine-distinguished-collections-including-the-park-b-smith-cellar-celebrating-rhone/chateau-de-beaucastel-hommage-a-jacques-perrin-8</v>
      </c>
      <c r="P163" s="12" t="s">
        <v>315</v>
      </c>
    </row>
    <row r="164">
      <c r="A164" s="9" t="s">
        <v>32</v>
      </c>
      <c r="B164" s="9">
        <v>147.0</v>
      </c>
      <c r="C164" s="10" t="str">
        <f t="shared" si="1"/>
        <v>Château de Beaucastel, Hommage à Jacques Perrin 1999 Château de Beaucastel (6 BT)</v>
      </c>
      <c r="D164" s="11">
        <v>1900.0</v>
      </c>
      <c r="E164" s="11">
        <v>2600.0</v>
      </c>
      <c r="F164" s="12" t="s">
        <v>316</v>
      </c>
      <c r="G164" s="12" t="s">
        <v>298</v>
      </c>
      <c r="H164" s="12" t="s">
        <v>299</v>
      </c>
      <c r="I164" s="9">
        <v>1999.0</v>
      </c>
      <c r="J164" s="9">
        <v>6.0</v>
      </c>
      <c r="K164" s="9" t="s">
        <v>20</v>
      </c>
      <c r="L164" s="9" t="s">
        <v>302</v>
      </c>
      <c r="M164" s="12" t="s">
        <v>22</v>
      </c>
      <c r="N164" s="12" t="s">
        <v>23</v>
      </c>
      <c r="O164" s="13" t="str">
        <f>vlookup(B164,'N10442 - Concise Lot Listing'!$1:$999,5,FALSE)</f>
        <v>https://www.sothebys.com/en/buy/auction/2020/vine-distinguished-collections-including-the-park-b-smith-cellar-celebrating-rhone/chateau-de-beaucastel-hommage-a-jacques-perrin-9</v>
      </c>
      <c r="P164" s="12" t="s">
        <v>317</v>
      </c>
    </row>
    <row r="165">
      <c r="A165" s="9" t="s">
        <v>32</v>
      </c>
      <c r="B165" s="9">
        <v>147.0</v>
      </c>
      <c r="C165" s="10" t="str">
        <f t="shared" si="1"/>
        <v>Château de Beaucastel, Hommage à Jacques Perrin 1999 Château de Beaucastel (6 BT)</v>
      </c>
      <c r="D165" s="11">
        <v>1900.0</v>
      </c>
      <c r="E165" s="11">
        <v>2600.0</v>
      </c>
      <c r="F165" s="12" t="s">
        <v>318</v>
      </c>
      <c r="G165" s="12" t="s">
        <v>298</v>
      </c>
      <c r="H165" s="12" t="s">
        <v>299</v>
      </c>
      <c r="I165" s="9">
        <v>1999.0</v>
      </c>
      <c r="J165" s="9">
        <v>6.0</v>
      </c>
      <c r="K165" s="9" t="s">
        <v>20</v>
      </c>
      <c r="L165" s="9" t="s">
        <v>302</v>
      </c>
      <c r="M165" s="12" t="s">
        <v>22</v>
      </c>
      <c r="N165" s="12" t="s">
        <v>23</v>
      </c>
      <c r="O165" s="13" t="str">
        <f>vlookup(B165,'N10442 - Concise Lot Listing'!$1:$999,5,FALSE)</f>
        <v>https://www.sothebys.com/en/buy/auction/2020/vine-distinguished-collections-including-the-park-b-smith-cellar-celebrating-rhone/chateau-de-beaucastel-hommage-a-jacques-perrin-9</v>
      </c>
      <c r="P165" s="12" t="s">
        <v>317</v>
      </c>
    </row>
    <row r="166">
      <c r="A166" s="8"/>
      <c r="B166" s="9">
        <v>148.0</v>
      </c>
      <c r="C166" s="10" t="str">
        <f t="shared" si="1"/>
        <v>Château de Beaucastel, Hommage à Jacques Perrin 2000 Château de Beaucastel (7 BT)</v>
      </c>
      <c r="D166" s="11">
        <v>1700.0</v>
      </c>
      <c r="E166" s="11">
        <v>2200.0</v>
      </c>
      <c r="F166" s="12" t="s">
        <v>319</v>
      </c>
      <c r="G166" s="12" t="s">
        <v>298</v>
      </c>
      <c r="H166" s="12" t="s">
        <v>299</v>
      </c>
      <c r="I166" s="9">
        <v>2000.0</v>
      </c>
      <c r="J166" s="9">
        <v>7.0</v>
      </c>
      <c r="K166" s="9" t="s">
        <v>20</v>
      </c>
      <c r="L166" s="9" t="s">
        <v>21</v>
      </c>
      <c r="M166" s="12" t="s">
        <v>22</v>
      </c>
      <c r="N166" s="12" t="s">
        <v>23</v>
      </c>
      <c r="O166" s="13" t="str">
        <f>vlookup(B166,'N10442 - Concise Lot Listing'!$1:$999,5,FALSE)</f>
        <v>https://www.sothebys.com/en/buy/auction/2020/vine-distinguished-collections-including-the-park-b-smith-cellar-celebrating-rhone/chateau-de-beaucastel-hommage-a-jacques-perrin-10</v>
      </c>
      <c r="P166" s="12" t="s">
        <v>320</v>
      </c>
    </row>
    <row r="167">
      <c r="A167" s="9" t="s">
        <v>32</v>
      </c>
      <c r="B167" s="9">
        <v>149.0</v>
      </c>
      <c r="C167" s="10" t="str">
        <f t="shared" si="1"/>
        <v>Château de Beaucastel, Hommage à Jacques Perrin 2000 Château de Beaucastel (6 BT)</v>
      </c>
      <c r="D167" s="11">
        <v>2800.0</v>
      </c>
      <c r="E167" s="11">
        <v>3800.0</v>
      </c>
      <c r="F167" s="12" t="s">
        <v>21</v>
      </c>
      <c r="G167" s="12" t="s">
        <v>298</v>
      </c>
      <c r="H167" s="12" t="s">
        <v>299</v>
      </c>
      <c r="I167" s="9">
        <v>2000.0</v>
      </c>
      <c r="J167" s="9">
        <v>6.0</v>
      </c>
      <c r="K167" s="9" t="s">
        <v>20</v>
      </c>
      <c r="L167" s="9" t="s">
        <v>21</v>
      </c>
      <c r="M167" s="12" t="s">
        <v>22</v>
      </c>
      <c r="N167" s="12" t="s">
        <v>23</v>
      </c>
      <c r="O167" s="13" t="str">
        <f>vlookup(B167,'N10442 - Concise Lot Listing'!$1:$999,5,FALSE)</f>
        <v>https://www.sothebys.com/en/buy/auction/2020/vine-distinguished-collections-including-the-park-b-smith-cellar-celebrating-rhone/chateau-de-beaucastel-hommage-a-jacques-perrin-11</v>
      </c>
      <c r="P167" s="12" t="s">
        <v>321</v>
      </c>
    </row>
    <row r="168">
      <c r="A168" s="9" t="s">
        <v>32</v>
      </c>
      <c r="B168" s="9">
        <v>149.0</v>
      </c>
      <c r="C168" s="10" t="str">
        <f t="shared" si="1"/>
        <v>Château de Beaucastel, Hommage à Jacques Perrin 2000 Château de Beaucastel (6 BT)</v>
      </c>
      <c r="D168" s="11">
        <v>2800.0</v>
      </c>
      <c r="E168" s="11">
        <v>3800.0</v>
      </c>
      <c r="F168" s="12" t="s">
        <v>21</v>
      </c>
      <c r="G168" s="12" t="s">
        <v>298</v>
      </c>
      <c r="H168" s="12" t="s">
        <v>299</v>
      </c>
      <c r="I168" s="9">
        <v>2000.0</v>
      </c>
      <c r="J168" s="9">
        <v>6.0</v>
      </c>
      <c r="K168" s="9" t="s">
        <v>20</v>
      </c>
      <c r="L168" s="9" t="s">
        <v>21</v>
      </c>
      <c r="M168" s="12" t="s">
        <v>22</v>
      </c>
      <c r="N168" s="12" t="s">
        <v>23</v>
      </c>
      <c r="O168" s="13" t="str">
        <f>vlookup(B168,'N10442 - Concise Lot Listing'!$1:$999,5,FALSE)</f>
        <v>https://www.sothebys.com/en/buy/auction/2020/vine-distinguished-collections-including-the-park-b-smith-cellar-celebrating-rhone/chateau-de-beaucastel-hommage-a-jacques-perrin-11</v>
      </c>
      <c r="P168" s="12" t="s">
        <v>321</v>
      </c>
    </row>
    <row r="169">
      <c r="A169" s="8"/>
      <c r="B169" s="9">
        <v>150.0</v>
      </c>
      <c r="C169" s="10" t="str">
        <f t="shared" si="1"/>
        <v>Château de Beaucastel, Hommage à Jacques Perrin 2000 Château de Beaucastel (2 MAG)</v>
      </c>
      <c r="D169" s="11">
        <v>1000.0</v>
      </c>
      <c r="E169" s="11">
        <v>1400.0</v>
      </c>
      <c r="F169" s="12" t="s">
        <v>108</v>
      </c>
      <c r="G169" s="12" t="s">
        <v>298</v>
      </c>
      <c r="H169" s="12" t="s">
        <v>299</v>
      </c>
      <c r="I169" s="9">
        <v>2000.0</v>
      </c>
      <c r="J169" s="9">
        <v>2.0</v>
      </c>
      <c r="K169" s="9" t="s">
        <v>48</v>
      </c>
      <c r="L169" s="9" t="s">
        <v>49</v>
      </c>
      <c r="M169" s="12" t="s">
        <v>22</v>
      </c>
      <c r="N169" s="12" t="s">
        <v>23</v>
      </c>
      <c r="O169" s="13" t="str">
        <f>vlookup(B169,'N10442 - Concise Lot Listing'!$1:$999,5,FALSE)</f>
        <v>https://www.sothebys.com/en/buy/auction/2020/vine-distinguished-collections-including-the-park-b-smith-cellar-celebrating-rhone/chateau-de-beaucastel-hommage-a-jacques-perrin-12</v>
      </c>
      <c r="P169" s="12" t="s">
        <v>322</v>
      </c>
    </row>
    <row r="170">
      <c r="A170" s="8"/>
      <c r="B170" s="9">
        <v>151.0</v>
      </c>
      <c r="C170" s="10" t="str">
        <f t="shared" si="1"/>
        <v>Château de Beaucastel, Hommage à Jacques Perrin 2001 Château de Beaucastel (9 BT)</v>
      </c>
      <c r="D170" s="11">
        <v>2200.0</v>
      </c>
      <c r="E170" s="11">
        <v>2800.0</v>
      </c>
      <c r="F170" s="12" t="s">
        <v>323</v>
      </c>
      <c r="G170" s="12" t="s">
        <v>298</v>
      </c>
      <c r="H170" s="12" t="s">
        <v>299</v>
      </c>
      <c r="I170" s="9">
        <v>2001.0</v>
      </c>
      <c r="J170" s="9">
        <v>9.0</v>
      </c>
      <c r="K170" s="9" t="s">
        <v>20</v>
      </c>
      <c r="L170" s="9" t="s">
        <v>21</v>
      </c>
      <c r="M170" s="12" t="s">
        <v>22</v>
      </c>
      <c r="N170" s="12" t="s">
        <v>23</v>
      </c>
      <c r="O170" s="13" t="str">
        <f>vlookup(B170,'N10442 - Concise Lot Listing'!$1:$999,5,FALSE)</f>
        <v>https://www.sothebys.com/en/buy/auction/2020/vine-distinguished-collections-including-the-park-b-smith-cellar-celebrating-rhone/chateau-de-beaucastel-hommage-a-jacques-perrin-13</v>
      </c>
      <c r="P170" s="12" t="s">
        <v>324</v>
      </c>
    </row>
    <row r="171">
      <c r="A171" s="8"/>
      <c r="B171" s="9">
        <v>152.0</v>
      </c>
      <c r="C171" s="10" t="str">
        <f t="shared" si="1"/>
        <v>Château de Beaucastel, Hommage à Jacques Perrin 2001 Château de Beaucastel (1 JM30)</v>
      </c>
      <c r="D171" s="11">
        <v>900.0</v>
      </c>
      <c r="E171" s="11">
        <v>1400.0</v>
      </c>
      <c r="F171" s="12" t="s">
        <v>325</v>
      </c>
      <c r="G171" s="12" t="s">
        <v>298</v>
      </c>
      <c r="H171" s="12" t="s">
        <v>299</v>
      </c>
      <c r="I171" s="9">
        <v>2001.0</v>
      </c>
      <c r="J171" s="9">
        <v>1.0</v>
      </c>
      <c r="K171" s="9" t="s">
        <v>144</v>
      </c>
      <c r="L171" s="9" t="s">
        <v>49</v>
      </c>
      <c r="M171" s="12" t="s">
        <v>22</v>
      </c>
      <c r="N171" s="12" t="s">
        <v>23</v>
      </c>
      <c r="O171" s="13" t="str">
        <f>vlookup(B171,'N10442 - Concise Lot Listing'!$1:$999,5,FALSE)</f>
        <v>https://www.sothebys.com/en/buy/auction/2020/vine-distinguished-collections-including-the-park-b-smith-cellar-celebrating-rhone/chateau-de-beaucastel-hommage-a-jacques-perrin-14</v>
      </c>
      <c r="P171" s="12" t="s">
        <v>326</v>
      </c>
    </row>
    <row r="172">
      <c r="A172" s="8"/>
      <c r="B172" s="9">
        <v>153.0</v>
      </c>
      <c r="C172" s="10" t="str">
        <f t="shared" si="1"/>
        <v>Château de Beaucastel, Hommage à Jacques Perrin 2007 Château de Beaucastel (6 BT)</v>
      </c>
      <c r="D172" s="11">
        <v>1800.0</v>
      </c>
      <c r="E172" s="11">
        <v>2400.0</v>
      </c>
      <c r="F172" s="12" t="s">
        <v>21</v>
      </c>
      <c r="G172" s="12" t="s">
        <v>298</v>
      </c>
      <c r="H172" s="12" t="s">
        <v>299</v>
      </c>
      <c r="I172" s="9">
        <v>2007.0</v>
      </c>
      <c r="J172" s="9">
        <v>6.0</v>
      </c>
      <c r="K172" s="9" t="s">
        <v>20</v>
      </c>
      <c r="L172" s="9" t="s">
        <v>21</v>
      </c>
      <c r="M172" s="12" t="s">
        <v>22</v>
      </c>
      <c r="N172" s="12" t="s">
        <v>23</v>
      </c>
      <c r="O172" s="13" t="str">
        <f>vlookup(B172,'N10442 - Concise Lot Listing'!$1:$999,5,FALSE)</f>
        <v>https://www.sothebys.com/en/buy/auction/2020/vine-distinguished-collections-including-the-park-b-smith-cellar-celebrating-rhone/chateau-de-beaucastel-hommage-a-jacques-perrin-15</v>
      </c>
      <c r="P172" s="12" t="s">
        <v>327</v>
      </c>
    </row>
    <row r="173">
      <c r="A173" s="8"/>
      <c r="B173" s="9">
        <v>154.0</v>
      </c>
      <c r="C173" s="10" t="str">
        <f t="shared" si="1"/>
        <v>Château de Beaucastel, Hommage à Jacques Perrin 2007 Château de Beaucastel (2 MAG)</v>
      </c>
      <c r="D173" s="11">
        <v>1200.0</v>
      </c>
      <c r="E173" s="11">
        <v>1600.0</v>
      </c>
      <c r="F173" s="12" t="s">
        <v>328</v>
      </c>
      <c r="G173" s="12" t="s">
        <v>298</v>
      </c>
      <c r="H173" s="12" t="s">
        <v>299</v>
      </c>
      <c r="I173" s="9">
        <v>2007.0</v>
      </c>
      <c r="J173" s="9">
        <v>2.0</v>
      </c>
      <c r="K173" s="9" t="s">
        <v>48</v>
      </c>
      <c r="L173" s="9" t="s">
        <v>328</v>
      </c>
      <c r="M173" s="12" t="s">
        <v>22</v>
      </c>
      <c r="N173" s="12" t="s">
        <v>23</v>
      </c>
      <c r="O173" s="13" t="str">
        <f>vlookup(B173,'N10442 - Concise Lot Listing'!$1:$999,5,FALSE)</f>
        <v>https://www.sothebys.com/en/buy/auction/2020/vine-distinguished-collections-including-the-park-b-smith-cellar-celebrating-rhone/chateau-de-beaucastel-hommage-a-jacques-perrin-16</v>
      </c>
      <c r="P173" s="12" t="s">
        <v>329</v>
      </c>
    </row>
    <row r="174">
      <c r="A174" s="8"/>
      <c r="B174" s="9">
        <v>155.0</v>
      </c>
      <c r="C174" s="10" t="str">
        <f t="shared" si="1"/>
        <v>Châteauneuf du Pape, Rouge 1981 Château de Beaucastel (5 BT)</v>
      </c>
      <c r="D174" s="11">
        <v>300.0</v>
      </c>
      <c r="E174" s="11">
        <v>450.0</v>
      </c>
      <c r="F174" s="12" t="s">
        <v>330</v>
      </c>
      <c r="G174" s="12" t="s">
        <v>331</v>
      </c>
      <c r="H174" s="12" t="s">
        <v>299</v>
      </c>
      <c r="I174" s="9">
        <v>1981.0</v>
      </c>
      <c r="J174" s="9">
        <v>5.0</v>
      </c>
      <c r="K174" s="9" t="s">
        <v>20</v>
      </c>
      <c r="L174" s="9" t="s">
        <v>21</v>
      </c>
      <c r="M174" s="12" t="s">
        <v>22</v>
      </c>
      <c r="N174" s="12" t="s">
        <v>23</v>
      </c>
      <c r="O174" s="13" t="str">
        <f>vlookup(B174,'N10442 - Concise Lot Listing'!$1:$999,5,FALSE)</f>
        <v>https://www.sothebys.com/en/buy/auction/2020/vine-distinguished-collections-including-the-park-b-smith-cellar-celebrating-rhone/chateauneuf-du-pape-rouge-1981-chateau-de</v>
      </c>
      <c r="P174" s="12" t="s">
        <v>332</v>
      </c>
    </row>
    <row r="175">
      <c r="A175" s="8"/>
      <c r="B175" s="9">
        <v>156.0</v>
      </c>
      <c r="C175" s="10" t="str">
        <f t="shared" si="1"/>
        <v>Châteauneuf du Pape, Rouge 2000 Château de Beaucastel (6 MAG)</v>
      </c>
      <c r="D175" s="11">
        <v>700.0</v>
      </c>
      <c r="E175" s="11">
        <v>1100.0</v>
      </c>
      <c r="F175" s="12" t="s">
        <v>333</v>
      </c>
      <c r="G175" s="12" t="s">
        <v>331</v>
      </c>
      <c r="H175" s="12" t="s">
        <v>299</v>
      </c>
      <c r="I175" s="9">
        <v>2000.0</v>
      </c>
      <c r="J175" s="9">
        <v>6.0</v>
      </c>
      <c r="K175" s="9" t="s">
        <v>48</v>
      </c>
      <c r="L175" s="9" t="s">
        <v>49</v>
      </c>
      <c r="M175" s="12" t="s">
        <v>22</v>
      </c>
      <c r="N175" s="12" t="s">
        <v>23</v>
      </c>
      <c r="O175" s="13" t="str">
        <f>vlookup(B175,'N10442 - Concise Lot Listing'!$1:$999,5,FALSE)</f>
        <v>https://www.sothebys.com/en/buy/auction/2020/vine-distinguished-collections-including-the-park-b-smith-cellar-celebrating-rhone/chateauneuf-du-pape-rouge-2000-chateau-de</v>
      </c>
      <c r="P175" s="12" t="s">
        <v>334</v>
      </c>
    </row>
    <row r="176">
      <c r="A176" s="8"/>
      <c r="B176" s="9">
        <v>157.0</v>
      </c>
      <c r="C176" s="10" t="str">
        <f t="shared" si="1"/>
        <v>Châteauneuf du Pape, Rouge 2000 Château de Beaucastel (6 MAG)</v>
      </c>
      <c r="D176" s="11">
        <v>700.0</v>
      </c>
      <c r="E176" s="11">
        <v>1100.0</v>
      </c>
      <c r="F176" s="12" t="s">
        <v>335</v>
      </c>
      <c r="G176" s="12" t="s">
        <v>331</v>
      </c>
      <c r="H176" s="12" t="s">
        <v>299</v>
      </c>
      <c r="I176" s="9">
        <v>2000.0</v>
      </c>
      <c r="J176" s="9">
        <v>6.0</v>
      </c>
      <c r="K176" s="9" t="s">
        <v>48</v>
      </c>
      <c r="L176" s="9" t="s">
        <v>49</v>
      </c>
      <c r="M176" s="12" t="s">
        <v>22</v>
      </c>
      <c r="N176" s="12" t="s">
        <v>23</v>
      </c>
      <c r="O176" s="13" t="str">
        <f>vlookup(B176,'N10442 - Concise Lot Listing'!$1:$999,5,FALSE)</f>
        <v>https://www.sothebys.com/en/buy/auction/2020/vine-distinguished-collections-including-the-park-b-smith-cellar-celebrating-rhone/chateauneuf-du-pape-rouge-2000-chateau-de-2</v>
      </c>
      <c r="P176" s="12" t="s">
        <v>334</v>
      </c>
    </row>
    <row r="177">
      <c r="A177" s="8"/>
      <c r="B177" s="9">
        <v>158.0</v>
      </c>
      <c r="C177" s="10" t="str">
        <f t="shared" si="1"/>
        <v>Châteauneuf du Pape, Rouge 2000 Château de Beaucastel (6 MAG)</v>
      </c>
      <c r="D177" s="11">
        <v>700.0</v>
      </c>
      <c r="E177" s="11">
        <v>1100.0</v>
      </c>
      <c r="F177" s="12" t="s">
        <v>336</v>
      </c>
      <c r="G177" s="12" t="s">
        <v>331</v>
      </c>
      <c r="H177" s="12" t="s">
        <v>299</v>
      </c>
      <c r="I177" s="9">
        <v>2000.0</v>
      </c>
      <c r="J177" s="9">
        <v>6.0</v>
      </c>
      <c r="K177" s="9" t="s">
        <v>48</v>
      </c>
      <c r="L177" s="9" t="s">
        <v>49</v>
      </c>
      <c r="M177" s="12" t="s">
        <v>22</v>
      </c>
      <c r="N177" s="12" t="s">
        <v>23</v>
      </c>
      <c r="O177" s="13" t="str">
        <f>vlookup(B177,'N10442 - Concise Lot Listing'!$1:$999,5,FALSE)</f>
        <v>https://www.sothebys.com/en/buy/auction/2020/vine-distinguished-collections-including-the-park-b-smith-cellar-celebrating-rhone/chateauneuf-du-pape-rouge-2000-chateau-de-3</v>
      </c>
      <c r="P177" s="12" t="s">
        <v>334</v>
      </c>
    </row>
    <row r="178">
      <c r="A178" s="8"/>
      <c r="B178" s="9">
        <v>159.0</v>
      </c>
      <c r="C178" s="10" t="str">
        <f t="shared" si="1"/>
        <v>Châteauneuf du Pape, Rouge 2001 Château de Beaucastel (12 BT)</v>
      </c>
      <c r="D178" s="11">
        <v>700.0</v>
      </c>
      <c r="E178" s="11">
        <v>1100.0</v>
      </c>
      <c r="F178" s="12" t="s">
        <v>302</v>
      </c>
      <c r="G178" s="12" t="s">
        <v>331</v>
      </c>
      <c r="H178" s="12" t="s">
        <v>299</v>
      </c>
      <c r="I178" s="9">
        <v>2001.0</v>
      </c>
      <c r="J178" s="9">
        <v>12.0</v>
      </c>
      <c r="K178" s="9" t="s">
        <v>20</v>
      </c>
      <c r="L178" s="9" t="s">
        <v>302</v>
      </c>
      <c r="M178" s="12" t="s">
        <v>22</v>
      </c>
      <c r="N178" s="12" t="s">
        <v>23</v>
      </c>
      <c r="O178" s="13" t="str">
        <f>vlookup(B178,'N10442 - Concise Lot Listing'!$1:$999,5,FALSE)</f>
        <v>https://www.sothebys.com/en/buy/auction/2020/vine-distinguished-collections-including-the-park-b-smith-cellar-celebrating-rhone/chateauneuf-du-pape-rouge-2001-chateau-de</v>
      </c>
      <c r="P178" s="12" t="s">
        <v>337</v>
      </c>
    </row>
    <row r="179">
      <c r="A179" s="8"/>
      <c r="B179" s="9">
        <v>160.0</v>
      </c>
      <c r="C179" s="10" t="str">
        <f t="shared" si="1"/>
        <v>Châteauneuf du Pape, Rouge 2001 Château de Beaucastel (12 BT)</v>
      </c>
      <c r="D179" s="11">
        <v>700.0</v>
      </c>
      <c r="E179" s="11">
        <v>1100.0</v>
      </c>
      <c r="F179" s="12" t="s">
        <v>302</v>
      </c>
      <c r="G179" s="12" t="s">
        <v>331</v>
      </c>
      <c r="H179" s="12" t="s">
        <v>299</v>
      </c>
      <c r="I179" s="9">
        <v>2001.0</v>
      </c>
      <c r="J179" s="9">
        <v>12.0</v>
      </c>
      <c r="K179" s="9" t="s">
        <v>20</v>
      </c>
      <c r="L179" s="9" t="s">
        <v>302</v>
      </c>
      <c r="M179" s="12" t="s">
        <v>22</v>
      </c>
      <c r="N179" s="12" t="s">
        <v>23</v>
      </c>
      <c r="O179" s="13" t="str">
        <f>vlookup(B179,'N10442 - Concise Lot Listing'!$1:$999,5,FALSE)</f>
        <v>https://www.sothebys.com/en/buy/auction/2020/vine-distinguished-collections-including-the-park-b-smith-cellar-celebrating-rhone/chateauneuf-du-pape-rouge-2001-chateau-de-2</v>
      </c>
      <c r="P179" s="12" t="s">
        <v>337</v>
      </c>
    </row>
    <row r="180">
      <c r="A180" s="8"/>
      <c r="B180" s="9">
        <v>161.0</v>
      </c>
      <c r="C180" s="10" t="str">
        <f t="shared" si="1"/>
        <v>Châteauneuf du Pape, Rouge 2001 Château de Beaucastel (12 BT)</v>
      </c>
      <c r="D180" s="11">
        <v>700.0</v>
      </c>
      <c r="E180" s="11">
        <v>1100.0</v>
      </c>
      <c r="F180" s="12" t="s">
        <v>21</v>
      </c>
      <c r="G180" s="12" t="s">
        <v>331</v>
      </c>
      <c r="H180" s="12" t="s">
        <v>299</v>
      </c>
      <c r="I180" s="9">
        <v>2001.0</v>
      </c>
      <c r="J180" s="9">
        <v>12.0</v>
      </c>
      <c r="K180" s="9" t="s">
        <v>20</v>
      </c>
      <c r="L180" s="9" t="s">
        <v>21</v>
      </c>
      <c r="M180" s="12" t="s">
        <v>22</v>
      </c>
      <c r="N180" s="12" t="s">
        <v>23</v>
      </c>
      <c r="O180" s="13" t="str">
        <f>vlookup(B180,'N10442 - Concise Lot Listing'!$1:$999,5,FALSE)</f>
        <v>https://www.sothebys.com/en/buy/auction/2020/vine-distinguished-collections-including-the-park-b-smith-cellar-celebrating-rhone/chateauneuf-du-pape-rouge-2001-chateau-de-3</v>
      </c>
      <c r="P180" s="12" t="s">
        <v>337</v>
      </c>
    </row>
    <row r="181">
      <c r="A181" s="8"/>
      <c r="B181" s="9">
        <v>162.0</v>
      </c>
      <c r="C181" s="10" t="str">
        <f t="shared" si="1"/>
        <v>Châteauneuf du Pape, Rouge 2001 Château de Beaucastel (12 BT)</v>
      </c>
      <c r="D181" s="11">
        <v>700.0</v>
      </c>
      <c r="E181" s="11">
        <v>1100.0</v>
      </c>
      <c r="F181" s="12" t="s">
        <v>338</v>
      </c>
      <c r="G181" s="12" t="s">
        <v>331</v>
      </c>
      <c r="H181" s="12" t="s">
        <v>299</v>
      </c>
      <c r="I181" s="9">
        <v>2001.0</v>
      </c>
      <c r="J181" s="9">
        <v>12.0</v>
      </c>
      <c r="K181" s="9" t="s">
        <v>20</v>
      </c>
      <c r="L181" s="9" t="s">
        <v>21</v>
      </c>
      <c r="M181" s="12" t="s">
        <v>22</v>
      </c>
      <c r="N181" s="12" t="s">
        <v>23</v>
      </c>
      <c r="O181" s="13" t="str">
        <f>vlookup(B181,'N10442 - Concise Lot Listing'!$1:$999,5,FALSE)</f>
        <v>https://www.sothebys.com/en/buy/auction/2020/vine-distinguished-collections-including-the-park-b-smith-cellar-celebrating-rhone/chateauneuf-du-pape-rouge-2001-chateau-de-4</v>
      </c>
      <c r="P181" s="12" t="s">
        <v>337</v>
      </c>
    </row>
    <row r="182">
      <c r="A182" s="8"/>
      <c r="B182" s="9">
        <v>163.0</v>
      </c>
      <c r="C182" s="10" t="str">
        <f t="shared" si="1"/>
        <v>Châteauneuf du Pape, Rouge 2001 Château de Beaucastel (12 BT)</v>
      </c>
      <c r="D182" s="11">
        <v>700.0</v>
      </c>
      <c r="E182" s="11">
        <v>1100.0</v>
      </c>
      <c r="F182" s="12" t="s">
        <v>339</v>
      </c>
      <c r="G182" s="12" t="s">
        <v>331</v>
      </c>
      <c r="H182" s="12" t="s">
        <v>299</v>
      </c>
      <c r="I182" s="9">
        <v>2001.0</v>
      </c>
      <c r="J182" s="9">
        <v>12.0</v>
      </c>
      <c r="K182" s="9" t="s">
        <v>20</v>
      </c>
      <c r="L182" s="9" t="s">
        <v>21</v>
      </c>
      <c r="M182" s="12" t="s">
        <v>22</v>
      </c>
      <c r="N182" s="12" t="s">
        <v>23</v>
      </c>
      <c r="O182" s="13" t="str">
        <f>vlookup(B182,'N10442 - Concise Lot Listing'!$1:$999,5,FALSE)</f>
        <v>https://www.sothebys.com/en/buy/auction/2020/vine-distinguished-collections-including-the-park-b-smith-cellar-celebrating-rhone/chateauneuf-du-pape-rouge-2001-chateau-de-5</v>
      </c>
      <c r="P182" s="12" t="s">
        <v>337</v>
      </c>
    </row>
    <row r="183">
      <c r="A183" s="9" t="s">
        <v>32</v>
      </c>
      <c r="B183" s="9">
        <v>164.0</v>
      </c>
      <c r="C183" s="10" t="str">
        <f t="shared" si="1"/>
        <v>Châteauneuf du Pape, Rouge 2001 Château de Beaucastel (3 MAG)</v>
      </c>
      <c r="D183" s="11">
        <v>500.0</v>
      </c>
      <c r="E183" s="11">
        <v>700.0</v>
      </c>
      <c r="F183" s="12" t="s">
        <v>49</v>
      </c>
      <c r="G183" s="12" t="s">
        <v>331</v>
      </c>
      <c r="H183" s="12" t="s">
        <v>299</v>
      </c>
      <c r="I183" s="9">
        <v>2001.0</v>
      </c>
      <c r="J183" s="9">
        <v>3.0</v>
      </c>
      <c r="K183" s="9" t="s">
        <v>48</v>
      </c>
      <c r="L183" s="9" t="s">
        <v>49</v>
      </c>
      <c r="M183" s="12" t="s">
        <v>22</v>
      </c>
      <c r="N183" s="12" t="s">
        <v>23</v>
      </c>
      <c r="O183" s="13" t="str">
        <f>vlookup(B183,'N10442 - Concise Lot Listing'!$1:$999,5,FALSE)</f>
        <v>https://www.sothebys.com/en/buy/auction/2020/vine-distinguished-collections-including-the-park-b-smith-cellar-celebrating-rhone/chateauneuf-du-pape-rouge-2001-chateau-de-6</v>
      </c>
      <c r="P183" s="12" t="s">
        <v>340</v>
      </c>
    </row>
    <row r="184">
      <c r="A184" s="9" t="s">
        <v>32</v>
      </c>
      <c r="B184" s="9">
        <v>164.0</v>
      </c>
      <c r="C184" s="10" t="str">
        <f t="shared" si="1"/>
        <v>Châteauneuf du Pape, Rouge 2001 Château de Beaucastel (2 BT)</v>
      </c>
      <c r="D184" s="11">
        <v>500.0</v>
      </c>
      <c r="E184" s="11">
        <v>700.0</v>
      </c>
      <c r="F184" s="12" t="s">
        <v>49</v>
      </c>
      <c r="G184" s="12" t="s">
        <v>331</v>
      </c>
      <c r="H184" s="12" t="s">
        <v>299</v>
      </c>
      <c r="I184" s="9">
        <v>2001.0</v>
      </c>
      <c r="J184" s="9">
        <v>2.0</v>
      </c>
      <c r="K184" s="9" t="s">
        <v>20</v>
      </c>
      <c r="L184" s="9" t="s">
        <v>49</v>
      </c>
      <c r="M184" s="12" t="s">
        <v>22</v>
      </c>
      <c r="N184" s="12" t="s">
        <v>23</v>
      </c>
      <c r="O184" s="13" t="str">
        <f>vlookup(B184,'N10442 - Concise Lot Listing'!$1:$999,5,FALSE)</f>
        <v>https://www.sothebys.com/en/buy/auction/2020/vine-distinguished-collections-including-the-park-b-smith-cellar-celebrating-rhone/chateauneuf-du-pape-rouge-2001-chateau-de-6</v>
      </c>
      <c r="P184" s="12" t="s">
        <v>341</v>
      </c>
    </row>
    <row r="185">
      <c r="A185" s="8"/>
      <c r="B185" s="9">
        <v>165.0</v>
      </c>
      <c r="C185" s="10" t="str">
        <f t="shared" si="1"/>
        <v>Châteauneuf du Pape, Rouge 2001 Château de Beaucastel (6 MAG)</v>
      </c>
      <c r="D185" s="11">
        <v>700.0</v>
      </c>
      <c r="E185" s="11">
        <v>1100.0</v>
      </c>
      <c r="F185" s="12" t="s">
        <v>342</v>
      </c>
      <c r="G185" s="12" t="s">
        <v>331</v>
      </c>
      <c r="H185" s="12" t="s">
        <v>299</v>
      </c>
      <c r="I185" s="9">
        <v>2001.0</v>
      </c>
      <c r="J185" s="9">
        <v>6.0</v>
      </c>
      <c r="K185" s="9" t="s">
        <v>48</v>
      </c>
      <c r="L185" s="9" t="s">
        <v>49</v>
      </c>
      <c r="M185" s="12" t="s">
        <v>22</v>
      </c>
      <c r="N185" s="12" t="s">
        <v>23</v>
      </c>
      <c r="O185" s="13" t="str">
        <f>vlookup(B185,'N10442 - Concise Lot Listing'!$1:$999,5,FALSE)</f>
        <v>https://www.sothebys.com/en/buy/auction/2020/vine-distinguished-collections-including-the-park-b-smith-cellar-celebrating-rhone/chateauneuf-du-pape-rouge-2001-chateau-de-7</v>
      </c>
      <c r="P185" s="12" t="s">
        <v>343</v>
      </c>
    </row>
    <row r="186">
      <c r="A186" s="8"/>
      <c r="B186" s="9">
        <v>166.0</v>
      </c>
      <c r="C186" s="10" t="str">
        <f t="shared" si="1"/>
        <v>Châteauneuf du Pape, Rouge 2001 Château de Beaucastel (6 MAG)</v>
      </c>
      <c r="D186" s="11">
        <v>700.0</v>
      </c>
      <c r="E186" s="11">
        <v>1100.0</v>
      </c>
      <c r="F186" s="12" t="s">
        <v>342</v>
      </c>
      <c r="G186" s="12" t="s">
        <v>331</v>
      </c>
      <c r="H186" s="12" t="s">
        <v>299</v>
      </c>
      <c r="I186" s="9">
        <v>2001.0</v>
      </c>
      <c r="J186" s="9">
        <v>6.0</v>
      </c>
      <c r="K186" s="9" t="s">
        <v>48</v>
      </c>
      <c r="L186" s="9" t="s">
        <v>49</v>
      </c>
      <c r="M186" s="12" t="s">
        <v>22</v>
      </c>
      <c r="N186" s="12" t="s">
        <v>23</v>
      </c>
      <c r="O186" s="13" t="str">
        <f>vlookup(B186,'N10442 - Concise Lot Listing'!$1:$999,5,FALSE)</f>
        <v>https://www.sothebys.com/en/buy/auction/2020/vine-distinguished-collections-including-the-park-b-smith-cellar-celebrating-rhone/chateauneuf-du-pape-rouge-2001-chateau-de-8</v>
      </c>
      <c r="P186" s="12" t="s">
        <v>343</v>
      </c>
    </row>
    <row r="187">
      <c r="A187" s="8"/>
      <c r="B187" s="9">
        <v>167.0</v>
      </c>
      <c r="C187" s="10" t="str">
        <f t="shared" si="1"/>
        <v>Châteauneuf du Pape, Rouge 2001 Château de Beaucastel (6 MAG)</v>
      </c>
      <c r="D187" s="11">
        <v>700.0</v>
      </c>
      <c r="E187" s="11">
        <v>1100.0</v>
      </c>
      <c r="F187" s="12" t="s">
        <v>344</v>
      </c>
      <c r="G187" s="12" t="s">
        <v>331</v>
      </c>
      <c r="H187" s="12" t="s">
        <v>299</v>
      </c>
      <c r="I187" s="9">
        <v>2001.0</v>
      </c>
      <c r="J187" s="9">
        <v>6.0</v>
      </c>
      <c r="K187" s="9" t="s">
        <v>48</v>
      </c>
      <c r="L187" s="9" t="s">
        <v>49</v>
      </c>
      <c r="M187" s="12" t="s">
        <v>22</v>
      </c>
      <c r="N187" s="12" t="s">
        <v>23</v>
      </c>
      <c r="O187" s="13" t="str">
        <f>vlookup(B187,'N10442 - Concise Lot Listing'!$1:$999,5,FALSE)</f>
        <v>https://www.sothebys.com/en/buy/auction/2020/vine-distinguished-collections-including-the-park-b-smith-cellar-celebrating-rhone/chateauneuf-du-pape-rouge-2001-chateau-de-9</v>
      </c>
      <c r="P187" s="12" t="s">
        <v>343</v>
      </c>
    </row>
    <row r="188">
      <c r="A188" s="8"/>
      <c r="B188" s="9">
        <v>168.0</v>
      </c>
      <c r="C188" s="10" t="str">
        <f t="shared" si="1"/>
        <v>Châteauneuf du Pape Blanc, Vieilles Vignes 2001 Château de Beaucastel (9 BT)</v>
      </c>
      <c r="D188" s="11">
        <v>650.0</v>
      </c>
      <c r="E188" s="11">
        <v>900.0</v>
      </c>
      <c r="F188" s="12" t="s">
        <v>345</v>
      </c>
      <c r="G188" s="12" t="s">
        <v>346</v>
      </c>
      <c r="H188" s="12" t="s">
        <v>299</v>
      </c>
      <c r="I188" s="9">
        <v>2001.0</v>
      </c>
      <c r="J188" s="9">
        <v>9.0</v>
      </c>
      <c r="K188" s="9" t="s">
        <v>20</v>
      </c>
      <c r="L188" s="9" t="s">
        <v>21</v>
      </c>
      <c r="M188" s="12" t="s">
        <v>98</v>
      </c>
      <c r="N188" s="12" t="s">
        <v>23</v>
      </c>
      <c r="O188" s="13" t="str">
        <f>vlookup(B188,'N10442 - Concise Lot Listing'!$1:$999,5,FALSE)</f>
        <v>https://www.sothebys.com/en/buy/auction/2020/vine-distinguished-collections-including-the-park-b-smith-cellar-celebrating-rhone/chateauneuf-du-pape-blanc-vieilles-vignes-2001</v>
      </c>
      <c r="P188" s="12" t="s">
        <v>347</v>
      </c>
    </row>
    <row r="189">
      <c r="A189" s="8"/>
      <c r="B189" s="9">
        <v>169.0</v>
      </c>
      <c r="C189" s="10" t="str">
        <f t="shared" si="1"/>
        <v>Châteauneuf du Pape Blanc, Vieilles Vignes 2001 Château de Beaucastel (12 BT)</v>
      </c>
      <c r="D189" s="11">
        <v>850.0</v>
      </c>
      <c r="E189" s="11">
        <v>1200.0</v>
      </c>
      <c r="F189" s="12" t="s">
        <v>345</v>
      </c>
      <c r="G189" s="12" t="s">
        <v>346</v>
      </c>
      <c r="H189" s="12" t="s">
        <v>299</v>
      </c>
      <c r="I189" s="9">
        <v>2001.0</v>
      </c>
      <c r="J189" s="9">
        <v>12.0</v>
      </c>
      <c r="K189" s="9" t="s">
        <v>20</v>
      </c>
      <c r="L189" s="9" t="s">
        <v>21</v>
      </c>
      <c r="M189" s="12" t="s">
        <v>98</v>
      </c>
      <c r="N189" s="12" t="s">
        <v>23</v>
      </c>
      <c r="O189" s="13" t="str">
        <f>vlookup(B189,'N10442 - Concise Lot Listing'!$1:$999,5,FALSE)</f>
        <v>https://www.sothebys.com/en/buy/auction/2020/vine-distinguished-collections-including-the-park-b-smith-cellar-celebrating-rhone/chateauneuf-du-pape-blanc-vieilles-vignes-2001-2</v>
      </c>
      <c r="P189" s="12" t="s">
        <v>348</v>
      </c>
    </row>
    <row r="190">
      <c r="A190" s="8"/>
      <c r="B190" s="9">
        <v>170.0</v>
      </c>
      <c r="C190" s="10" t="str">
        <f t="shared" si="1"/>
        <v>Châteauneuf du Pape, Clos des Papes 2006 (2 JM30)</v>
      </c>
      <c r="D190" s="11">
        <v>400.0</v>
      </c>
      <c r="E190" s="11">
        <v>600.0</v>
      </c>
      <c r="F190" s="12" t="s">
        <v>328</v>
      </c>
      <c r="G190" s="12" t="s">
        <v>349</v>
      </c>
      <c r="H190" s="12" t="s">
        <v>350</v>
      </c>
      <c r="I190" s="9">
        <v>2006.0</v>
      </c>
      <c r="J190" s="9">
        <v>2.0</v>
      </c>
      <c r="K190" s="9" t="s">
        <v>144</v>
      </c>
      <c r="L190" s="9" t="s">
        <v>328</v>
      </c>
      <c r="M190" s="12" t="s">
        <v>22</v>
      </c>
      <c r="N190" s="12" t="s">
        <v>23</v>
      </c>
      <c r="O190" s="13" t="str">
        <f>vlookup(B190,'N10442 - Concise Lot Listing'!$1:$999,5,FALSE)</f>
        <v>https://www.sothebys.com/en/buy/auction/2020/vine-distinguished-collections-including-the-park-b-smith-cellar-celebrating-rhone/chateauneuf-du-pape-blanc-vieilles-vignes-2001-2</v>
      </c>
      <c r="P190" s="12" t="s">
        <v>351</v>
      </c>
    </row>
    <row r="191">
      <c r="A191" s="9" t="s">
        <v>32</v>
      </c>
      <c r="B191" s="9">
        <v>171.0</v>
      </c>
      <c r="C191" s="10" t="str">
        <f t="shared" si="1"/>
        <v>Châteauneuf du Pape, Rouge 1999 Château de Beaucastel (1 MAG)</v>
      </c>
      <c r="D191" s="11">
        <v>400.0</v>
      </c>
      <c r="E191" s="11">
        <v>600.0</v>
      </c>
      <c r="F191" s="12" t="s">
        <v>352</v>
      </c>
      <c r="G191" s="12" t="s">
        <v>331</v>
      </c>
      <c r="H191" s="12" t="s">
        <v>299</v>
      </c>
      <c r="I191" s="9">
        <v>1999.0</v>
      </c>
      <c r="J191" s="9">
        <v>1.0</v>
      </c>
      <c r="K191" s="9" t="s">
        <v>48</v>
      </c>
      <c r="L191" s="9" t="s">
        <v>49</v>
      </c>
      <c r="M191" s="12" t="s">
        <v>22</v>
      </c>
      <c r="N191" s="12" t="s">
        <v>23</v>
      </c>
      <c r="O191" s="13" t="str">
        <f>vlookup(B191,'N10442 - Concise Lot Listing'!$1:$999,5,FALSE)</f>
        <v>https://www.sothebys.com/en/buy/auction/2020/vine-distinguished-collections-including-the-park-b-smith-cellar-celebrating-rhone/mixed-lot-2-mag-7-bt-northern-southern-rhone</v>
      </c>
      <c r="P191" s="12" t="s">
        <v>353</v>
      </c>
    </row>
    <row r="192">
      <c r="A192" s="9" t="s">
        <v>32</v>
      </c>
      <c r="B192" s="9">
        <v>171.0</v>
      </c>
      <c r="C192" s="10" t="str">
        <f t="shared" si="1"/>
        <v>Châteauneuf du Pape, Domaine Olivier Hillaire, Les Petits Pieds d'Armand 2007 (5 BT)</v>
      </c>
      <c r="D192" s="11">
        <v>400.0</v>
      </c>
      <c r="E192" s="11">
        <v>600.0</v>
      </c>
      <c r="F192" s="12" t="s">
        <v>21</v>
      </c>
      <c r="G192" s="12" t="s">
        <v>354</v>
      </c>
      <c r="H192" s="12" t="s">
        <v>355</v>
      </c>
      <c r="I192" s="9">
        <v>2007.0</v>
      </c>
      <c r="J192" s="9">
        <v>5.0</v>
      </c>
      <c r="K192" s="9" t="s">
        <v>20</v>
      </c>
      <c r="L192" s="9" t="s">
        <v>21</v>
      </c>
      <c r="M192" s="12" t="s">
        <v>22</v>
      </c>
      <c r="N192" s="12" t="s">
        <v>23</v>
      </c>
      <c r="O192" s="13" t="str">
        <f>vlookup(B192,'N10442 - Concise Lot Listing'!$1:$999,5,FALSE)</f>
        <v>https://www.sothebys.com/en/buy/auction/2020/vine-distinguished-collections-including-the-park-b-smith-cellar-celebrating-rhone/mixed-lot-2-mag-7-bt-northern-southern-rhone</v>
      </c>
      <c r="P192" s="12" t="s">
        <v>356</v>
      </c>
    </row>
    <row r="193">
      <c r="A193" s="9" t="s">
        <v>32</v>
      </c>
      <c r="B193" s="9">
        <v>171.0</v>
      </c>
      <c r="C193" s="10" t="str">
        <f t="shared" si="1"/>
        <v>Côte Rôtie, Château d'Ampuis 2000 Guigal (1 BT)</v>
      </c>
      <c r="D193" s="11">
        <v>400.0</v>
      </c>
      <c r="E193" s="11">
        <v>600.0</v>
      </c>
      <c r="F193" s="12" t="s">
        <v>357</v>
      </c>
      <c r="G193" s="12" t="s">
        <v>358</v>
      </c>
      <c r="H193" s="12" t="s">
        <v>170</v>
      </c>
      <c r="I193" s="9">
        <v>2000.0</v>
      </c>
      <c r="J193" s="9">
        <v>1.0</v>
      </c>
      <c r="K193" s="9" t="s">
        <v>20</v>
      </c>
      <c r="L193" s="9" t="s">
        <v>21</v>
      </c>
      <c r="M193" s="12" t="s">
        <v>22</v>
      </c>
      <c r="N193" s="12" t="s">
        <v>23</v>
      </c>
      <c r="O193" s="13" t="str">
        <f>vlookup(B193,'N10442 - Concise Lot Listing'!$1:$999,5,FALSE)</f>
        <v>https://www.sothebys.com/en/buy/auction/2020/vine-distinguished-collections-including-the-park-b-smith-cellar-celebrating-rhone/mixed-lot-2-mag-7-bt-northern-southern-rhone</v>
      </c>
      <c r="P193" s="12" t="s">
        <v>359</v>
      </c>
    </row>
    <row r="194">
      <c r="A194" s="9" t="s">
        <v>32</v>
      </c>
      <c r="B194" s="9">
        <v>171.0</v>
      </c>
      <c r="C194" s="10" t="str">
        <f t="shared" si="1"/>
        <v>Côte Rôtie, Côte Blonde 1994 René Rostaing (1 MAG)</v>
      </c>
      <c r="D194" s="11">
        <v>400.0</v>
      </c>
      <c r="E194" s="11">
        <v>600.0</v>
      </c>
      <c r="F194" s="12" t="s">
        <v>360</v>
      </c>
      <c r="G194" s="12" t="s">
        <v>290</v>
      </c>
      <c r="H194" s="12" t="s">
        <v>291</v>
      </c>
      <c r="I194" s="9">
        <v>1994.0</v>
      </c>
      <c r="J194" s="9">
        <v>1.0</v>
      </c>
      <c r="K194" s="9" t="s">
        <v>48</v>
      </c>
      <c r="L194" s="9" t="s">
        <v>21</v>
      </c>
      <c r="M194" s="12" t="s">
        <v>22</v>
      </c>
      <c r="N194" s="12" t="s">
        <v>23</v>
      </c>
      <c r="O194" s="13" t="str">
        <f>vlookup(B194,'N10442 - Concise Lot Listing'!$1:$999,5,FALSE)</f>
        <v>https://www.sothebys.com/en/buy/auction/2020/vine-distinguished-collections-including-the-park-b-smith-cellar-celebrating-rhone/mixed-lot-2-mag-7-bt-northern-southern-rhone</v>
      </c>
      <c r="P194" s="12" t="s">
        <v>361</v>
      </c>
    </row>
    <row r="195">
      <c r="A195" s="9" t="s">
        <v>32</v>
      </c>
      <c r="B195" s="9">
        <v>171.0</v>
      </c>
      <c r="C195" s="10" t="str">
        <f t="shared" si="1"/>
        <v>Hermitage, Le Gréal 1990 Marc Sorrel (1 BT)</v>
      </c>
      <c r="D195" s="11">
        <v>400.0</v>
      </c>
      <c r="E195" s="11">
        <v>600.0</v>
      </c>
      <c r="F195" s="12" t="s">
        <v>362</v>
      </c>
      <c r="G195" s="12" t="s">
        <v>284</v>
      </c>
      <c r="H195" s="12" t="s">
        <v>285</v>
      </c>
      <c r="I195" s="9">
        <v>1990.0</v>
      </c>
      <c r="J195" s="9">
        <v>1.0</v>
      </c>
      <c r="K195" s="9" t="s">
        <v>20</v>
      </c>
      <c r="L195" s="9" t="s">
        <v>21</v>
      </c>
      <c r="M195" s="12" t="s">
        <v>22</v>
      </c>
      <c r="N195" s="12" t="s">
        <v>23</v>
      </c>
      <c r="O195" s="13" t="str">
        <f>vlookup(B195,'N10442 - Concise Lot Listing'!$1:$999,5,FALSE)</f>
        <v>https://www.sothebys.com/en/buy/auction/2020/vine-distinguished-collections-including-the-park-b-smith-cellar-celebrating-rhone/mixed-lot-2-mag-7-bt-northern-southern-rhone</v>
      </c>
      <c r="P195" s="12" t="s">
        <v>363</v>
      </c>
    </row>
    <row r="196">
      <c r="A196" s="8"/>
      <c r="B196" s="9">
        <v>172.0</v>
      </c>
      <c r="C196" s="10" t="str">
        <f t="shared" si="1"/>
        <v>Clarendon Hills, Astralis 1995 (6 BT)</v>
      </c>
      <c r="D196" s="11">
        <v>600.0</v>
      </c>
      <c r="E196" s="11">
        <v>1000.0</v>
      </c>
      <c r="F196" s="12" t="s">
        <v>364</v>
      </c>
      <c r="G196" s="12" t="s">
        <v>365</v>
      </c>
      <c r="H196" s="12" t="s">
        <v>366</v>
      </c>
      <c r="I196" s="9">
        <v>1995.0</v>
      </c>
      <c r="J196" s="9">
        <v>6.0</v>
      </c>
      <c r="K196" s="9" t="s">
        <v>20</v>
      </c>
      <c r="L196" s="9" t="s">
        <v>21</v>
      </c>
      <c r="M196" s="12" t="s">
        <v>367</v>
      </c>
      <c r="N196" s="12" t="s">
        <v>368</v>
      </c>
      <c r="O196" s="13" t="str">
        <f>vlookup(B196,'N10442 - Concise Lot Listing'!$1:$999,5,FALSE)</f>
        <v>https://www.sothebys.com/en/buy/auction/2020/vine-distinguished-collections-including-the-park-b-smith-cellar-celebrating-rhone/clarendon-hills-astralis-1995-6-bt</v>
      </c>
      <c r="P196" s="12" t="s">
        <v>369</v>
      </c>
    </row>
    <row r="197">
      <c r="A197" s="8"/>
      <c r="B197" s="9">
        <v>173.0</v>
      </c>
      <c r="C197" s="10" t="str">
        <f t="shared" si="1"/>
        <v>Clarendon Hills, Astralis 1996 (9 BT)</v>
      </c>
      <c r="D197" s="11">
        <v>900.0</v>
      </c>
      <c r="E197" s="11">
        <v>1200.0</v>
      </c>
      <c r="F197" s="12" t="s">
        <v>370</v>
      </c>
      <c r="G197" s="12" t="s">
        <v>365</v>
      </c>
      <c r="H197" s="12" t="s">
        <v>366</v>
      </c>
      <c r="I197" s="9">
        <v>1996.0</v>
      </c>
      <c r="J197" s="9">
        <v>9.0</v>
      </c>
      <c r="K197" s="9" t="s">
        <v>20</v>
      </c>
      <c r="L197" s="9" t="s">
        <v>21</v>
      </c>
      <c r="M197" s="12" t="s">
        <v>367</v>
      </c>
      <c r="N197" s="12" t="s">
        <v>368</v>
      </c>
      <c r="O197" s="13" t="str">
        <f>vlookup(B197,'N10442 - Concise Lot Listing'!$1:$999,5,FALSE)</f>
        <v>https://www.sothebys.com/en/buy/auction/2020/vine-distinguished-collections-including-the-park-b-smith-cellar-celebrating-rhone/clarendon-hills-astralis-1996-9-bt</v>
      </c>
      <c r="P197" s="12" t="s">
        <v>371</v>
      </c>
    </row>
    <row r="198">
      <c r="A198" s="8"/>
      <c r="B198" s="9">
        <v>174.0</v>
      </c>
      <c r="C198" s="10" t="str">
        <f t="shared" si="1"/>
        <v>Clarendon Hills, Astralis 1996 (12 BT)</v>
      </c>
      <c r="D198" s="11">
        <v>1200.0</v>
      </c>
      <c r="E198" s="11">
        <v>1600.0</v>
      </c>
      <c r="F198" s="12" t="s">
        <v>372</v>
      </c>
      <c r="G198" s="12" t="s">
        <v>365</v>
      </c>
      <c r="H198" s="12" t="s">
        <v>366</v>
      </c>
      <c r="I198" s="9">
        <v>1996.0</v>
      </c>
      <c r="J198" s="9">
        <v>12.0</v>
      </c>
      <c r="K198" s="9" t="s">
        <v>20</v>
      </c>
      <c r="L198" s="9" t="s">
        <v>21</v>
      </c>
      <c r="M198" s="12" t="s">
        <v>367</v>
      </c>
      <c r="N198" s="12" t="s">
        <v>368</v>
      </c>
      <c r="O198" s="13" t="str">
        <f>vlookup(B198,'N10442 - Concise Lot Listing'!$1:$999,5,FALSE)</f>
        <v>https://www.sothebys.com/en/buy/auction/2020/vine-distinguished-collections-including-the-park-b-smith-cellar-celebrating-rhone/clarendon-hills-astralis-1996-12-bt</v>
      </c>
      <c r="P198" s="12" t="s">
        <v>373</v>
      </c>
    </row>
    <row r="199">
      <c r="A199" s="8"/>
      <c r="B199" s="9">
        <v>175.0</v>
      </c>
      <c r="C199" s="10" t="str">
        <f t="shared" si="1"/>
        <v>Clarendon Hills, Astralis 1997 (11 BT)</v>
      </c>
      <c r="D199" s="11">
        <v>1100.0</v>
      </c>
      <c r="E199" s="11">
        <v>1400.0</v>
      </c>
      <c r="F199" s="12" t="s">
        <v>374</v>
      </c>
      <c r="G199" s="12" t="s">
        <v>365</v>
      </c>
      <c r="H199" s="12" t="s">
        <v>366</v>
      </c>
      <c r="I199" s="9">
        <v>1997.0</v>
      </c>
      <c r="J199" s="9">
        <v>11.0</v>
      </c>
      <c r="K199" s="9" t="s">
        <v>20</v>
      </c>
      <c r="L199" s="9" t="s">
        <v>21</v>
      </c>
      <c r="M199" s="12" t="s">
        <v>367</v>
      </c>
      <c r="N199" s="12" t="s">
        <v>368</v>
      </c>
      <c r="O199" s="13" t="str">
        <f>vlookup(B199,'N10442 - Concise Lot Listing'!$1:$999,5,FALSE)</f>
        <v>https://www.sothebys.com/en/buy/auction/2020/vine-distinguished-collections-including-the-park-b-smith-cellar-celebrating-rhone/clarendon-hills-astralis-1997-11-bt</v>
      </c>
      <c r="P199" s="12" t="s">
        <v>375</v>
      </c>
    </row>
    <row r="200">
      <c r="A200" s="8"/>
      <c r="B200" s="9">
        <v>176.0</v>
      </c>
      <c r="C200" s="10" t="str">
        <f t="shared" si="1"/>
        <v>Clarendon Hills, Astralis 1997 (2 MAG)</v>
      </c>
      <c r="D200" s="11">
        <v>300.0</v>
      </c>
      <c r="E200" s="11">
        <v>500.0</v>
      </c>
      <c r="F200" s="12" t="s">
        <v>376</v>
      </c>
      <c r="G200" s="12" t="s">
        <v>365</v>
      </c>
      <c r="H200" s="12" t="s">
        <v>366</v>
      </c>
      <c r="I200" s="9">
        <v>1997.0</v>
      </c>
      <c r="J200" s="9">
        <v>2.0</v>
      </c>
      <c r="K200" s="9" t="s">
        <v>48</v>
      </c>
      <c r="L200" s="9" t="s">
        <v>49</v>
      </c>
      <c r="M200" s="12" t="s">
        <v>367</v>
      </c>
      <c r="N200" s="12" t="s">
        <v>368</v>
      </c>
      <c r="O200" s="13" t="str">
        <f>vlookup(B200,'N10442 - Concise Lot Listing'!$1:$999,5,FALSE)</f>
        <v>https://www.sothebys.com/en/buy/auction/2020/vine-distinguished-collections-including-the-park-b-smith-cellar-celebrating-rhone/clarendon-hills-astralis-1997-2-mag</v>
      </c>
      <c r="P200" s="12" t="s">
        <v>377</v>
      </c>
    </row>
    <row r="201">
      <c r="A201" s="8"/>
      <c r="B201" s="9">
        <v>177.0</v>
      </c>
      <c r="C201" s="10" t="str">
        <f t="shared" si="1"/>
        <v>Clarendon Hills, Astralis 1999 (12 BT)</v>
      </c>
      <c r="D201" s="11">
        <v>1100.0</v>
      </c>
      <c r="E201" s="11">
        <v>1600.0</v>
      </c>
      <c r="F201" s="12" t="s">
        <v>378</v>
      </c>
      <c r="G201" s="12" t="s">
        <v>365</v>
      </c>
      <c r="H201" s="12" t="s">
        <v>366</v>
      </c>
      <c r="I201" s="9">
        <v>1999.0</v>
      </c>
      <c r="J201" s="9">
        <v>12.0</v>
      </c>
      <c r="K201" s="9" t="s">
        <v>20</v>
      </c>
      <c r="L201" s="9" t="s">
        <v>21</v>
      </c>
      <c r="M201" s="12" t="s">
        <v>367</v>
      </c>
      <c r="N201" s="12" t="s">
        <v>368</v>
      </c>
      <c r="O201" s="13" t="str">
        <f>vlookup(B201,'N10442 - Concise Lot Listing'!$1:$999,5,FALSE)</f>
        <v>https://www.sothebys.com/en/buy/auction/2020/vine-distinguished-collections-including-the-park-b-smith-cellar-celebrating-rhone/clarendon-hills-astralis-1999-12-bt</v>
      </c>
      <c r="P201" s="12" t="s">
        <v>379</v>
      </c>
    </row>
    <row r="202">
      <c r="A202" s="8"/>
      <c r="B202" s="9">
        <v>178.0</v>
      </c>
      <c r="C202" s="10" t="str">
        <f t="shared" si="1"/>
        <v>Clarendon Hills, Astralis 1999 (5 MAG)</v>
      </c>
      <c r="D202" s="11">
        <v>750.0</v>
      </c>
      <c r="E202" s="11">
        <v>1300.0</v>
      </c>
      <c r="F202" s="12" t="s">
        <v>380</v>
      </c>
      <c r="G202" s="12" t="s">
        <v>365</v>
      </c>
      <c r="H202" s="12" t="s">
        <v>366</v>
      </c>
      <c r="I202" s="9">
        <v>1999.0</v>
      </c>
      <c r="J202" s="9">
        <v>5.0</v>
      </c>
      <c r="K202" s="9" t="s">
        <v>48</v>
      </c>
      <c r="L202" s="9" t="s">
        <v>49</v>
      </c>
      <c r="M202" s="12" t="s">
        <v>367</v>
      </c>
      <c r="N202" s="12" t="s">
        <v>368</v>
      </c>
      <c r="O202" s="13" t="str">
        <f>vlookup(B202,'N10442 - Concise Lot Listing'!$1:$999,5,FALSE)</f>
        <v>https://www.sothebys.com/en/buy/auction/2020/vine-distinguished-collections-including-the-park-b-smith-cellar-celebrating-rhone/clarendon-hills-astralis-1999-5-mag</v>
      </c>
      <c r="P202" s="12" t="s">
        <v>381</v>
      </c>
    </row>
    <row r="203">
      <c r="A203" s="8"/>
      <c r="B203" s="9">
        <v>179.0</v>
      </c>
      <c r="C203" s="10" t="str">
        <f t="shared" si="1"/>
        <v>Clarendon Hills, Astralis 2000 (5 BT)</v>
      </c>
      <c r="D203" s="11">
        <v>750.0</v>
      </c>
      <c r="E203" s="11">
        <v>1300.0</v>
      </c>
      <c r="F203" s="12" t="s">
        <v>382</v>
      </c>
      <c r="G203" s="12" t="s">
        <v>365</v>
      </c>
      <c r="H203" s="12" t="s">
        <v>366</v>
      </c>
      <c r="I203" s="9">
        <v>2000.0</v>
      </c>
      <c r="J203" s="9">
        <v>5.0</v>
      </c>
      <c r="K203" s="9" t="s">
        <v>20</v>
      </c>
      <c r="L203" s="9" t="s">
        <v>21</v>
      </c>
      <c r="M203" s="12" t="s">
        <v>367</v>
      </c>
      <c r="N203" s="12" t="s">
        <v>368</v>
      </c>
      <c r="O203" s="13" t="str">
        <f>vlookup(B203,'N10442 - Concise Lot Listing'!$1:$999,5,FALSE)</f>
        <v>https://www.sothebys.com/en/buy/auction/2020/vine-distinguished-collections-including-the-park-b-smith-cellar-celebrating-rhone/clarendon-hills-astralis-2000-5-bt</v>
      </c>
      <c r="P203" s="12" t="s">
        <v>383</v>
      </c>
    </row>
    <row r="204">
      <c r="A204" s="8"/>
      <c r="B204" s="9">
        <v>180.0</v>
      </c>
      <c r="C204" s="10" t="str">
        <f t="shared" si="1"/>
        <v>Clarendon Hills, Astralis 2000 (5 MAG)</v>
      </c>
      <c r="D204" s="11">
        <v>1500.0</v>
      </c>
      <c r="E204" s="11">
        <v>2400.0</v>
      </c>
      <c r="F204" s="12" t="s">
        <v>384</v>
      </c>
      <c r="G204" s="12" t="s">
        <v>365</v>
      </c>
      <c r="H204" s="12" t="s">
        <v>366</v>
      </c>
      <c r="I204" s="9">
        <v>2000.0</v>
      </c>
      <c r="J204" s="9">
        <v>5.0</v>
      </c>
      <c r="K204" s="9" t="s">
        <v>48</v>
      </c>
      <c r="L204" s="9" t="s">
        <v>49</v>
      </c>
      <c r="M204" s="12" t="s">
        <v>367</v>
      </c>
      <c r="N204" s="12" t="s">
        <v>368</v>
      </c>
      <c r="O204" s="13" t="str">
        <f>vlookup(B204,'N10442 - Concise Lot Listing'!$1:$999,5,FALSE)</f>
        <v>https://www.sothebys.com/en/buy/auction/2020/vine-distinguished-collections-including-the-park-b-smith-cellar-celebrating-rhone/clarendon-hills-astralis-2000-5-mag</v>
      </c>
      <c r="P204" s="12" t="s">
        <v>385</v>
      </c>
    </row>
    <row r="205">
      <c r="A205" s="8"/>
      <c r="B205" s="9">
        <v>181.0</v>
      </c>
      <c r="C205" s="10" t="str">
        <f t="shared" si="1"/>
        <v>Clarendon Hills, Astralis 2001 (3 BT)</v>
      </c>
      <c r="D205" s="11">
        <v>450.0</v>
      </c>
      <c r="E205" s="11">
        <v>750.0</v>
      </c>
      <c r="F205" s="12" t="s">
        <v>382</v>
      </c>
      <c r="G205" s="12" t="s">
        <v>365</v>
      </c>
      <c r="H205" s="12" t="s">
        <v>366</v>
      </c>
      <c r="I205" s="9">
        <v>2001.0</v>
      </c>
      <c r="J205" s="9">
        <v>3.0</v>
      </c>
      <c r="K205" s="9" t="s">
        <v>20</v>
      </c>
      <c r="L205" s="9" t="s">
        <v>21</v>
      </c>
      <c r="M205" s="12" t="s">
        <v>367</v>
      </c>
      <c r="N205" s="12" t="s">
        <v>368</v>
      </c>
      <c r="O205" s="13" t="str">
        <f>vlookup(B205,'N10442 - Concise Lot Listing'!$1:$999,5,FALSE)</f>
        <v>https://www.sothebys.com/en/buy/auction/2020/vine-distinguished-collections-including-the-park-b-smith-cellar-celebrating-rhone/clarendon-hills-astralis-2001-3-bt</v>
      </c>
      <c r="P205" s="12" t="s">
        <v>386</v>
      </c>
    </row>
    <row r="206">
      <c r="A206" s="8"/>
      <c r="B206" s="9">
        <v>182.0</v>
      </c>
      <c r="C206" s="10" t="str">
        <f t="shared" si="1"/>
        <v>Clarendon Hills, Astralis 2001 (4 MAG)</v>
      </c>
      <c r="D206" s="11">
        <v>1200.0</v>
      </c>
      <c r="E206" s="11">
        <v>2000.0</v>
      </c>
      <c r="F206" s="12" t="s">
        <v>387</v>
      </c>
      <c r="G206" s="12" t="s">
        <v>365</v>
      </c>
      <c r="H206" s="12" t="s">
        <v>366</v>
      </c>
      <c r="I206" s="9">
        <v>2001.0</v>
      </c>
      <c r="J206" s="9">
        <v>4.0</v>
      </c>
      <c r="K206" s="9" t="s">
        <v>48</v>
      </c>
      <c r="L206" s="9" t="s">
        <v>49</v>
      </c>
      <c r="M206" s="12" t="s">
        <v>367</v>
      </c>
      <c r="N206" s="12" t="s">
        <v>368</v>
      </c>
      <c r="O206" s="13" t="str">
        <f>vlookup(B206,'N10442 - Concise Lot Listing'!$1:$999,5,FALSE)</f>
        <v>https://www.sothebys.com/en/buy/auction/2020/vine-distinguished-collections-including-the-park-b-smith-cellar-celebrating-rhone/clarendon-hills-astralis-2001-4-mag</v>
      </c>
      <c r="P206" s="12" t="s">
        <v>388</v>
      </c>
    </row>
    <row r="207">
      <c r="A207" s="8"/>
      <c r="B207" s="9">
        <v>183.0</v>
      </c>
      <c r="C207" s="10" t="str">
        <f t="shared" si="1"/>
        <v>Clarendon Hills, Old Vines Grenache, Blewitt Springs Vineyard 1996 (12 BT)</v>
      </c>
      <c r="D207" s="11">
        <v>500.0</v>
      </c>
      <c r="E207" s="11">
        <v>700.0</v>
      </c>
      <c r="F207" s="12" t="s">
        <v>389</v>
      </c>
      <c r="G207" s="12" t="s">
        <v>390</v>
      </c>
      <c r="H207" s="12" t="s">
        <v>366</v>
      </c>
      <c r="I207" s="9">
        <v>1996.0</v>
      </c>
      <c r="J207" s="9">
        <v>12.0</v>
      </c>
      <c r="K207" s="9" t="s">
        <v>20</v>
      </c>
      <c r="L207" s="9" t="s">
        <v>21</v>
      </c>
      <c r="M207" s="12" t="s">
        <v>367</v>
      </c>
      <c r="N207" s="12" t="s">
        <v>368</v>
      </c>
      <c r="O207" s="13" t="str">
        <f>vlookup(B207,'N10442 - Concise Lot Listing'!$1:$999,5,FALSE)</f>
        <v>https://www.sothebys.com/en/buy/auction/2020/vine-distinguished-collections-including-the-park-b-smith-cellar-celebrating-rhone/clarendon-hills-old-vines-grenache-blewitt-springs</v>
      </c>
      <c r="P207" s="12" t="s">
        <v>391</v>
      </c>
    </row>
    <row r="208">
      <c r="A208" s="8"/>
      <c r="B208" s="9">
        <v>184.0</v>
      </c>
      <c r="C208" s="10" t="str">
        <f t="shared" si="1"/>
        <v>Clarendon Hills, Old Vines Grenache, Blewitt Springs Vineyard 2001 (3 MAG)</v>
      </c>
      <c r="D208" s="11">
        <v>350.0</v>
      </c>
      <c r="E208" s="11">
        <v>500.0</v>
      </c>
      <c r="F208" s="12" t="s">
        <v>72</v>
      </c>
      <c r="G208" s="12" t="s">
        <v>390</v>
      </c>
      <c r="H208" s="12" t="s">
        <v>366</v>
      </c>
      <c r="I208" s="9">
        <v>2001.0</v>
      </c>
      <c r="J208" s="9">
        <v>3.0</v>
      </c>
      <c r="K208" s="9" t="s">
        <v>48</v>
      </c>
      <c r="L208" s="9" t="s">
        <v>49</v>
      </c>
      <c r="M208" s="12" t="s">
        <v>367</v>
      </c>
      <c r="N208" s="12" t="s">
        <v>368</v>
      </c>
      <c r="O208" s="13" t="str">
        <f>vlookup(B208,'N10442 - Concise Lot Listing'!$1:$999,5,FALSE)</f>
        <v>https://www.sothebys.com/en/buy/auction/2020/vine-distinguished-collections-including-the-park-b-smith-cellar-celebrating-rhone/clarendon-hills-old-vines-grenache-blewitt-springs-2</v>
      </c>
      <c r="P208" s="12" t="s">
        <v>392</v>
      </c>
    </row>
    <row r="209">
      <c r="A209" s="8"/>
      <c r="B209" s="9">
        <v>185.0</v>
      </c>
      <c r="C209" s="10" t="str">
        <f t="shared" si="1"/>
        <v>Clarendon Hills, Old Vines Grenache, Clarendon Vineyard 2001 (6 MAG)</v>
      </c>
      <c r="D209" s="11">
        <v>500.0</v>
      </c>
      <c r="E209" s="11">
        <v>850.0</v>
      </c>
      <c r="F209" s="12" t="s">
        <v>393</v>
      </c>
      <c r="G209" s="12" t="s">
        <v>394</v>
      </c>
      <c r="H209" s="12" t="s">
        <v>366</v>
      </c>
      <c r="I209" s="9">
        <v>2001.0</v>
      </c>
      <c r="J209" s="9">
        <v>6.0</v>
      </c>
      <c r="K209" s="9" t="s">
        <v>48</v>
      </c>
      <c r="L209" s="9" t="s">
        <v>49</v>
      </c>
      <c r="M209" s="12" t="s">
        <v>367</v>
      </c>
      <c r="N209" s="12" t="s">
        <v>368</v>
      </c>
      <c r="O209" s="13" t="str">
        <f>vlookup(B209,'N10442 - Concise Lot Listing'!$1:$999,5,FALSE)</f>
        <v>https://www.sothebys.com/en/buy/auction/2020/vine-distinguished-collections-including-the-park-b-smith-cellar-celebrating-rhone/clarendon-hills-old-vines-grenache-clarendon</v>
      </c>
      <c r="P209" s="12" t="s">
        <v>395</v>
      </c>
    </row>
    <row r="210">
      <c r="A210" s="8"/>
      <c r="B210" s="9">
        <v>186.0</v>
      </c>
      <c r="C210" s="10" t="str">
        <f t="shared" si="1"/>
        <v>Clarendon Hills, Romas Grenache 2001 (5 BT)</v>
      </c>
      <c r="D210" s="11">
        <v>150.0</v>
      </c>
      <c r="E210" s="11">
        <v>250.0</v>
      </c>
      <c r="F210" s="12" t="s">
        <v>70</v>
      </c>
      <c r="G210" s="12" t="s">
        <v>396</v>
      </c>
      <c r="H210" s="12" t="s">
        <v>366</v>
      </c>
      <c r="I210" s="9">
        <v>2001.0</v>
      </c>
      <c r="J210" s="9">
        <v>5.0</v>
      </c>
      <c r="K210" s="9" t="s">
        <v>20</v>
      </c>
      <c r="L210" s="9" t="s">
        <v>21</v>
      </c>
      <c r="M210" s="12" t="s">
        <v>367</v>
      </c>
      <c r="N210" s="12" t="s">
        <v>368</v>
      </c>
      <c r="O210" s="13" t="str">
        <f>vlookup(B210,'N10442 - Concise Lot Listing'!$1:$999,5,FALSE)</f>
        <v>https://www.sothebys.com/en/buy/auction/2020/vine-distinguished-collections-including-the-park-b-smith-cellar-celebrating-rhone/clarendon-hills-romas-grenache-2001-5-bt</v>
      </c>
      <c r="P210" s="12" t="s">
        <v>397</v>
      </c>
    </row>
    <row r="211">
      <c r="A211" s="8"/>
      <c r="B211" s="9">
        <v>187.0</v>
      </c>
      <c r="C211" s="10" t="str">
        <f t="shared" si="1"/>
        <v>Clarendon Hills, Romas Grenache 2001 (4 MAG)</v>
      </c>
      <c r="D211" s="11">
        <v>300.0</v>
      </c>
      <c r="E211" s="11">
        <v>550.0</v>
      </c>
      <c r="F211" s="12" t="s">
        <v>398</v>
      </c>
      <c r="G211" s="12" t="s">
        <v>396</v>
      </c>
      <c r="H211" s="12" t="s">
        <v>366</v>
      </c>
      <c r="I211" s="9">
        <v>2001.0</v>
      </c>
      <c r="J211" s="9">
        <v>4.0</v>
      </c>
      <c r="K211" s="9" t="s">
        <v>48</v>
      </c>
      <c r="L211" s="9" t="s">
        <v>49</v>
      </c>
      <c r="M211" s="12" t="s">
        <v>367</v>
      </c>
      <c r="N211" s="12" t="s">
        <v>368</v>
      </c>
      <c r="O211" s="13" t="str">
        <f>vlookup(B211,'N10442 - Concise Lot Listing'!$1:$999,5,FALSE)</f>
        <v>https://www.sothebys.com/en/buy/auction/2020/vine-distinguished-collections-including-the-park-b-smith-cellar-celebrating-rhone/clarendon-hills-romas-grenache-2001-4-mag</v>
      </c>
      <c r="P211" s="12" t="s">
        <v>399</v>
      </c>
    </row>
    <row r="212">
      <c r="A212" s="9" t="s">
        <v>32</v>
      </c>
      <c r="B212" s="9">
        <v>188.0</v>
      </c>
      <c r="C212" s="10" t="str">
        <f t="shared" si="1"/>
        <v>Clarendon Hills, Kangarilla Grenache 1997 (7 BT)</v>
      </c>
      <c r="D212" s="11">
        <v>450.0</v>
      </c>
      <c r="E212" s="11">
        <v>650.0</v>
      </c>
      <c r="F212" s="12" t="s">
        <v>400</v>
      </c>
      <c r="G212" s="12" t="s">
        <v>401</v>
      </c>
      <c r="H212" s="12" t="s">
        <v>366</v>
      </c>
      <c r="I212" s="9">
        <v>1997.0</v>
      </c>
      <c r="J212" s="9">
        <v>7.0</v>
      </c>
      <c r="K212" s="9" t="s">
        <v>20</v>
      </c>
      <c r="L212" s="9" t="s">
        <v>21</v>
      </c>
      <c r="M212" s="12" t="s">
        <v>367</v>
      </c>
      <c r="N212" s="12" t="s">
        <v>368</v>
      </c>
      <c r="O212" s="13" t="str">
        <f>vlookup(B212,'N10442 - Concise Lot Listing'!$1:$999,5,FALSE)</f>
        <v>https://www.sothebys.com/en/buy/auction/2020/vine-distinguished-collections-including-the-park-b-smith-cellar-celebrating-rhone/clarendon-hills-kangarilla-grenache-vertical-11-bt</v>
      </c>
      <c r="P212" s="12" t="s">
        <v>402</v>
      </c>
    </row>
    <row r="213">
      <c r="A213" s="9" t="s">
        <v>32</v>
      </c>
      <c r="B213" s="9">
        <v>188.0</v>
      </c>
      <c r="C213" s="10" t="str">
        <f t="shared" si="1"/>
        <v>Clarendon Hills, Kangarilla Grenache 1996 (4 BT)</v>
      </c>
      <c r="D213" s="11">
        <v>450.0</v>
      </c>
      <c r="E213" s="11">
        <v>650.0</v>
      </c>
      <c r="F213" s="12" t="s">
        <v>400</v>
      </c>
      <c r="G213" s="12" t="s">
        <v>401</v>
      </c>
      <c r="H213" s="12" t="s">
        <v>366</v>
      </c>
      <c r="I213" s="9">
        <v>1996.0</v>
      </c>
      <c r="J213" s="9">
        <v>4.0</v>
      </c>
      <c r="K213" s="9" t="s">
        <v>20</v>
      </c>
      <c r="L213" s="9" t="s">
        <v>21</v>
      </c>
      <c r="M213" s="12" t="s">
        <v>367</v>
      </c>
      <c r="N213" s="12" t="s">
        <v>368</v>
      </c>
      <c r="O213" s="13" t="str">
        <f>vlookup(B213,'N10442 - Concise Lot Listing'!$1:$999,5,FALSE)</f>
        <v>https://www.sothebys.com/en/buy/auction/2020/vine-distinguished-collections-including-the-park-b-smith-cellar-celebrating-rhone/clarendon-hills-kangarilla-grenache-vertical-11-bt</v>
      </c>
      <c r="P213" s="12" t="s">
        <v>403</v>
      </c>
    </row>
    <row r="214">
      <c r="A214" s="8"/>
      <c r="B214" s="9">
        <v>189.0</v>
      </c>
      <c r="C214" s="10" t="str">
        <f t="shared" si="1"/>
        <v>Clarendon Hills, Brookman Syrah 1997 (12 BT)</v>
      </c>
      <c r="D214" s="11">
        <v>600.0</v>
      </c>
      <c r="E214" s="11">
        <v>850.0</v>
      </c>
      <c r="F214" s="12" t="s">
        <v>404</v>
      </c>
      <c r="G214" s="12" t="s">
        <v>405</v>
      </c>
      <c r="H214" s="12" t="s">
        <v>366</v>
      </c>
      <c r="I214" s="9">
        <v>1997.0</v>
      </c>
      <c r="J214" s="9">
        <v>12.0</v>
      </c>
      <c r="K214" s="9" t="s">
        <v>20</v>
      </c>
      <c r="L214" s="9" t="s">
        <v>21</v>
      </c>
      <c r="M214" s="12" t="s">
        <v>367</v>
      </c>
      <c r="N214" s="12" t="s">
        <v>368</v>
      </c>
      <c r="O214" s="13" t="str">
        <f>vlookup(B214,'N10442 - Concise Lot Listing'!$1:$999,5,FALSE)</f>
        <v>https://www.sothebys.com/en/buy/auction/2020/vine-distinguished-collections-including-the-park-b-smith-cellar-celebrating-rhone/clarendon-hills-brookman-syrah-1997-12-bt</v>
      </c>
      <c r="P214" s="12" t="s">
        <v>406</v>
      </c>
    </row>
    <row r="215">
      <c r="A215" s="8"/>
      <c r="B215" s="9">
        <v>190.0</v>
      </c>
      <c r="C215" s="10" t="str">
        <f t="shared" si="1"/>
        <v>Clarendon Hills, Piggott Range Syrah 1997 (12 BT)</v>
      </c>
      <c r="D215" s="11">
        <v>850.0</v>
      </c>
      <c r="E215" s="11">
        <v>1100.0</v>
      </c>
      <c r="F215" s="12" t="s">
        <v>407</v>
      </c>
      <c r="G215" s="12" t="s">
        <v>408</v>
      </c>
      <c r="H215" s="12" t="s">
        <v>366</v>
      </c>
      <c r="I215" s="9">
        <v>1997.0</v>
      </c>
      <c r="J215" s="9">
        <v>12.0</v>
      </c>
      <c r="K215" s="9" t="s">
        <v>20</v>
      </c>
      <c r="L215" s="9" t="s">
        <v>21</v>
      </c>
      <c r="M215" s="12" t="s">
        <v>367</v>
      </c>
      <c r="N215" s="12" t="s">
        <v>368</v>
      </c>
      <c r="O215" s="13" t="str">
        <f>vlookup(B215,'N10442 - Concise Lot Listing'!$1:$999,5,FALSE)</f>
        <v>https://www.sothebys.com/en/buy/auction/2020/vine-distinguished-collections-including-the-park-b-smith-cellar-celebrating-rhone/clarendon-hills-piggott-range-syrah-1997-12-bt</v>
      </c>
      <c r="P215" s="12" t="s">
        <v>409</v>
      </c>
    </row>
    <row r="216">
      <c r="A216" s="9" t="s">
        <v>32</v>
      </c>
      <c r="B216" s="9">
        <v>191.0</v>
      </c>
      <c r="C216" s="10" t="str">
        <f t="shared" si="1"/>
        <v>Clarendon Hills, Old Vines Grenache, Clarendon Vineyard 1998 (1 MAG)</v>
      </c>
      <c r="D216" s="11">
        <v>400.0</v>
      </c>
      <c r="E216" s="11">
        <v>700.0</v>
      </c>
      <c r="F216" s="12" t="s">
        <v>410</v>
      </c>
      <c r="G216" s="12" t="s">
        <v>394</v>
      </c>
      <c r="H216" s="12" t="s">
        <v>366</v>
      </c>
      <c r="I216" s="9">
        <v>1998.0</v>
      </c>
      <c r="J216" s="9">
        <v>1.0</v>
      </c>
      <c r="K216" s="9" t="s">
        <v>48</v>
      </c>
      <c r="L216" s="9" t="s">
        <v>49</v>
      </c>
      <c r="M216" s="12" t="s">
        <v>367</v>
      </c>
      <c r="N216" s="12" t="s">
        <v>368</v>
      </c>
      <c r="O216" s="13" t="str">
        <f>vlookup(B216,'N10442 - Concise Lot Listing'!$1:$999,5,FALSE)</f>
        <v>https://www.sothebys.com/en/buy/auction/2020/vine-distinguished-collections-including-the-park-b-smith-cellar-celebrating-rhone/mixed-lot-5-mag-australia-clarendon-hills</v>
      </c>
      <c r="P216" s="12" t="s">
        <v>411</v>
      </c>
    </row>
    <row r="217">
      <c r="A217" s="9" t="s">
        <v>32</v>
      </c>
      <c r="B217" s="9">
        <v>191.0</v>
      </c>
      <c r="C217" s="10" t="str">
        <f t="shared" si="1"/>
        <v>Clarendon Hills, Old Vines Grenache, Blewitt Springs Vineyard 1995 (1 MAG)</v>
      </c>
      <c r="D217" s="11">
        <v>400.0</v>
      </c>
      <c r="E217" s="11">
        <v>700.0</v>
      </c>
      <c r="F217" s="12" t="s">
        <v>412</v>
      </c>
      <c r="G217" s="12" t="s">
        <v>390</v>
      </c>
      <c r="H217" s="12" t="s">
        <v>366</v>
      </c>
      <c r="I217" s="9">
        <v>1995.0</v>
      </c>
      <c r="J217" s="9">
        <v>1.0</v>
      </c>
      <c r="K217" s="9" t="s">
        <v>48</v>
      </c>
      <c r="L217" s="9" t="s">
        <v>49</v>
      </c>
      <c r="M217" s="12" t="s">
        <v>367</v>
      </c>
      <c r="N217" s="12" t="s">
        <v>368</v>
      </c>
      <c r="O217" s="13" t="str">
        <f>vlookup(B217,'N10442 - Concise Lot Listing'!$1:$999,5,FALSE)</f>
        <v>https://www.sothebys.com/en/buy/auction/2020/vine-distinguished-collections-including-the-park-b-smith-cellar-celebrating-rhone/mixed-lot-5-mag-australia-clarendon-hills</v>
      </c>
      <c r="P217" s="12" t="s">
        <v>413</v>
      </c>
    </row>
    <row r="218">
      <c r="A218" s="9" t="s">
        <v>32</v>
      </c>
      <c r="B218" s="9">
        <v>191.0</v>
      </c>
      <c r="C218" s="10" t="str">
        <f t="shared" si="1"/>
        <v>Clarendon Hills, Old Vines Grenache, Blewitt Springs Vineyard 1998 (1 MAG)</v>
      </c>
      <c r="D218" s="11">
        <v>400.0</v>
      </c>
      <c r="E218" s="11">
        <v>700.0</v>
      </c>
      <c r="F218" s="12" t="s">
        <v>410</v>
      </c>
      <c r="G218" s="12" t="s">
        <v>390</v>
      </c>
      <c r="H218" s="12" t="s">
        <v>366</v>
      </c>
      <c r="I218" s="9">
        <v>1998.0</v>
      </c>
      <c r="J218" s="9">
        <v>1.0</v>
      </c>
      <c r="K218" s="9" t="s">
        <v>48</v>
      </c>
      <c r="L218" s="9" t="s">
        <v>49</v>
      </c>
      <c r="M218" s="12" t="s">
        <v>367</v>
      </c>
      <c r="N218" s="12" t="s">
        <v>368</v>
      </c>
      <c r="O218" s="13" t="str">
        <f>vlookup(B218,'N10442 - Concise Lot Listing'!$1:$999,5,FALSE)</f>
        <v>https://www.sothebys.com/en/buy/auction/2020/vine-distinguished-collections-including-the-park-b-smith-cellar-celebrating-rhone/mixed-lot-5-mag-australia-clarendon-hills</v>
      </c>
      <c r="P218" s="12" t="s">
        <v>414</v>
      </c>
    </row>
    <row r="219">
      <c r="A219" s="9" t="s">
        <v>32</v>
      </c>
      <c r="B219" s="9">
        <v>191.0</v>
      </c>
      <c r="C219" s="10" t="str">
        <f t="shared" si="1"/>
        <v>Clarendon Hills, Kangarilla Grenache 1998 (2 MAG)</v>
      </c>
      <c r="D219" s="11">
        <v>400.0</v>
      </c>
      <c r="E219" s="11">
        <v>700.0</v>
      </c>
      <c r="F219" s="12" t="s">
        <v>415</v>
      </c>
      <c r="G219" s="12" t="s">
        <v>401</v>
      </c>
      <c r="H219" s="12" t="s">
        <v>366</v>
      </c>
      <c r="I219" s="9">
        <v>1998.0</v>
      </c>
      <c r="J219" s="9">
        <v>2.0</v>
      </c>
      <c r="K219" s="9" t="s">
        <v>48</v>
      </c>
      <c r="L219" s="9" t="s">
        <v>49</v>
      </c>
      <c r="M219" s="12" t="s">
        <v>367</v>
      </c>
      <c r="N219" s="12" t="s">
        <v>368</v>
      </c>
      <c r="O219" s="13" t="str">
        <f>vlookup(B219,'N10442 - Concise Lot Listing'!$1:$999,5,FALSE)</f>
        <v>https://www.sothebys.com/en/buy/auction/2020/vine-distinguished-collections-including-the-park-b-smith-cellar-celebrating-rhone/mixed-lot-5-mag-australia-clarendon-hills</v>
      </c>
      <c r="P219" s="12" t="s">
        <v>416</v>
      </c>
    </row>
    <row r="220">
      <c r="A220" s="9" t="s">
        <v>32</v>
      </c>
      <c r="B220" s="9">
        <v>192.0</v>
      </c>
      <c r="C220" s="10" t="str">
        <f t="shared" si="1"/>
        <v>Clarendon Hills, Liandra Shiraz 1998 (2 MAG)</v>
      </c>
      <c r="D220" s="11">
        <v>350.0</v>
      </c>
      <c r="E220" s="11">
        <v>600.0</v>
      </c>
      <c r="F220" s="12" t="s">
        <v>417</v>
      </c>
      <c r="G220" s="12" t="s">
        <v>418</v>
      </c>
      <c r="H220" s="12" t="s">
        <v>366</v>
      </c>
      <c r="I220" s="9">
        <v>1998.0</v>
      </c>
      <c r="J220" s="9">
        <v>2.0</v>
      </c>
      <c r="K220" s="9" t="s">
        <v>48</v>
      </c>
      <c r="L220" s="9" t="s">
        <v>49</v>
      </c>
      <c r="M220" s="12" t="s">
        <v>367</v>
      </c>
      <c r="N220" s="12" t="s">
        <v>368</v>
      </c>
      <c r="O220" s="13" t="str">
        <f>vlookup(B220,'N10442 - Concise Lot Listing'!$1:$999,5,FALSE)</f>
        <v>https://www.sothebys.com/en/buy/auction/2020/vine-distinguished-collections-including-the-park-b-smith-cellar-celebrating-rhone/mixed-lot-6-mag-australia-clarendon-hills</v>
      </c>
      <c r="P220" s="12" t="s">
        <v>419</v>
      </c>
    </row>
    <row r="221">
      <c r="A221" s="9" t="s">
        <v>32</v>
      </c>
      <c r="B221" s="9">
        <v>192.0</v>
      </c>
      <c r="C221" s="10" t="str">
        <f t="shared" si="1"/>
        <v>Clarendon Hills, Hickinbotham Shiraz 1998 (2 MAG)</v>
      </c>
      <c r="D221" s="11">
        <v>350.0</v>
      </c>
      <c r="E221" s="11">
        <v>600.0</v>
      </c>
      <c r="F221" s="12" t="s">
        <v>420</v>
      </c>
      <c r="G221" s="12" t="s">
        <v>421</v>
      </c>
      <c r="H221" s="12" t="s">
        <v>366</v>
      </c>
      <c r="I221" s="9">
        <v>1998.0</v>
      </c>
      <c r="J221" s="9">
        <v>2.0</v>
      </c>
      <c r="K221" s="9" t="s">
        <v>48</v>
      </c>
      <c r="L221" s="9" t="s">
        <v>49</v>
      </c>
      <c r="M221" s="12" t="s">
        <v>367</v>
      </c>
      <c r="N221" s="12" t="s">
        <v>368</v>
      </c>
      <c r="O221" s="13" t="str">
        <f>vlookup(B221,'N10442 - Concise Lot Listing'!$1:$999,5,FALSE)</f>
        <v>https://www.sothebys.com/en/buy/auction/2020/vine-distinguished-collections-including-the-park-b-smith-cellar-celebrating-rhone/mixed-lot-6-mag-australia-clarendon-hills</v>
      </c>
      <c r="P221" s="12" t="s">
        <v>422</v>
      </c>
    </row>
    <row r="222">
      <c r="A222" s="9" t="s">
        <v>32</v>
      </c>
      <c r="B222" s="9">
        <v>192.0</v>
      </c>
      <c r="C222" s="10" t="str">
        <f t="shared" si="1"/>
        <v>Clarendon Hills, Brookman Syrah 1998 (2 MAG)</v>
      </c>
      <c r="D222" s="11">
        <v>350.0</v>
      </c>
      <c r="E222" s="11">
        <v>600.0</v>
      </c>
      <c r="F222" s="12" t="s">
        <v>423</v>
      </c>
      <c r="G222" s="12" t="s">
        <v>405</v>
      </c>
      <c r="H222" s="12" t="s">
        <v>366</v>
      </c>
      <c r="I222" s="9">
        <v>1998.0</v>
      </c>
      <c r="J222" s="9">
        <v>2.0</v>
      </c>
      <c r="K222" s="9" t="s">
        <v>48</v>
      </c>
      <c r="L222" s="9" t="s">
        <v>49</v>
      </c>
      <c r="M222" s="12" t="s">
        <v>367</v>
      </c>
      <c r="N222" s="12" t="s">
        <v>368</v>
      </c>
      <c r="O222" s="13" t="str">
        <f>vlookup(B222,'N10442 - Concise Lot Listing'!$1:$999,5,FALSE)</f>
        <v>https://www.sothebys.com/en/buy/auction/2020/vine-distinguished-collections-including-the-park-b-smith-cellar-celebrating-rhone/mixed-lot-6-mag-australia-clarendon-hills</v>
      </c>
      <c r="P222" s="12" t="s">
        <v>424</v>
      </c>
    </row>
    <row r="223">
      <c r="A223" s="8"/>
      <c r="B223" s="9">
        <v>193.0</v>
      </c>
      <c r="C223" s="10" t="str">
        <f t="shared" si="1"/>
        <v>Burge Family Shiraz, Draycott Reserve 1996 (12 BT)</v>
      </c>
      <c r="D223" s="11">
        <v>600.0</v>
      </c>
      <c r="E223" s="11">
        <v>850.0</v>
      </c>
      <c r="F223" s="12" t="s">
        <v>425</v>
      </c>
      <c r="G223" s="12" t="s">
        <v>426</v>
      </c>
      <c r="H223" s="12" t="s">
        <v>427</v>
      </c>
      <c r="I223" s="9">
        <v>1996.0</v>
      </c>
      <c r="J223" s="9">
        <v>12.0</v>
      </c>
      <c r="K223" s="9" t="s">
        <v>20</v>
      </c>
      <c r="L223" s="9" t="s">
        <v>21</v>
      </c>
      <c r="M223" s="12" t="s">
        <v>367</v>
      </c>
      <c r="N223" s="12" t="s">
        <v>368</v>
      </c>
      <c r="O223" s="13" t="str">
        <f>vlookup(B223,'N10442 - Concise Lot Listing'!$1:$999,5,FALSE)</f>
        <v>https://www.sothebys.com/en/buy/auction/2020/vine-distinguished-collections-including-the-park-b-smith-cellar-celebrating-rhone/burge-family-shiraz-draycott-reserve-1996-12-bt</v>
      </c>
      <c r="P223" s="12" t="s">
        <v>428</v>
      </c>
    </row>
    <row r="224">
      <c r="A224" s="8"/>
      <c r="B224" s="9">
        <v>194.0</v>
      </c>
      <c r="C224" s="10" t="str">
        <f t="shared" si="1"/>
        <v>Burge Family Shiraz, Draycott Reserve 1996 (6 MAG)</v>
      </c>
      <c r="D224" s="11">
        <v>600.0</v>
      </c>
      <c r="E224" s="11">
        <v>850.0</v>
      </c>
      <c r="F224" s="12" t="s">
        <v>429</v>
      </c>
      <c r="G224" s="12" t="s">
        <v>426</v>
      </c>
      <c r="H224" s="12" t="s">
        <v>427</v>
      </c>
      <c r="I224" s="9">
        <v>1996.0</v>
      </c>
      <c r="J224" s="9">
        <v>6.0</v>
      </c>
      <c r="K224" s="9" t="s">
        <v>48</v>
      </c>
      <c r="L224" s="9" t="s">
        <v>49</v>
      </c>
      <c r="M224" s="12" t="s">
        <v>367</v>
      </c>
      <c r="N224" s="12" t="s">
        <v>368</v>
      </c>
      <c r="O224" s="13" t="str">
        <f>vlookup(B224,'N10442 - Concise Lot Listing'!$1:$999,5,FALSE)</f>
        <v>https://www.sothebys.com/en/buy/auction/2020/vine-distinguished-collections-including-the-park-b-smith-cellar-celebrating-rhone/burge-family-shiraz-draycott-reserve-1996-6-mag</v>
      </c>
      <c r="P224" s="12" t="s">
        <v>430</v>
      </c>
    </row>
    <row r="225">
      <c r="A225" s="8"/>
      <c r="B225" s="9">
        <v>195.0</v>
      </c>
      <c r="C225" s="10" t="str">
        <f t="shared" si="1"/>
        <v>Burge Family Shiraz, Draycott Reserve 1998 (11 BT)</v>
      </c>
      <c r="D225" s="11">
        <v>900.0</v>
      </c>
      <c r="E225" s="11">
        <v>1300.0</v>
      </c>
      <c r="F225" s="12" t="s">
        <v>431</v>
      </c>
      <c r="G225" s="12" t="s">
        <v>426</v>
      </c>
      <c r="H225" s="12" t="s">
        <v>427</v>
      </c>
      <c r="I225" s="9">
        <v>1998.0</v>
      </c>
      <c r="J225" s="9">
        <v>11.0</v>
      </c>
      <c r="K225" s="9" t="s">
        <v>20</v>
      </c>
      <c r="L225" s="9" t="s">
        <v>21</v>
      </c>
      <c r="M225" s="12" t="s">
        <v>367</v>
      </c>
      <c r="N225" s="12" t="s">
        <v>368</v>
      </c>
      <c r="O225" s="13" t="str">
        <f>vlookup(B225,'N10442 - Concise Lot Listing'!$1:$999,5,FALSE)</f>
        <v>https://www.sothebys.com/en/buy/auction/2020/vine-distinguished-collections-including-the-park-b-smith-cellar-celebrating-rhone/burge-family-shiraz-draycott-reserve-1998-11-bt</v>
      </c>
      <c r="P225" s="12" t="s">
        <v>432</v>
      </c>
    </row>
    <row r="226">
      <c r="A226" s="8"/>
      <c r="B226" s="9">
        <v>196.0</v>
      </c>
      <c r="C226" s="10" t="str">
        <f t="shared" si="1"/>
        <v>Burge Family Shiraz, Draycott Reserve 1998 (3 MAG)</v>
      </c>
      <c r="D226" s="11">
        <v>500.0</v>
      </c>
      <c r="E226" s="11">
        <v>700.0</v>
      </c>
      <c r="F226" s="12" t="s">
        <v>433</v>
      </c>
      <c r="G226" s="12" t="s">
        <v>426</v>
      </c>
      <c r="H226" s="12" t="s">
        <v>427</v>
      </c>
      <c r="I226" s="9">
        <v>1998.0</v>
      </c>
      <c r="J226" s="9">
        <v>3.0</v>
      </c>
      <c r="K226" s="9" t="s">
        <v>48</v>
      </c>
      <c r="L226" s="9" t="s">
        <v>49</v>
      </c>
      <c r="M226" s="12" t="s">
        <v>367</v>
      </c>
      <c r="N226" s="12" t="s">
        <v>368</v>
      </c>
      <c r="O226" s="13" t="str">
        <f>vlookup(B226,'N10442 - Concise Lot Listing'!$1:$999,5,FALSE)</f>
        <v>https://www.sothebys.com/en/buy/auction/2020/vine-distinguished-collections-including-the-park-b-smith-cellar-celebrating-rhone/burge-family-shiraz-draycott-reserve-1998-3-mag</v>
      </c>
      <c r="P226" s="12" t="s">
        <v>434</v>
      </c>
    </row>
    <row r="227">
      <c r="A227" s="8"/>
      <c r="B227" s="9">
        <v>197.0</v>
      </c>
      <c r="C227" s="10" t="str">
        <f t="shared" si="1"/>
        <v>Fox Creek Reserve Shiraz 1997 (6 MAG)</v>
      </c>
      <c r="D227" s="11">
        <v>350.0</v>
      </c>
      <c r="E227" s="11">
        <v>500.0</v>
      </c>
      <c r="F227" s="12" t="s">
        <v>435</v>
      </c>
      <c r="G227" s="12" t="s">
        <v>436</v>
      </c>
      <c r="H227" s="12" t="s">
        <v>437</v>
      </c>
      <c r="I227" s="9">
        <v>1997.0</v>
      </c>
      <c r="J227" s="9">
        <v>6.0</v>
      </c>
      <c r="K227" s="9" t="s">
        <v>48</v>
      </c>
      <c r="L227" s="9" t="s">
        <v>49</v>
      </c>
      <c r="M227" s="12" t="s">
        <v>367</v>
      </c>
      <c r="N227" s="12" t="s">
        <v>368</v>
      </c>
      <c r="O227" s="13" t="str">
        <f>vlookup(B227,'N10442 - Concise Lot Listing'!$1:$999,5,FALSE)</f>
        <v>https://www.sothebys.com/en/buy/auction/2020/vine-distinguished-collections-including-the-park-b-smith-cellar-celebrating-rhone/fox-creek-reserve-shiraz-1997-6-mag</v>
      </c>
      <c r="P227" s="12" t="s">
        <v>438</v>
      </c>
    </row>
    <row r="228">
      <c r="A228" s="8"/>
      <c r="B228" s="9">
        <v>198.0</v>
      </c>
      <c r="C228" s="10" t="str">
        <f t="shared" si="1"/>
        <v>Fox Creek Reserve Shiraz 1998 (6 MAG)</v>
      </c>
      <c r="D228" s="11">
        <v>350.0</v>
      </c>
      <c r="E228" s="11">
        <v>500.0</v>
      </c>
      <c r="F228" s="12" t="s">
        <v>439</v>
      </c>
      <c r="G228" s="12" t="s">
        <v>436</v>
      </c>
      <c r="H228" s="12" t="s">
        <v>437</v>
      </c>
      <c r="I228" s="9">
        <v>1998.0</v>
      </c>
      <c r="J228" s="9">
        <v>6.0</v>
      </c>
      <c r="K228" s="9" t="s">
        <v>48</v>
      </c>
      <c r="L228" s="9" t="s">
        <v>49</v>
      </c>
      <c r="M228" s="12" t="s">
        <v>367</v>
      </c>
      <c r="N228" s="12" t="s">
        <v>368</v>
      </c>
      <c r="O228" s="13" t="str">
        <f>vlookup(B228,'N10442 - Concise Lot Listing'!$1:$999,5,FALSE)</f>
        <v>https://www.sothebys.com/en/buy/auction/2020/vine-distinguished-collections-including-the-park-b-smith-cellar-celebrating-rhone/fox-creek-reserve-shiraz-1998-6-mag</v>
      </c>
      <c r="P228" s="12" t="s">
        <v>440</v>
      </c>
    </row>
    <row r="229">
      <c r="A229" s="8"/>
      <c r="B229" s="9">
        <v>199.0</v>
      </c>
      <c r="C229" s="10" t="str">
        <f t="shared" si="1"/>
        <v>Fox Creek Reserve Shiraz 1998 (6 MAG)</v>
      </c>
      <c r="D229" s="11">
        <v>350.0</v>
      </c>
      <c r="E229" s="11">
        <v>500.0</v>
      </c>
      <c r="F229" s="12" t="s">
        <v>439</v>
      </c>
      <c r="G229" s="12" t="s">
        <v>436</v>
      </c>
      <c r="H229" s="12" t="s">
        <v>437</v>
      </c>
      <c r="I229" s="9">
        <v>1998.0</v>
      </c>
      <c r="J229" s="9">
        <v>6.0</v>
      </c>
      <c r="K229" s="9" t="s">
        <v>48</v>
      </c>
      <c r="L229" s="9" t="s">
        <v>49</v>
      </c>
      <c r="M229" s="12" t="s">
        <v>367</v>
      </c>
      <c r="N229" s="12" t="s">
        <v>368</v>
      </c>
      <c r="O229" s="13" t="str">
        <f>vlookup(B229,'N10442 - Concise Lot Listing'!$1:$999,5,FALSE)</f>
        <v>https://www.sothebys.com/en/buy/auction/2020/vine-distinguished-collections-including-the-park-b-smith-cellar-celebrating-rhone/fox-creek-reserve-shiraz-1998-6-mag-2</v>
      </c>
      <c r="P229" s="12" t="s">
        <v>440</v>
      </c>
    </row>
    <row r="230">
      <c r="A230" s="9" t="s">
        <v>32</v>
      </c>
      <c r="B230" s="9">
        <v>200.0</v>
      </c>
      <c r="C230" s="10" t="str">
        <f t="shared" si="1"/>
        <v>Fox Creek Reserve Shiraz 1997 (2 MAG)</v>
      </c>
      <c r="D230" s="11">
        <v>300.0</v>
      </c>
      <c r="E230" s="11">
        <v>400.0</v>
      </c>
      <c r="F230" s="12" t="s">
        <v>441</v>
      </c>
      <c r="G230" s="12" t="s">
        <v>436</v>
      </c>
      <c r="H230" s="12" t="s">
        <v>437</v>
      </c>
      <c r="I230" s="9">
        <v>1997.0</v>
      </c>
      <c r="J230" s="9">
        <v>2.0</v>
      </c>
      <c r="K230" s="9" t="s">
        <v>48</v>
      </c>
      <c r="L230" s="9" t="s">
        <v>49</v>
      </c>
      <c r="M230" s="12" t="s">
        <v>367</v>
      </c>
      <c r="N230" s="12" t="s">
        <v>368</v>
      </c>
      <c r="O230" s="13" t="str">
        <f>vlookup(B230,'N10442 - Concise Lot Listing'!$1:$999,5,FALSE)</f>
        <v>https://www.sothebys.com/en/buy/auction/2020/vine-distinguished-collections-including-the-park-b-smith-cellar-celebrating-rhone/fox-creek-reserve-shiraz-vertical-5-mag</v>
      </c>
      <c r="P230" s="12" t="s">
        <v>442</v>
      </c>
    </row>
    <row r="231">
      <c r="A231" s="9" t="s">
        <v>32</v>
      </c>
      <c r="B231" s="9">
        <v>200.0</v>
      </c>
      <c r="C231" s="10" t="str">
        <f t="shared" si="1"/>
        <v>Fox Creek Reserve Shiraz 1998 (3 MAG)</v>
      </c>
      <c r="D231" s="11">
        <v>300.0</v>
      </c>
      <c r="E231" s="11">
        <v>400.0</v>
      </c>
      <c r="F231" s="12" t="s">
        <v>439</v>
      </c>
      <c r="G231" s="12" t="s">
        <v>436</v>
      </c>
      <c r="H231" s="12" t="s">
        <v>437</v>
      </c>
      <c r="I231" s="9">
        <v>1998.0</v>
      </c>
      <c r="J231" s="9">
        <v>3.0</v>
      </c>
      <c r="K231" s="9" t="s">
        <v>48</v>
      </c>
      <c r="L231" s="9" t="s">
        <v>49</v>
      </c>
      <c r="M231" s="12" t="s">
        <v>367</v>
      </c>
      <c r="N231" s="12" t="s">
        <v>368</v>
      </c>
      <c r="O231" s="13" t="str">
        <f>vlookup(B231,'N10442 - Concise Lot Listing'!$1:$999,5,FALSE)</f>
        <v>https://www.sothebys.com/en/buy/auction/2020/vine-distinguished-collections-including-the-park-b-smith-cellar-celebrating-rhone/fox-creek-reserve-shiraz-vertical-5-mag</v>
      </c>
      <c r="P231" s="12" t="s">
        <v>443</v>
      </c>
    </row>
    <row r="232">
      <c r="A232" s="8"/>
      <c r="B232" s="9">
        <v>201.0</v>
      </c>
      <c r="C232" s="10" t="str">
        <f t="shared" si="1"/>
        <v>Fox Creek Reserve Cabernet Sauvignon 1998 (12 BT)</v>
      </c>
      <c r="D232" s="11">
        <v>350.0</v>
      </c>
      <c r="E232" s="11">
        <v>500.0</v>
      </c>
      <c r="F232" s="12" t="s">
        <v>21</v>
      </c>
      <c r="G232" s="12" t="s">
        <v>444</v>
      </c>
      <c r="H232" s="12" t="s">
        <v>437</v>
      </c>
      <c r="I232" s="9">
        <v>1998.0</v>
      </c>
      <c r="J232" s="9">
        <v>12.0</v>
      </c>
      <c r="K232" s="9" t="s">
        <v>20</v>
      </c>
      <c r="L232" s="9" t="s">
        <v>21</v>
      </c>
      <c r="M232" s="12" t="s">
        <v>367</v>
      </c>
      <c r="N232" s="12" t="s">
        <v>368</v>
      </c>
      <c r="O232" s="13" t="str">
        <f>vlookup(B232,'N10442 - Concise Lot Listing'!$1:$999,5,FALSE)</f>
        <v>https://www.sothebys.com/en/buy/auction/2020/vine-distinguished-collections-including-the-park-b-smith-cellar-celebrating-rhone/fox-creek-reserve-cabernet-sauvignon-1998-12-bt</v>
      </c>
      <c r="P232" s="12" t="s">
        <v>445</v>
      </c>
    </row>
    <row r="233">
      <c r="A233" s="8"/>
      <c r="B233" s="9">
        <v>202.0</v>
      </c>
      <c r="C233" s="10" t="str">
        <f t="shared" si="1"/>
        <v>Greenock Creek, Cabernet Sauvignon 1997 (12 BT)</v>
      </c>
      <c r="D233" s="11">
        <v>500.0</v>
      </c>
      <c r="E233" s="11">
        <v>700.0</v>
      </c>
      <c r="F233" s="12" t="s">
        <v>297</v>
      </c>
      <c r="G233" s="12" t="s">
        <v>446</v>
      </c>
      <c r="H233" s="12" t="s">
        <v>447</v>
      </c>
      <c r="I233" s="9">
        <v>1997.0</v>
      </c>
      <c r="J233" s="9">
        <v>12.0</v>
      </c>
      <c r="K233" s="9" t="s">
        <v>20</v>
      </c>
      <c r="L233" s="9" t="s">
        <v>21</v>
      </c>
      <c r="M233" s="12" t="s">
        <v>367</v>
      </c>
      <c r="N233" s="12" t="s">
        <v>368</v>
      </c>
      <c r="O233" s="13" t="str">
        <f>vlookup(B233,'N10442 - Concise Lot Listing'!$1:$999,5,FALSE)</f>
        <v>https://www.sothebys.com/en/buy/auction/2020/vine-distinguished-collections-including-the-park-b-smith-cellar-celebrating-rhone/greenock-creek-cabernet-sauvignon-1997-12-bt</v>
      </c>
      <c r="P233" s="12" t="s">
        <v>448</v>
      </c>
    </row>
    <row r="234">
      <c r="A234" s="9" t="s">
        <v>32</v>
      </c>
      <c r="B234" s="9">
        <v>203.0</v>
      </c>
      <c r="C234" s="10" t="str">
        <f t="shared" si="1"/>
        <v>Greenock Creek, Cornerstone Grenache 1999 (2 BT)</v>
      </c>
      <c r="D234" s="11">
        <v>200.0</v>
      </c>
      <c r="E234" s="11">
        <v>300.0</v>
      </c>
      <c r="F234" s="12" t="s">
        <v>297</v>
      </c>
      <c r="G234" s="12" t="s">
        <v>449</v>
      </c>
      <c r="H234" s="12" t="s">
        <v>447</v>
      </c>
      <c r="I234" s="9">
        <v>1999.0</v>
      </c>
      <c r="J234" s="9">
        <v>2.0</v>
      </c>
      <c r="K234" s="9" t="s">
        <v>20</v>
      </c>
      <c r="L234" s="9" t="s">
        <v>21</v>
      </c>
      <c r="M234" s="12" t="s">
        <v>367</v>
      </c>
      <c r="N234" s="12" t="s">
        <v>368</v>
      </c>
      <c r="O234" s="13" t="str">
        <f>vlookup(B234,'N10442 - Concise Lot Listing'!$1:$999,5,FALSE)</f>
        <v>https://www.sothebys.com/en/buy/auction/2020/vine-distinguished-collections-including-the-park-b-smith-cellar-celebrating-rhone/mixed-lot-6-bt-australia-greenock-creek</v>
      </c>
      <c r="P234" s="12" t="s">
        <v>450</v>
      </c>
    </row>
    <row r="235">
      <c r="A235" s="9" t="s">
        <v>32</v>
      </c>
      <c r="B235" s="9">
        <v>203.0</v>
      </c>
      <c r="C235" s="10" t="str">
        <f t="shared" si="1"/>
        <v>Greenock Creek, Creek Block Shiraz 1997 (4 BT)</v>
      </c>
      <c r="D235" s="11">
        <v>200.0</v>
      </c>
      <c r="E235" s="11">
        <v>300.0</v>
      </c>
      <c r="F235" s="12" t="s">
        <v>297</v>
      </c>
      <c r="G235" s="12" t="s">
        <v>451</v>
      </c>
      <c r="H235" s="12" t="s">
        <v>447</v>
      </c>
      <c r="I235" s="9">
        <v>1997.0</v>
      </c>
      <c r="J235" s="9">
        <v>4.0</v>
      </c>
      <c r="K235" s="9" t="s">
        <v>20</v>
      </c>
      <c r="L235" s="9" t="s">
        <v>21</v>
      </c>
      <c r="M235" s="12" t="s">
        <v>367</v>
      </c>
      <c r="N235" s="12" t="s">
        <v>368</v>
      </c>
      <c r="O235" s="13" t="str">
        <f>vlookup(B235,'N10442 - Concise Lot Listing'!$1:$999,5,FALSE)</f>
        <v>https://www.sothebys.com/en/buy/auction/2020/vine-distinguished-collections-including-the-park-b-smith-cellar-celebrating-rhone/mixed-lot-6-bt-australia-greenock-creek</v>
      </c>
      <c r="P235" s="12" t="s">
        <v>452</v>
      </c>
    </row>
    <row r="236">
      <c r="A236" s="9" t="s">
        <v>32</v>
      </c>
      <c r="B236" s="9">
        <v>204.0</v>
      </c>
      <c r="C236" s="10" t="str">
        <f t="shared" si="1"/>
        <v>Greenock Creek, Seven Acre Shiraz 1997 (4 BT)</v>
      </c>
      <c r="D236" s="11">
        <v>500.0</v>
      </c>
      <c r="E236" s="11">
        <v>700.0</v>
      </c>
      <c r="F236" s="12" t="s">
        <v>297</v>
      </c>
      <c r="G236" s="12" t="s">
        <v>453</v>
      </c>
      <c r="H236" s="12" t="s">
        <v>447</v>
      </c>
      <c r="I236" s="9">
        <v>1997.0</v>
      </c>
      <c r="J236" s="9">
        <v>4.0</v>
      </c>
      <c r="K236" s="9" t="s">
        <v>20</v>
      </c>
      <c r="L236" s="9" t="s">
        <v>21</v>
      </c>
      <c r="M236" s="12" t="s">
        <v>367</v>
      </c>
      <c r="N236" s="12" t="s">
        <v>368</v>
      </c>
      <c r="O236" s="13" t="str">
        <f>vlookup(B236,'N10442 - Concise Lot Listing'!$1:$999,5,FALSE)</f>
        <v>https://www.sothebys.com/en/buy/auction/2020/vine-distinguished-collections-including-the-park-b-smith-cellar-celebrating-rhone/mixed-lot-12-bt-australia-greenock-creek</v>
      </c>
      <c r="P236" s="12" t="s">
        <v>454</v>
      </c>
    </row>
    <row r="237">
      <c r="A237" s="9" t="s">
        <v>32</v>
      </c>
      <c r="B237" s="9">
        <v>204.0</v>
      </c>
      <c r="C237" s="10" t="str">
        <f t="shared" si="1"/>
        <v>Greenock Creek, Cabernet Sauvignon 1997 (8 BT)</v>
      </c>
      <c r="D237" s="11">
        <v>500.0</v>
      </c>
      <c r="E237" s="11">
        <v>700.0</v>
      </c>
      <c r="F237" s="12" t="s">
        <v>297</v>
      </c>
      <c r="G237" s="12" t="s">
        <v>446</v>
      </c>
      <c r="H237" s="12" t="s">
        <v>447</v>
      </c>
      <c r="I237" s="9">
        <v>1997.0</v>
      </c>
      <c r="J237" s="9">
        <v>8.0</v>
      </c>
      <c r="K237" s="9" t="s">
        <v>20</v>
      </c>
      <c r="L237" s="9" t="s">
        <v>21</v>
      </c>
      <c r="M237" s="12" t="s">
        <v>367</v>
      </c>
      <c r="N237" s="12" t="s">
        <v>368</v>
      </c>
      <c r="O237" s="13" t="str">
        <f>vlookup(B237,'N10442 - Concise Lot Listing'!$1:$999,5,FALSE)</f>
        <v>https://www.sothebys.com/en/buy/auction/2020/vine-distinguished-collections-including-the-park-b-smith-cellar-celebrating-rhone/mixed-lot-12-bt-australia-greenock-creek</v>
      </c>
      <c r="P237" s="12" t="s">
        <v>455</v>
      </c>
    </row>
    <row r="238">
      <c r="A238" s="8"/>
      <c r="B238" s="9">
        <v>205.0</v>
      </c>
      <c r="C238" s="10" t="str">
        <f t="shared" si="1"/>
        <v>Jasper Hill, Georgia's Paddock Shiraz 1996 (9 BT)</v>
      </c>
      <c r="D238" s="11">
        <v>350.0</v>
      </c>
      <c r="E238" s="11">
        <v>550.0</v>
      </c>
      <c r="F238" s="12" t="s">
        <v>297</v>
      </c>
      <c r="G238" s="12" t="s">
        <v>456</v>
      </c>
      <c r="H238" s="12" t="s">
        <v>457</v>
      </c>
      <c r="I238" s="9">
        <v>1996.0</v>
      </c>
      <c r="J238" s="9">
        <v>9.0</v>
      </c>
      <c r="K238" s="9" t="s">
        <v>20</v>
      </c>
      <c r="L238" s="9" t="s">
        <v>21</v>
      </c>
      <c r="M238" s="12" t="s">
        <v>367</v>
      </c>
      <c r="N238" s="12" t="s">
        <v>368</v>
      </c>
      <c r="O238" s="13" t="str">
        <f>vlookup(B238,'N10442 - Concise Lot Listing'!$1:$999,5,FALSE)</f>
        <v>https://www.sothebys.com/en/buy/auction/2020/vine-distinguished-collections-including-the-park-b-smith-cellar-celebrating-rhone/jasper-hill-georgias-paddock-shiraz-1996-9-bt</v>
      </c>
      <c r="P238" s="12" t="s">
        <v>458</v>
      </c>
    </row>
    <row r="239">
      <c r="A239" s="8"/>
      <c r="B239" s="9">
        <v>206.0</v>
      </c>
      <c r="C239" s="10" t="str">
        <f t="shared" si="1"/>
        <v>JJ Hahn, Cabernet Sauvignon, 79 Block 1997 (6 BT)</v>
      </c>
      <c r="D239" s="11">
        <v>100.0</v>
      </c>
      <c r="E239" s="11">
        <v>200.0</v>
      </c>
      <c r="F239" s="12" t="s">
        <v>21</v>
      </c>
      <c r="G239" s="12" t="s">
        <v>459</v>
      </c>
      <c r="H239" s="12" t="s">
        <v>460</v>
      </c>
      <c r="I239" s="9">
        <v>1997.0</v>
      </c>
      <c r="J239" s="9">
        <v>6.0</v>
      </c>
      <c r="K239" s="9" t="s">
        <v>20</v>
      </c>
      <c r="L239" s="9" t="s">
        <v>21</v>
      </c>
      <c r="M239" s="12" t="s">
        <v>367</v>
      </c>
      <c r="N239" s="12" t="s">
        <v>368</v>
      </c>
      <c r="O239" s="13" t="str">
        <f>vlookup(B239,'N10442 - Concise Lot Listing'!$1:$999,5,FALSE)</f>
        <v>https://www.sothebys.com/en/buy/auction/2020/vine-distinguished-collections-including-the-park-b-smith-cellar-celebrating-rhone/jj-hahn-cabernet-sauvignon-79-block-1997-6-bt</v>
      </c>
      <c r="P239" s="12" t="s">
        <v>461</v>
      </c>
    </row>
    <row r="240">
      <c r="A240" s="8"/>
      <c r="B240" s="9">
        <v>207.0</v>
      </c>
      <c r="C240" s="10" t="str">
        <f t="shared" si="1"/>
        <v>Noon Winery, Eclipse 1997 (9 BT)</v>
      </c>
      <c r="D240" s="11">
        <v>250.0</v>
      </c>
      <c r="E240" s="11">
        <v>350.0</v>
      </c>
      <c r="F240" s="12" t="s">
        <v>21</v>
      </c>
      <c r="G240" s="12" t="s">
        <v>462</v>
      </c>
      <c r="H240" s="12" t="s">
        <v>463</v>
      </c>
      <c r="I240" s="9">
        <v>1997.0</v>
      </c>
      <c r="J240" s="9">
        <v>9.0</v>
      </c>
      <c r="K240" s="9" t="s">
        <v>20</v>
      </c>
      <c r="L240" s="9" t="s">
        <v>21</v>
      </c>
      <c r="M240" s="12" t="s">
        <v>367</v>
      </c>
      <c r="N240" s="12" t="s">
        <v>368</v>
      </c>
      <c r="O240" s="13" t="str">
        <f>vlookup(B240,'N10442 - Concise Lot Listing'!$1:$999,5,FALSE)</f>
        <v>https://www.sothebys.com/en/buy/auction/2020/vine-distinguished-collections-including-the-park-b-smith-cellar-celebrating-rhone/noon-winery-eclipse-1997-9-bt</v>
      </c>
      <c r="P240" s="12" t="s">
        <v>464</v>
      </c>
    </row>
    <row r="241">
      <c r="A241" s="8"/>
      <c r="B241" s="9">
        <v>208.0</v>
      </c>
      <c r="C241" s="10" t="str">
        <f t="shared" si="1"/>
        <v>Noon Winery, Eclipse 1997 (11 BT)</v>
      </c>
      <c r="D241" s="11">
        <v>300.0</v>
      </c>
      <c r="E241" s="11">
        <v>450.0</v>
      </c>
      <c r="F241" s="12" t="s">
        <v>21</v>
      </c>
      <c r="G241" s="12" t="s">
        <v>462</v>
      </c>
      <c r="H241" s="12" t="s">
        <v>463</v>
      </c>
      <c r="I241" s="9">
        <v>1997.0</v>
      </c>
      <c r="J241" s="9">
        <v>11.0</v>
      </c>
      <c r="K241" s="9" t="s">
        <v>20</v>
      </c>
      <c r="L241" s="9" t="s">
        <v>21</v>
      </c>
      <c r="M241" s="12" t="s">
        <v>367</v>
      </c>
      <c r="N241" s="12" t="s">
        <v>368</v>
      </c>
      <c r="O241" s="13" t="str">
        <f>vlookup(B241,'N10442 - Concise Lot Listing'!$1:$999,5,FALSE)</f>
        <v>https://www.sothebys.com/en/buy/auction/2020/vine-distinguished-collections-including-the-park-b-smith-cellar-celebrating-rhone/noon-winery-eclipse-1997-11-bt</v>
      </c>
      <c r="P241" s="12" t="s">
        <v>465</v>
      </c>
    </row>
    <row r="242">
      <c r="A242" s="8"/>
      <c r="B242" s="9">
        <v>209.0</v>
      </c>
      <c r="C242" s="10" t="str">
        <f t="shared" si="1"/>
        <v>Noon Winery, Eclipse 1997 (12 BT)</v>
      </c>
      <c r="D242" s="11">
        <v>350.0</v>
      </c>
      <c r="E242" s="11">
        <v>500.0</v>
      </c>
      <c r="F242" s="12" t="s">
        <v>21</v>
      </c>
      <c r="G242" s="12" t="s">
        <v>462</v>
      </c>
      <c r="H242" s="12" t="s">
        <v>463</v>
      </c>
      <c r="I242" s="9">
        <v>1997.0</v>
      </c>
      <c r="J242" s="9">
        <v>12.0</v>
      </c>
      <c r="K242" s="9" t="s">
        <v>20</v>
      </c>
      <c r="L242" s="9" t="s">
        <v>21</v>
      </c>
      <c r="M242" s="12" t="s">
        <v>367</v>
      </c>
      <c r="N242" s="12" t="s">
        <v>368</v>
      </c>
      <c r="O242" s="13" t="str">
        <f>vlookup(B242,'N10442 - Concise Lot Listing'!$1:$999,5,FALSE)</f>
        <v>https://www.sothebys.com/en/buy/auction/2020/vine-distinguished-collections-including-the-park-b-smith-cellar-celebrating-rhone/noon-winery-eclipse-1997-12-bt</v>
      </c>
      <c r="P242" s="12" t="s">
        <v>466</v>
      </c>
    </row>
    <row r="243">
      <c r="A243" s="8"/>
      <c r="B243" s="9">
        <v>210.0</v>
      </c>
      <c r="C243" s="10" t="str">
        <f t="shared" si="1"/>
        <v>Noon Winery, Eclipse 1999 (6 BT)</v>
      </c>
      <c r="D243" s="11">
        <v>100.0</v>
      </c>
      <c r="E243" s="11">
        <v>150.0</v>
      </c>
      <c r="F243" s="12" t="s">
        <v>21</v>
      </c>
      <c r="G243" s="12" t="s">
        <v>462</v>
      </c>
      <c r="H243" s="12" t="s">
        <v>463</v>
      </c>
      <c r="I243" s="9">
        <v>1999.0</v>
      </c>
      <c r="J243" s="9">
        <v>6.0</v>
      </c>
      <c r="K243" s="9" t="s">
        <v>20</v>
      </c>
      <c r="L243" s="9" t="s">
        <v>21</v>
      </c>
      <c r="M243" s="12" t="s">
        <v>367</v>
      </c>
      <c r="N243" s="12" t="s">
        <v>368</v>
      </c>
      <c r="O243" s="13" t="str">
        <f>vlookup(B243,'N10442 - Concise Lot Listing'!$1:$999,5,FALSE)</f>
        <v>https://www.sothebys.com/en/buy/auction/2020/vine-distinguished-collections-including-the-park-b-smith-cellar-celebrating-rhone/noon-winery-eclipse-1999-6-bt</v>
      </c>
      <c r="P243" s="12" t="s">
        <v>467</v>
      </c>
    </row>
    <row r="244">
      <c r="A244" s="8"/>
      <c r="B244" s="9">
        <v>211.0</v>
      </c>
      <c r="C244" s="10" t="str">
        <f t="shared" si="1"/>
        <v>Noon Winery, Eclipse 1999 (12 BT)</v>
      </c>
      <c r="D244" s="11">
        <v>250.0</v>
      </c>
      <c r="E244" s="11">
        <v>350.0</v>
      </c>
      <c r="F244" s="12" t="s">
        <v>21</v>
      </c>
      <c r="G244" s="12" t="s">
        <v>462</v>
      </c>
      <c r="H244" s="12" t="s">
        <v>463</v>
      </c>
      <c r="I244" s="9">
        <v>1999.0</v>
      </c>
      <c r="J244" s="9">
        <v>12.0</v>
      </c>
      <c r="K244" s="9" t="s">
        <v>20</v>
      </c>
      <c r="L244" s="9" t="s">
        <v>21</v>
      </c>
      <c r="M244" s="12" t="s">
        <v>367</v>
      </c>
      <c r="N244" s="12" t="s">
        <v>368</v>
      </c>
      <c r="O244" s="13" t="str">
        <f>vlookup(B244,'N10442 - Concise Lot Listing'!$1:$999,5,FALSE)</f>
        <v>https://www.sothebys.com/en/buy/auction/2020/vine-distinguished-collections-including-the-park-b-smith-cellar-celebrating-rhone/noon-winery-eclipse-1999-12-bt</v>
      </c>
      <c r="P244" s="12" t="s">
        <v>468</v>
      </c>
    </row>
    <row r="245">
      <c r="A245" s="8"/>
      <c r="B245" s="9">
        <v>212.0</v>
      </c>
      <c r="C245" s="10" t="str">
        <f t="shared" si="1"/>
        <v>Noon Winery, Reserve Cabernet Sauvignon 1997 (12 BT)</v>
      </c>
      <c r="D245" s="11">
        <v>500.0</v>
      </c>
      <c r="E245" s="11">
        <v>700.0</v>
      </c>
      <c r="F245" s="12" t="s">
        <v>21</v>
      </c>
      <c r="G245" s="12" t="s">
        <v>469</v>
      </c>
      <c r="H245" s="12" t="s">
        <v>463</v>
      </c>
      <c r="I245" s="9">
        <v>1997.0</v>
      </c>
      <c r="J245" s="9">
        <v>12.0</v>
      </c>
      <c r="K245" s="9" t="s">
        <v>20</v>
      </c>
      <c r="L245" s="9" t="s">
        <v>21</v>
      </c>
      <c r="M245" s="12" t="s">
        <v>367</v>
      </c>
      <c r="N245" s="12" t="s">
        <v>368</v>
      </c>
      <c r="O245" s="13" t="str">
        <f>vlookup(B245,'N10442 - Concise Lot Listing'!$1:$999,5,FALSE)</f>
        <v>https://www.sothebys.com/en/buy/auction/2020/vine-distinguished-collections-including-the-park-b-smith-cellar-celebrating-rhone/noon-winery-reserve-cabernet-sauvignon-1997-12-bt</v>
      </c>
      <c r="P245" s="12" t="s">
        <v>470</v>
      </c>
    </row>
    <row r="246">
      <c r="A246" s="8"/>
      <c r="B246" s="9">
        <v>213.0</v>
      </c>
      <c r="C246" s="10" t="str">
        <f t="shared" si="1"/>
        <v>Noon Winery, Reserve Cabernet Sauvignon 1998 (12 BT)</v>
      </c>
      <c r="D246" s="11">
        <v>700.0</v>
      </c>
      <c r="E246" s="11">
        <v>950.0</v>
      </c>
      <c r="F246" s="12" t="s">
        <v>21</v>
      </c>
      <c r="G246" s="12" t="s">
        <v>469</v>
      </c>
      <c r="H246" s="12" t="s">
        <v>463</v>
      </c>
      <c r="I246" s="9">
        <v>1998.0</v>
      </c>
      <c r="J246" s="9">
        <v>12.0</v>
      </c>
      <c r="K246" s="9" t="s">
        <v>20</v>
      </c>
      <c r="L246" s="9" t="s">
        <v>21</v>
      </c>
      <c r="M246" s="12" t="s">
        <v>367</v>
      </c>
      <c r="N246" s="12" t="s">
        <v>368</v>
      </c>
      <c r="O246" s="13" t="str">
        <f>vlookup(B246,'N10442 - Concise Lot Listing'!$1:$999,5,FALSE)</f>
        <v>https://www.sothebys.com/en/buy/auction/2020/vine-distinguished-collections-including-the-park-b-smith-cellar-celebrating-rhone/noon-winery-reserve-cabernet-sauvignon-1998-12-bt</v>
      </c>
      <c r="P246" s="12" t="s">
        <v>471</v>
      </c>
    </row>
    <row r="247">
      <c r="A247" s="9" t="s">
        <v>32</v>
      </c>
      <c r="B247" s="9">
        <v>214.0</v>
      </c>
      <c r="C247" s="10" t="str">
        <f t="shared" si="1"/>
        <v>Noon Winery, Reserve Cabernet Sauvignon 1999 (5 BT)</v>
      </c>
      <c r="D247" s="11">
        <v>550.0</v>
      </c>
      <c r="E247" s="11">
        <v>700.0</v>
      </c>
      <c r="F247" s="12" t="s">
        <v>21</v>
      </c>
      <c r="G247" s="12" t="s">
        <v>469</v>
      </c>
      <c r="H247" s="12" t="s">
        <v>463</v>
      </c>
      <c r="I247" s="9">
        <v>1999.0</v>
      </c>
      <c r="J247" s="9">
        <v>5.0</v>
      </c>
      <c r="K247" s="9" t="s">
        <v>20</v>
      </c>
      <c r="L247" s="9" t="s">
        <v>21</v>
      </c>
      <c r="M247" s="12" t="s">
        <v>367</v>
      </c>
      <c r="N247" s="12" t="s">
        <v>368</v>
      </c>
      <c r="O247" s="13" t="str">
        <f>vlookup(B247,'N10442 - Concise Lot Listing'!$1:$999,5,FALSE)</f>
        <v>https://www.sothebys.com/en/buy/auction/2020/vine-distinguished-collections-including-the-park-b-smith-cellar-celebrating-rhone/noon-winery-reserve-cabernet-sauvignon-vertical-11</v>
      </c>
      <c r="P247" s="12" t="s">
        <v>472</v>
      </c>
    </row>
    <row r="248">
      <c r="A248" s="9" t="s">
        <v>32</v>
      </c>
      <c r="B248" s="9">
        <v>214.0</v>
      </c>
      <c r="C248" s="10" t="str">
        <f t="shared" si="1"/>
        <v>Noon Winery, Reserve Cabernet Sauvignon 1998 (4 BT)</v>
      </c>
      <c r="D248" s="11">
        <v>550.0</v>
      </c>
      <c r="E248" s="11">
        <v>700.0</v>
      </c>
      <c r="F248" s="12" t="s">
        <v>21</v>
      </c>
      <c r="G248" s="12" t="s">
        <v>469</v>
      </c>
      <c r="H248" s="12" t="s">
        <v>463</v>
      </c>
      <c r="I248" s="9">
        <v>1998.0</v>
      </c>
      <c r="J248" s="9">
        <v>4.0</v>
      </c>
      <c r="K248" s="9" t="s">
        <v>20</v>
      </c>
      <c r="L248" s="9" t="s">
        <v>21</v>
      </c>
      <c r="M248" s="12" t="s">
        <v>367</v>
      </c>
      <c r="N248" s="12" t="s">
        <v>368</v>
      </c>
      <c r="O248" s="13" t="str">
        <f>vlookup(B248,'N10442 - Concise Lot Listing'!$1:$999,5,FALSE)</f>
        <v>https://www.sothebys.com/en/buy/auction/2020/vine-distinguished-collections-including-the-park-b-smith-cellar-celebrating-rhone/noon-winery-reserve-cabernet-sauvignon-vertical-11</v>
      </c>
      <c r="P248" s="12" t="s">
        <v>473</v>
      </c>
    </row>
    <row r="249">
      <c r="A249" s="9" t="s">
        <v>32</v>
      </c>
      <c r="B249" s="9">
        <v>214.0</v>
      </c>
      <c r="C249" s="10" t="str">
        <f t="shared" si="1"/>
        <v>Noon Winery, Reserve Cabernet Sauvignon 1997 (2 BT)</v>
      </c>
      <c r="D249" s="11">
        <v>550.0</v>
      </c>
      <c r="E249" s="11">
        <v>700.0</v>
      </c>
      <c r="F249" s="12" t="s">
        <v>21</v>
      </c>
      <c r="G249" s="12" t="s">
        <v>469</v>
      </c>
      <c r="H249" s="12" t="s">
        <v>463</v>
      </c>
      <c r="I249" s="9">
        <v>1997.0</v>
      </c>
      <c r="J249" s="9">
        <v>2.0</v>
      </c>
      <c r="K249" s="9" t="s">
        <v>20</v>
      </c>
      <c r="L249" s="9" t="s">
        <v>21</v>
      </c>
      <c r="M249" s="12" t="s">
        <v>367</v>
      </c>
      <c r="N249" s="12" t="s">
        <v>368</v>
      </c>
      <c r="O249" s="13" t="str">
        <f>vlookup(B249,'N10442 - Concise Lot Listing'!$1:$999,5,FALSE)</f>
        <v>https://www.sothebys.com/en/buy/auction/2020/vine-distinguished-collections-including-the-park-b-smith-cellar-celebrating-rhone/noon-winery-reserve-cabernet-sauvignon-vertical-11</v>
      </c>
      <c r="P249" s="12" t="s">
        <v>474</v>
      </c>
    </row>
    <row r="250">
      <c r="A250" s="8"/>
      <c r="B250" s="9">
        <v>215.0</v>
      </c>
      <c r="C250" s="10" t="str">
        <f t="shared" si="1"/>
        <v>Noon Winery, Reserve Shiraz 1998 (11 BT)</v>
      </c>
      <c r="D250" s="11">
        <v>650.0</v>
      </c>
      <c r="E250" s="11">
        <v>900.0</v>
      </c>
      <c r="F250" s="12" t="s">
        <v>21</v>
      </c>
      <c r="G250" s="12" t="s">
        <v>475</v>
      </c>
      <c r="H250" s="12" t="s">
        <v>463</v>
      </c>
      <c r="I250" s="9">
        <v>1998.0</v>
      </c>
      <c r="J250" s="9">
        <v>11.0</v>
      </c>
      <c r="K250" s="9" t="s">
        <v>20</v>
      </c>
      <c r="L250" s="9" t="s">
        <v>21</v>
      </c>
      <c r="M250" s="12" t="s">
        <v>367</v>
      </c>
      <c r="N250" s="12" t="s">
        <v>368</v>
      </c>
      <c r="O250" s="13" t="str">
        <f>vlookup(B250,'N10442 - Concise Lot Listing'!$1:$999,5,FALSE)</f>
        <v>https://www.sothebys.com/en/buy/auction/2020/vine-distinguished-collections-including-the-park-b-smith-cellar-celebrating-rhone/noon-winery-reserve-shiraz-1998-11-bt</v>
      </c>
      <c r="P250" s="12" t="s">
        <v>476</v>
      </c>
    </row>
    <row r="251">
      <c r="A251" s="9" t="s">
        <v>32</v>
      </c>
      <c r="B251" s="9">
        <v>216.0</v>
      </c>
      <c r="C251" s="10" t="str">
        <f t="shared" si="1"/>
        <v>Noon Winery, Reserve Shiraz 1997 (11 BT)</v>
      </c>
      <c r="D251" s="11">
        <v>700.0</v>
      </c>
      <c r="E251" s="11">
        <v>1000.0</v>
      </c>
      <c r="F251" s="12" t="s">
        <v>21</v>
      </c>
      <c r="G251" s="12" t="s">
        <v>475</v>
      </c>
      <c r="H251" s="12" t="s">
        <v>463</v>
      </c>
      <c r="I251" s="9">
        <v>1997.0</v>
      </c>
      <c r="J251" s="9">
        <v>11.0</v>
      </c>
      <c r="K251" s="9" t="s">
        <v>20</v>
      </c>
      <c r="L251" s="9" t="s">
        <v>21</v>
      </c>
      <c r="M251" s="12" t="s">
        <v>367</v>
      </c>
      <c r="N251" s="12" t="s">
        <v>368</v>
      </c>
      <c r="O251" s="13" t="str">
        <f>vlookup(B251,'N10442 - Concise Lot Listing'!$1:$999,5,FALSE)</f>
        <v>https://www.sothebys.com/en/buy/auction/2020/vine-distinguished-collections-including-the-park-b-smith-cellar-celebrating-rhone/mixed-lot-12-bt-australia-noon-winery</v>
      </c>
      <c r="P251" s="12" t="s">
        <v>477</v>
      </c>
    </row>
    <row r="252">
      <c r="A252" s="9" t="s">
        <v>32</v>
      </c>
      <c r="B252" s="9">
        <v>216.0</v>
      </c>
      <c r="C252" s="10" t="str">
        <f t="shared" si="1"/>
        <v>Noon Winery, Reserve Cabernet Sauvignon 1997 (1 BT)</v>
      </c>
      <c r="D252" s="11">
        <v>700.0</v>
      </c>
      <c r="E252" s="11">
        <v>1000.0</v>
      </c>
      <c r="F252" s="12" t="s">
        <v>21</v>
      </c>
      <c r="G252" s="12" t="s">
        <v>469</v>
      </c>
      <c r="H252" s="12" t="s">
        <v>463</v>
      </c>
      <c r="I252" s="9">
        <v>1997.0</v>
      </c>
      <c r="J252" s="9">
        <v>1.0</v>
      </c>
      <c r="K252" s="9" t="s">
        <v>20</v>
      </c>
      <c r="L252" s="9" t="s">
        <v>21</v>
      </c>
      <c r="M252" s="12" t="s">
        <v>367</v>
      </c>
      <c r="N252" s="12" t="s">
        <v>368</v>
      </c>
      <c r="O252" s="13" t="str">
        <f>vlookup(B252,'N10442 - Concise Lot Listing'!$1:$999,5,FALSE)</f>
        <v>https://www.sothebys.com/en/buy/auction/2020/vine-distinguished-collections-including-the-park-b-smith-cellar-celebrating-rhone/mixed-lot-12-bt-australia-noon-winery</v>
      </c>
      <c r="P252" s="12" t="s">
        <v>478</v>
      </c>
    </row>
    <row r="253">
      <c r="A253" s="8"/>
      <c r="B253" s="9">
        <v>217.0</v>
      </c>
      <c r="C253" s="10" t="str">
        <f t="shared" si="1"/>
        <v>Parson's Flat Padthaway Shiraz / Cabernet Sauvignon 1998 (7 BT)</v>
      </c>
      <c r="D253" s="11">
        <v>200.0</v>
      </c>
      <c r="E253" s="11">
        <v>300.0</v>
      </c>
      <c r="F253" s="12" t="s">
        <v>21</v>
      </c>
      <c r="G253" s="12" t="s">
        <v>479</v>
      </c>
      <c r="H253" s="12" t="s">
        <v>480</v>
      </c>
      <c r="I253" s="9">
        <v>1998.0</v>
      </c>
      <c r="J253" s="9">
        <v>7.0</v>
      </c>
      <c r="K253" s="9" t="s">
        <v>20</v>
      </c>
      <c r="L253" s="9" t="s">
        <v>21</v>
      </c>
      <c r="M253" s="12" t="s">
        <v>367</v>
      </c>
      <c r="N253" s="12" t="s">
        <v>368</v>
      </c>
      <c r="O253" s="13" t="str">
        <f>vlookup(B253,'N10442 - Concise Lot Listing'!$1:$999,5,FALSE)</f>
        <v>https://www.sothebys.com/en/buy/auction/2020/vine-distinguished-collections-including-the-park-b-smith-cellar-celebrating-rhone/parsons-flat-padthaway-shiraz-cabernet-sauvignon</v>
      </c>
      <c r="P253" s="12" t="s">
        <v>481</v>
      </c>
    </row>
    <row r="254">
      <c r="A254" s="8"/>
      <c r="B254" s="9">
        <v>218.0</v>
      </c>
      <c r="C254" s="10" t="str">
        <f t="shared" si="1"/>
        <v>Parson's Flat Padthaway Shiraz / Cabernet Sauvignon 1999 (10 BT)</v>
      </c>
      <c r="D254" s="11">
        <v>300.0</v>
      </c>
      <c r="E254" s="11">
        <v>400.0</v>
      </c>
      <c r="F254" s="12" t="s">
        <v>21</v>
      </c>
      <c r="G254" s="12" t="s">
        <v>479</v>
      </c>
      <c r="H254" s="12" t="s">
        <v>480</v>
      </c>
      <c r="I254" s="9">
        <v>1999.0</v>
      </c>
      <c r="J254" s="9">
        <v>10.0</v>
      </c>
      <c r="K254" s="9" t="s">
        <v>20</v>
      </c>
      <c r="L254" s="9" t="s">
        <v>21</v>
      </c>
      <c r="M254" s="12" t="s">
        <v>367</v>
      </c>
      <c r="N254" s="12" t="s">
        <v>368</v>
      </c>
      <c r="O254" s="13" t="str">
        <f>vlookup(B254,'N10442 - Concise Lot Listing'!$1:$999,5,FALSE)</f>
        <v>https://www.sothebys.com/en/buy/auction/2020/vine-distinguished-collections-including-the-park-b-smith-cellar-celebrating-rhone/parsons-flat-padthaway-shiraz-cabernet-sauvignon-2</v>
      </c>
      <c r="P254" s="12" t="s">
        <v>482</v>
      </c>
    </row>
    <row r="255">
      <c r="A255" s="8"/>
      <c r="B255" s="9">
        <v>219.0</v>
      </c>
      <c r="C255" s="10" t="str">
        <f t="shared" si="1"/>
        <v>Penfolds Bin 90a Coonawarra Cabernet Barossa Shiraz 1990 (5 BT)</v>
      </c>
      <c r="D255" s="11">
        <v>750.0</v>
      </c>
      <c r="E255" s="11">
        <v>1000.0</v>
      </c>
      <c r="F255" s="12" t="s">
        <v>21</v>
      </c>
      <c r="G255" s="12" t="s">
        <v>483</v>
      </c>
      <c r="H255" s="12" t="s">
        <v>484</v>
      </c>
      <c r="I255" s="9">
        <v>1990.0</v>
      </c>
      <c r="J255" s="9">
        <v>5.0</v>
      </c>
      <c r="K255" s="9" t="s">
        <v>20</v>
      </c>
      <c r="L255" s="9" t="s">
        <v>21</v>
      </c>
      <c r="M255" s="12" t="s">
        <v>367</v>
      </c>
      <c r="N255" s="12" t="s">
        <v>368</v>
      </c>
      <c r="O255" s="13" t="str">
        <f>vlookup(B255,'N10442 - Concise Lot Listing'!$1:$999,5,FALSE)</f>
        <v>https://www.sothebys.com/en/buy/auction/2020/vine-distinguished-collections-including-the-park-b-smith-cellar-celebrating-rhone/penfolds-bin-90a-coonawarra-cabernet-barossa</v>
      </c>
      <c r="P255" s="12" t="s">
        <v>485</v>
      </c>
    </row>
    <row r="256">
      <c r="A256" s="8"/>
      <c r="B256" s="9">
        <v>220.0</v>
      </c>
      <c r="C256" s="10" t="str">
        <f t="shared" si="1"/>
        <v>Randall's Hill, Shiraz, 1910 1995 (3 BT)</v>
      </c>
      <c r="D256" s="11">
        <v>300.0</v>
      </c>
      <c r="E256" s="11">
        <v>450.0</v>
      </c>
      <c r="F256" s="12" t="s">
        <v>21</v>
      </c>
      <c r="G256" s="12" t="s">
        <v>486</v>
      </c>
      <c r="H256" s="12" t="s">
        <v>487</v>
      </c>
      <c r="I256" s="9">
        <v>1995.0</v>
      </c>
      <c r="J256" s="9">
        <v>3.0</v>
      </c>
      <c r="K256" s="9" t="s">
        <v>20</v>
      </c>
      <c r="L256" s="9" t="s">
        <v>21</v>
      </c>
      <c r="M256" s="12" t="s">
        <v>367</v>
      </c>
      <c r="N256" s="12" t="s">
        <v>368</v>
      </c>
      <c r="O256" s="13" t="str">
        <f>vlookup(B256,'N10442 - Concise Lot Listing'!$1:$999,5,FALSE)</f>
        <v>https://www.sothebys.com/en/buy/auction/2020/vine-distinguished-collections-including-the-park-b-smith-cellar-celebrating-rhone/randalls-hill-shiraz-1910-1995-3-bt</v>
      </c>
      <c r="P256" s="12" t="s">
        <v>488</v>
      </c>
    </row>
    <row r="257">
      <c r="A257" s="9" t="s">
        <v>32</v>
      </c>
      <c r="B257" s="9">
        <v>221.0</v>
      </c>
      <c r="C257" s="10" t="str">
        <f t="shared" si="1"/>
        <v>Torbreck, Descendant 1999 (4 BT)</v>
      </c>
      <c r="D257" s="11">
        <v>250.0</v>
      </c>
      <c r="E257" s="11">
        <v>400.0</v>
      </c>
      <c r="F257" s="12" t="s">
        <v>21</v>
      </c>
      <c r="G257" s="12" t="s">
        <v>489</v>
      </c>
      <c r="H257" s="12" t="s">
        <v>490</v>
      </c>
      <c r="I257" s="9">
        <v>1999.0</v>
      </c>
      <c r="J257" s="9">
        <v>4.0</v>
      </c>
      <c r="K257" s="9" t="s">
        <v>20</v>
      </c>
      <c r="L257" s="9" t="s">
        <v>21</v>
      </c>
      <c r="M257" s="12" t="s">
        <v>367</v>
      </c>
      <c r="N257" s="12" t="s">
        <v>368</v>
      </c>
      <c r="O257" s="13" t="str">
        <f>vlookup(B257,'N10442 - Concise Lot Listing'!$1:$999,5,FALSE)</f>
        <v>https://www.sothebys.com/en/buy/auction/2020/vine-distinguished-collections-including-the-park-b-smith-cellar-celebrating-rhone/mixed-lot-11-bt-australia-torbreck</v>
      </c>
      <c r="P257" s="12" t="s">
        <v>491</v>
      </c>
    </row>
    <row r="258">
      <c r="A258" s="9" t="s">
        <v>32</v>
      </c>
      <c r="B258" s="9">
        <v>221.0</v>
      </c>
      <c r="C258" s="10" t="str">
        <f t="shared" si="1"/>
        <v>Torbreck Woodcutter's Shiraz 1999 (6 BT)</v>
      </c>
      <c r="D258" s="11">
        <v>250.0</v>
      </c>
      <c r="E258" s="11">
        <v>400.0</v>
      </c>
      <c r="F258" s="12" t="s">
        <v>21</v>
      </c>
      <c r="G258" s="12" t="s">
        <v>492</v>
      </c>
      <c r="H258" s="12" t="s">
        <v>490</v>
      </c>
      <c r="I258" s="9">
        <v>1999.0</v>
      </c>
      <c r="J258" s="9">
        <v>6.0</v>
      </c>
      <c r="K258" s="9" t="s">
        <v>20</v>
      </c>
      <c r="L258" s="9" t="s">
        <v>21</v>
      </c>
      <c r="M258" s="12" t="s">
        <v>367</v>
      </c>
      <c r="N258" s="12" t="s">
        <v>368</v>
      </c>
      <c r="O258" s="13" t="str">
        <f>vlookup(B258,'N10442 - Concise Lot Listing'!$1:$999,5,FALSE)</f>
        <v>https://www.sothebys.com/en/buy/auction/2020/vine-distinguished-collections-including-the-park-b-smith-cellar-celebrating-rhone/mixed-lot-11-bt-australia-torbreck</v>
      </c>
      <c r="P258" s="12" t="s">
        <v>493</v>
      </c>
    </row>
    <row r="259">
      <c r="A259" s="9" t="s">
        <v>32</v>
      </c>
      <c r="B259" s="9">
        <v>221.0</v>
      </c>
      <c r="C259" s="10" t="str">
        <f t="shared" si="1"/>
        <v>Torbreck, Cuvée Juveniles 2000 (1 BT)</v>
      </c>
      <c r="D259" s="11">
        <v>250.0</v>
      </c>
      <c r="E259" s="11">
        <v>400.0</v>
      </c>
      <c r="F259" s="12" t="s">
        <v>21</v>
      </c>
      <c r="G259" s="12" t="s">
        <v>494</v>
      </c>
      <c r="H259" s="12" t="s">
        <v>490</v>
      </c>
      <c r="I259" s="9">
        <v>2000.0</v>
      </c>
      <c r="J259" s="9">
        <v>1.0</v>
      </c>
      <c r="K259" s="9" t="s">
        <v>20</v>
      </c>
      <c r="L259" s="9" t="s">
        <v>21</v>
      </c>
      <c r="M259" s="12" t="s">
        <v>367</v>
      </c>
      <c r="N259" s="12" t="s">
        <v>368</v>
      </c>
      <c r="O259" s="13" t="str">
        <f>vlookup(B259,'N10442 - Concise Lot Listing'!$1:$999,5,FALSE)</f>
        <v>https://www.sothebys.com/en/buy/auction/2020/vine-distinguished-collections-including-the-park-b-smith-cellar-celebrating-rhone/mixed-lot-11-bt-australia-torbreck</v>
      </c>
      <c r="P259" s="12" t="s">
        <v>495</v>
      </c>
    </row>
    <row r="260">
      <c r="A260" s="9" t="s">
        <v>32</v>
      </c>
      <c r="B260" s="9">
        <v>222.0</v>
      </c>
      <c r="C260" s="10" t="str">
        <f t="shared" si="1"/>
        <v>Torbreck, The Steading 1998 (2 MAG)</v>
      </c>
      <c r="D260" s="11">
        <v>600.0</v>
      </c>
      <c r="E260" s="11">
        <v>800.0</v>
      </c>
      <c r="F260" s="12" t="s">
        <v>49</v>
      </c>
      <c r="G260" s="12" t="s">
        <v>496</v>
      </c>
      <c r="H260" s="12" t="s">
        <v>490</v>
      </c>
      <c r="I260" s="9">
        <v>1998.0</v>
      </c>
      <c r="J260" s="9">
        <v>2.0</v>
      </c>
      <c r="K260" s="9" t="s">
        <v>48</v>
      </c>
      <c r="L260" s="9" t="s">
        <v>49</v>
      </c>
      <c r="M260" s="12" t="s">
        <v>367</v>
      </c>
      <c r="N260" s="12" t="s">
        <v>368</v>
      </c>
      <c r="O260" s="13" t="str">
        <f>vlookup(B260,'N10442 - Concise Lot Listing'!$1:$999,5,FALSE)</f>
        <v>https://www.sothebys.com/en/buy/auction/2020/vine-distinguished-collections-including-the-park-b-smith-cellar-celebrating-rhone/mixed-lot-6-mag-australia-torbreck</v>
      </c>
      <c r="P260" s="12" t="s">
        <v>497</v>
      </c>
    </row>
    <row r="261">
      <c r="A261" s="9" t="s">
        <v>32</v>
      </c>
      <c r="B261" s="9">
        <v>222.0</v>
      </c>
      <c r="C261" s="10" t="str">
        <f t="shared" si="1"/>
        <v>Torbreck, RunRig 1997 (4 MAG)</v>
      </c>
      <c r="D261" s="11">
        <v>600.0</v>
      </c>
      <c r="E261" s="11">
        <v>800.0</v>
      </c>
      <c r="F261" s="12" t="s">
        <v>49</v>
      </c>
      <c r="G261" s="12" t="s">
        <v>498</v>
      </c>
      <c r="H261" s="12" t="s">
        <v>490</v>
      </c>
      <c r="I261" s="9">
        <v>1997.0</v>
      </c>
      <c r="J261" s="9">
        <v>4.0</v>
      </c>
      <c r="K261" s="9" t="s">
        <v>48</v>
      </c>
      <c r="L261" s="9" t="s">
        <v>49</v>
      </c>
      <c r="M261" s="12" t="s">
        <v>367</v>
      </c>
      <c r="N261" s="12" t="s">
        <v>368</v>
      </c>
      <c r="O261" s="13" t="str">
        <f>vlookup(B261,'N10442 - Concise Lot Listing'!$1:$999,5,FALSE)</f>
        <v>https://www.sothebys.com/en/buy/auction/2020/vine-distinguished-collections-including-the-park-b-smith-cellar-celebrating-rhone/mixed-lot-6-mag-australia-torbreck</v>
      </c>
      <c r="P261" s="12" t="s">
        <v>499</v>
      </c>
    </row>
    <row r="262">
      <c r="A262" s="8"/>
      <c r="B262" s="9">
        <v>223.0</v>
      </c>
      <c r="C262" s="10" t="str">
        <f t="shared" si="1"/>
        <v>Wild Duck Creek Estate, Spring Flat Shiraz 1997 (11 BT)</v>
      </c>
      <c r="D262" s="11">
        <v>350.0</v>
      </c>
      <c r="E262" s="11">
        <v>550.0</v>
      </c>
      <c r="F262" s="12" t="s">
        <v>21</v>
      </c>
      <c r="G262" s="12" t="s">
        <v>500</v>
      </c>
      <c r="H262" s="12" t="s">
        <v>501</v>
      </c>
      <c r="I262" s="9">
        <v>1997.0</v>
      </c>
      <c r="J262" s="9">
        <v>11.0</v>
      </c>
      <c r="K262" s="9" t="s">
        <v>20</v>
      </c>
      <c r="L262" s="9" t="s">
        <v>21</v>
      </c>
      <c r="M262" s="12" t="s">
        <v>367</v>
      </c>
      <c r="N262" s="12" t="s">
        <v>368</v>
      </c>
      <c r="O262" s="13" t="str">
        <f>vlookup(B262,'N10442 - Concise Lot Listing'!$1:$999,5,FALSE)</f>
        <v>https://www.sothebys.com/en/buy/auction/2020/vine-distinguished-collections-including-the-park-b-smith-cellar-celebrating-rhone/wild-duck-creek-estate-spring-flat-shiraz-1997-11</v>
      </c>
      <c r="P262" s="12" t="s">
        <v>502</v>
      </c>
    </row>
    <row r="263">
      <c r="A263" s="8"/>
      <c r="B263" s="9">
        <v>224.0</v>
      </c>
      <c r="C263" s="10" t="str">
        <f t="shared" si="1"/>
        <v>Wild Duck Creek Estate, Spring Flat Shiraz 1997 (12 BT)</v>
      </c>
      <c r="D263" s="11">
        <v>400.0</v>
      </c>
      <c r="E263" s="11">
        <v>600.0</v>
      </c>
      <c r="F263" s="12" t="s">
        <v>21</v>
      </c>
      <c r="G263" s="12" t="s">
        <v>500</v>
      </c>
      <c r="H263" s="12" t="s">
        <v>501</v>
      </c>
      <c r="I263" s="9">
        <v>1997.0</v>
      </c>
      <c r="J263" s="9">
        <v>12.0</v>
      </c>
      <c r="K263" s="9" t="s">
        <v>20</v>
      </c>
      <c r="L263" s="9" t="s">
        <v>21</v>
      </c>
      <c r="M263" s="12" t="s">
        <v>367</v>
      </c>
      <c r="N263" s="12" t="s">
        <v>368</v>
      </c>
      <c r="O263" s="13" t="str">
        <f>vlookup(B263,'N10442 - Concise Lot Listing'!$1:$999,5,FALSE)</f>
        <v>https://www.sothebys.com/en/buy/auction/2020/vine-distinguished-collections-including-the-park-b-smith-cellar-celebrating-rhone/wild-duck-creek-estate-spring-flat-shiraz-1997-12</v>
      </c>
      <c r="P263" s="12" t="s">
        <v>503</v>
      </c>
    </row>
    <row r="264">
      <c r="A264" s="8"/>
      <c r="B264" s="9">
        <v>225.0</v>
      </c>
      <c r="C264" s="10" t="str">
        <f t="shared" si="1"/>
        <v>Wild Duck Creek Estate, Spring Flat Shiraz 1998 (11 BT)</v>
      </c>
      <c r="D264" s="11">
        <v>350.0</v>
      </c>
      <c r="E264" s="11">
        <v>500.0</v>
      </c>
      <c r="F264" s="12" t="s">
        <v>504</v>
      </c>
      <c r="G264" s="12" t="s">
        <v>500</v>
      </c>
      <c r="H264" s="12" t="s">
        <v>501</v>
      </c>
      <c r="I264" s="9">
        <v>1998.0</v>
      </c>
      <c r="J264" s="9">
        <v>11.0</v>
      </c>
      <c r="K264" s="9" t="s">
        <v>20</v>
      </c>
      <c r="L264" s="9" t="s">
        <v>21</v>
      </c>
      <c r="M264" s="12" t="s">
        <v>367</v>
      </c>
      <c r="N264" s="12" t="s">
        <v>368</v>
      </c>
      <c r="O264" s="13" t="str">
        <f>vlookup(B264,'N10442 - Concise Lot Listing'!$1:$999,5,FALSE)</f>
        <v>https://www.sothebys.com/en/buy/auction/2020/vine-distinguished-collections-including-the-park-b-smith-cellar-celebrating-rhone/wild-duck-creek-estate-spring-flat-shiraz-1998-11</v>
      </c>
      <c r="P264" s="12" t="s">
        <v>505</v>
      </c>
    </row>
    <row r="265">
      <c r="A265" s="8"/>
      <c r="B265" s="9">
        <v>226.0</v>
      </c>
      <c r="C265" s="10" t="str">
        <f t="shared" si="1"/>
        <v>Wild Duck Creek Estate, Spring Flat Shiraz 1998 (12 BT)</v>
      </c>
      <c r="D265" s="11">
        <v>400.0</v>
      </c>
      <c r="E265" s="11">
        <v>600.0</v>
      </c>
      <c r="F265" s="12" t="s">
        <v>506</v>
      </c>
      <c r="G265" s="12" t="s">
        <v>500</v>
      </c>
      <c r="H265" s="12" t="s">
        <v>501</v>
      </c>
      <c r="I265" s="9">
        <v>1998.0</v>
      </c>
      <c r="J265" s="9">
        <v>12.0</v>
      </c>
      <c r="K265" s="9" t="s">
        <v>20</v>
      </c>
      <c r="L265" s="9" t="s">
        <v>21</v>
      </c>
      <c r="M265" s="12" t="s">
        <v>367</v>
      </c>
      <c r="N265" s="12" t="s">
        <v>368</v>
      </c>
      <c r="O265" s="13" t="str">
        <f>vlookup(B265,'N10442 - Concise Lot Listing'!$1:$999,5,FALSE)</f>
        <v>https://www.sothebys.com/en/buy/auction/2020/vine-distinguished-collections-including-the-park-b-smith-cellar-celebrating-rhone/wild-duck-creek-estate-spring-flat-shiraz-1998-12</v>
      </c>
      <c r="P265" s="12" t="s">
        <v>507</v>
      </c>
    </row>
    <row r="266">
      <c r="A266" s="9" t="s">
        <v>32</v>
      </c>
      <c r="B266" s="9">
        <v>227.0</v>
      </c>
      <c r="C266" s="10" t="str">
        <f t="shared" si="1"/>
        <v>Wild Duck Creek Estate 'Duck Muck' Heathcote Shiraz 1997 (5 BT)</v>
      </c>
      <c r="D266" s="11">
        <v>850.0</v>
      </c>
      <c r="E266" s="11">
        <v>1400.0</v>
      </c>
      <c r="F266" s="12" t="s">
        <v>21</v>
      </c>
      <c r="G266" s="12" t="s">
        <v>508</v>
      </c>
      <c r="H266" s="12" t="s">
        <v>501</v>
      </c>
      <c r="I266" s="9">
        <v>1997.0</v>
      </c>
      <c r="J266" s="9">
        <v>5.0</v>
      </c>
      <c r="K266" s="9" t="s">
        <v>20</v>
      </c>
      <c r="L266" s="9" t="s">
        <v>21</v>
      </c>
      <c r="M266" s="12" t="s">
        <v>367</v>
      </c>
      <c r="N266" s="12" t="s">
        <v>368</v>
      </c>
      <c r="O266" s="13" t="str">
        <f>vlookup(B266,'N10442 - Concise Lot Listing'!$1:$999,5,FALSE)</f>
        <v>https://www.sothebys.com/en/buy/auction/2020/vine-distinguished-collections-including-the-park-b-smith-cellar-celebrating-rhone/wild-duck-creek-estate-spring-flat-shiraz-1998-12</v>
      </c>
      <c r="P266" s="12" t="s">
        <v>509</v>
      </c>
    </row>
    <row r="267">
      <c r="A267" s="9" t="s">
        <v>32</v>
      </c>
      <c r="B267" s="9">
        <v>227.0</v>
      </c>
      <c r="C267" s="10" t="str">
        <f t="shared" si="1"/>
        <v>Wild Duck Creek Estate, Cabernet Sauvignon, Reserve 1998 (2 BT)</v>
      </c>
      <c r="D267" s="11">
        <v>850.0</v>
      </c>
      <c r="E267" s="11">
        <v>1400.0</v>
      </c>
      <c r="F267" s="12" t="s">
        <v>21</v>
      </c>
      <c r="G267" s="12" t="s">
        <v>510</v>
      </c>
      <c r="H267" s="12" t="s">
        <v>501</v>
      </c>
      <c r="I267" s="9">
        <v>1998.0</v>
      </c>
      <c r="J267" s="9">
        <v>2.0</v>
      </c>
      <c r="K267" s="9" t="s">
        <v>20</v>
      </c>
      <c r="L267" s="9" t="s">
        <v>21</v>
      </c>
      <c r="M267" s="12" t="s">
        <v>367</v>
      </c>
      <c r="N267" s="12" t="s">
        <v>368</v>
      </c>
      <c r="O267" s="13" t="str">
        <f>vlookup(B267,'N10442 - Concise Lot Listing'!$1:$999,5,FALSE)</f>
        <v>https://www.sothebys.com/en/buy/auction/2020/vine-distinguished-collections-including-the-park-b-smith-cellar-celebrating-rhone/wild-duck-creek-estate-spring-flat-shiraz-1998-12</v>
      </c>
      <c r="P267" s="12" t="s">
        <v>511</v>
      </c>
    </row>
    <row r="268">
      <c r="A268" s="9" t="s">
        <v>32</v>
      </c>
      <c r="B268" s="9">
        <v>228.0</v>
      </c>
      <c r="C268" s="10" t="str">
        <f t="shared" si="1"/>
        <v>Wild Duck Creek, Alan's Cabernet 1996 (3 MAG)</v>
      </c>
      <c r="D268" s="11">
        <v>900.0</v>
      </c>
      <c r="E268" s="11">
        <v>1200.0</v>
      </c>
      <c r="F268" s="12" t="s">
        <v>512</v>
      </c>
      <c r="G268" s="12" t="s">
        <v>513</v>
      </c>
      <c r="H268" s="12" t="s">
        <v>501</v>
      </c>
      <c r="I268" s="9">
        <v>1996.0</v>
      </c>
      <c r="J268" s="9">
        <v>3.0</v>
      </c>
      <c r="K268" s="9" t="s">
        <v>48</v>
      </c>
      <c r="L268" s="9" t="s">
        <v>49</v>
      </c>
      <c r="M268" s="12" t="s">
        <v>367</v>
      </c>
      <c r="N268" s="12" t="s">
        <v>368</v>
      </c>
      <c r="O268" s="13" t="str">
        <f>vlookup(B268,'N10442 - Concise Lot Listing'!$1:$999,5,FALSE)</f>
        <v>https://www.sothebys.com/en/buy/auction/2020/vine-distinguished-collections-including-the-park-b-smith-cellar-celebrating-rhone/mixed-lot-5-mag-wild-duck-creek-estate</v>
      </c>
      <c r="P268" s="12" t="s">
        <v>514</v>
      </c>
    </row>
    <row r="269">
      <c r="A269" s="9" t="s">
        <v>32</v>
      </c>
      <c r="B269" s="9">
        <v>228.0</v>
      </c>
      <c r="C269" s="10" t="str">
        <f t="shared" si="1"/>
        <v>Wild Duck Creek Estate 'Duck Muck' Heathcote Shiraz 1997 (2 MAG)</v>
      </c>
      <c r="D269" s="11">
        <v>900.0</v>
      </c>
      <c r="E269" s="11">
        <v>1200.0</v>
      </c>
      <c r="F269" s="12" t="s">
        <v>49</v>
      </c>
      <c r="G269" s="12" t="s">
        <v>508</v>
      </c>
      <c r="H269" s="12" t="s">
        <v>501</v>
      </c>
      <c r="I269" s="9">
        <v>1997.0</v>
      </c>
      <c r="J269" s="9">
        <v>2.0</v>
      </c>
      <c r="K269" s="9" t="s">
        <v>48</v>
      </c>
      <c r="L269" s="9" t="s">
        <v>49</v>
      </c>
      <c r="M269" s="12" t="s">
        <v>367</v>
      </c>
      <c r="N269" s="12" t="s">
        <v>368</v>
      </c>
      <c r="O269" s="13" t="str">
        <f>vlookup(B269,'N10442 - Concise Lot Listing'!$1:$999,5,FALSE)</f>
        <v>https://www.sothebys.com/en/buy/auction/2020/vine-distinguished-collections-including-the-park-b-smith-cellar-celebrating-rhone/mixed-lot-5-mag-wild-duck-creek-estate</v>
      </c>
      <c r="P269" s="12" t="s">
        <v>515</v>
      </c>
    </row>
    <row r="270">
      <c r="A270" s="9" t="s">
        <v>32</v>
      </c>
      <c r="B270" s="9">
        <v>229.0</v>
      </c>
      <c r="C270" s="10" t="str">
        <f t="shared" si="1"/>
        <v>Burge Family Shiraz, Draycott Reserve 1996 (4 BT)</v>
      </c>
      <c r="D270" s="11">
        <v>350.0</v>
      </c>
      <c r="E270" s="11">
        <v>500.0</v>
      </c>
      <c r="F270" s="12" t="s">
        <v>431</v>
      </c>
      <c r="G270" s="12" t="s">
        <v>426</v>
      </c>
      <c r="H270" s="12" t="s">
        <v>427</v>
      </c>
      <c r="I270" s="9">
        <v>1996.0</v>
      </c>
      <c r="J270" s="9">
        <v>4.0</v>
      </c>
      <c r="K270" s="9" t="s">
        <v>20</v>
      </c>
      <c r="L270" s="9" t="s">
        <v>21</v>
      </c>
      <c r="M270" s="12" t="s">
        <v>367</v>
      </c>
      <c r="N270" s="12" t="s">
        <v>368</v>
      </c>
      <c r="O270" s="13" t="str">
        <f>vlookup(B270,'N10442 - Concise Lot Listing'!$1:$999,5,FALSE)</f>
        <v>https://www.sothebys.com/en/buy/auction/2020/vine-distinguished-collections-including-the-park-b-smith-cellar-celebrating-rhone/mixed-lot-7-bt-australia-burge-family-clarendon</v>
      </c>
      <c r="P270" s="12" t="s">
        <v>516</v>
      </c>
    </row>
    <row r="271">
      <c r="A271" s="9" t="s">
        <v>32</v>
      </c>
      <c r="B271" s="9">
        <v>229.0</v>
      </c>
      <c r="C271" s="10" t="str">
        <f t="shared" si="1"/>
        <v>Clarendon Hills, Brookman Syrah 1997 (3 BT)</v>
      </c>
      <c r="D271" s="11">
        <v>350.0</v>
      </c>
      <c r="E271" s="11">
        <v>500.0</v>
      </c>
      <c r="F271" s="12" t="s">
        <v>517</v>
      </c>
      <c r="G271" s="12" t="s">
        <v>405</v>
      </c>
      <c r="H271" s="12" t="s">
        <v>366</v>
      </c>
      <c r="I271" s="9">
        <v>1997.0</v>
      </c>
      <c r="J271" s="9">
        <v>3.0</v>
      </c>
      <c r="K271" s="9" t="s">
        <v>20</v>
      </c>
      <c r="L271" s="9" t="s">
        <v>21</v>
      </c>
      <c r="M271" s="12" t="s">
        <v>367</v>
      </c>
      <c r="N271" s="12" t="s">
        <v>368</v>
      </c>
      <c r="O271" s="13" t="str">
        <f>vlookup(B271,'N10442 - Concise Lot Listing'!$1:$999,5,FALSE)</f>
        <v>https://www.sothebys.com/en/buy/auction/2020/vine-distinguished-collections-including-the-park-b-smith-cellar-celebrating-rhone/mixed-lot-7-bt-australia-burge-family-clarendon</v>
      </c>
      <c r="P271" s="12" t="s">
        <v>518</v>
      </c>
    </row>
    <row r="272">
      <c r="A272" s="9" t="s">
        <v>32</v>
      </c>
      <c r="B272" s="9">
        <v>230.0</v>
      </c>
      <c r="C272" s="10" t="str">
        <f t="shared" si="1"/>
        <v>Greenock Creek, Seven Acre Shiraz 1997 (4 BT)</v>
      </c>
      <c r="D272" s="11">
        <v>400.0</v>
      </c>
      <c r="E272" s="11">
        <v>600.0</v>
      </c>
      <c r="F272" s="12" t="s">
        <v>21</v>
      </c>
      <c r="G272" s="12" t="s">
        <v>453</v>
      </c>
      <c r="H272" s="12" t="s">
        <v>447</v>
      </c>
      <c r="I272" s="9">
        <v>1997.0</v>
      </c>
      <c r="J272" s="9">
        <v>4.0</v>
      </c>
      <c r="K272" s="9" t="s">
        <v>20</v>
      </c>
      <c r="L272" s="9" t="s">
        <v>21</v>
      </c>
      <c r="M272" s="12" t="s">
        <v>367</v>
      </c>
      <c r="N272" s="12" t="s">
        <v>368</v>
      </c>
      <c r="O272" s="13" t="str">
        <f>vlookup(B272,'N10442 - Concise Lot Listing'!$1:$999,5,FALSE)</f>
        <v>https://www.sothebys.com/en/buy/auction/2020/vine-distinguished-collections-including-the-park-b-smith-cellar-celebrating-rhone/mixed-lot-11-bt-australia-red</v>
      </c>
      <c r="P272" s="12" t="s">
        <v>454</v>
      </c>
    </row>
    <row r="273">
      <c r="A273" s="9" t="s">
        <v>32</v>
      </c>
      <c r="B273" s="9">
        <v>230.0</v>
      </c>
      <c r="C273" s="10" t="str">
        <f t="shared" si="1"/>
        <v>Fox Creek Reserve Shiraz 1997 (6 BT)</v>
      </c>
      <c r="D273" s="11">
        <v>400.0</v>
      </c>
      <c r="E273" s="11">
        <v>600.0</v>
      </c>
      <c r="F273" s="12" t="s">
        <v>21</v>
      </c>
      <c r="G273" s="12" t="s">
        <v>436</v>
      </c>
      <c r="H273" s="12" t="s">
        <v>437</v>
      </c>
      <c r="I273" s="9">
        <v>1997.0</v>
      </c>
      <c r="J273" s="9">
        <v>6.0</v>
      </c>
      <c r="K273" s="9" t="s">
        <v>20</v>
      </c>
      <c r="L273" s="9" t="s">
        <v>21</v>
      </c>
      <c r="M273" s="12" t="s">
        <v>367</v>
      </c>
      <c r="N273" s="12" t="s">
        <v>368</v>
      </c>
      <c r="O273" s="13" t="str">
        <f>vlookup(B273,'N10442 - Concise Lot Listing'!$1:$999,5,FALSE)</f>
        <v>https://www.sothebys.com/en/buy/auction/2020/vine-distinguished-collections-including-the-park-b-smith-cellar-celebrating-rhone/mixed-lot-11-bt-australia-red</v>
      </c>
      <c r="P273" s="12" t="s">
        <v>519</v>
      </c>
    </row>
    <row r="274">
      <c r="A274" s="9" t="s">
        <v>32</v>
      </c>
      <c r="B274" s="9">
        <v>230.0</v>
      </c>
      <c r="C274" s="10" t="str">
        <f t="shared" si="1"/>
        <v>Clarendon Hills, Piggott Range Syrah 1997 (1 BT)</v>
      </c>
      <c r="D274" s="11">
        <v>400.0</v>
      </c>
      <c r="E274" s="11">
        <v>600.0</v>
      </c>
      <c r="F274" s="12" t="s">
        <v>21</v>
      </c>
      <c r="G274" s="12" t="s">
        <v>408</v>
      </c>
      <c r="H274" s="12" t="s">
        <v>366</v>
      </c>
      <c r="I274" s="9">
        <v>1997.0</v>
      </c>
      <c r="J274" s="9">
        <v>1.0</v>
      </c>
      <c r="K274" s="9" t="s">
        <v>20</v>
      </c>
      <c r="L274" s="9" t="s">
        <v>21</v>
      </c>
      <c r="M274" s="12" t="s">
        <v>367</v>
      </c>
      <c r="N274" s="12" t="s">
        <v>368</v>
      </c>
      <c r="O274" s="13" t="str">
        <f>vlookup(B274,'N10442 - Concise Lot Listing'!$1:$999,5,FALSE)</f>
        <v>https://www.sothebys.com/en/buy/auction/2020/vine-distinguished-collections-including-the-park-b-smith-cellar-celebrating-rhone/mixed-lot-11-bt-australia-red</v>
      </c>
      <c r="P274" s="12" t="s">
        <v>520</v>
      </c>
    </row>
    <row r="275">
      <c r="A275" s="9" t="s">
        <v>32</v>
      </c>
      <c r="B275" s="9">
        <v>231.0</v>
      </c>
      <c r="C275" s="10" t="str">
        <f t="shared" si="1"/>
        <v>Majella, The Malleea 1997 (6 BT)</v>
      </c>
      <c r="D275" s="11">
        <v>350.0</v>
      </c>
      <c r="E275" s="11">
        <v>450.0</v>
      </c>
      <c r="F275" s="12" t="s">
        <v>21</v>
      </c>
      <c r="G275" s="12" t="s">
        <v>521</v>
      </c>
      <c r="H275" s="12" t="s">
        <v>522</v>
      </c>
      <c r="I275" s="9">
        <v>1997.0</v>
      </c>
      <c r="J275" s="9">
        <v>6.0</v>
      </c>
      <c r="K275" s="9" t="s">
        <v>20</v>
      </c>
      <c r="L275" s="9" t="s">
        <v>21</v>
      </c>
      <c r="M275" s="12" t="s">
        <v>367</v>
      </c>
      <c r="N275" s="12" t="s">
        <v>368</v>
      </c>
      <c r="O275" s="13" t="str">
        <f>vlookup(B275,'N10442 - Concise Lot Listing'!$1:$999,5,FALSE)</f>
        <v>https://www.sothebys.com/en/buy/auction/2020/vine-distinguished-collections-including-the-park-b-smith-cellar-celebrating-rhone/mixed-lot-12-bt-australia-red</v>
      </c>
      <c r="P275" s="12" t="s">
        <v>523</v>
      </c>
    </row>
    <row r="276">
      <c r="A276" s="9" t="s">
        <v>32</v>
      </c>
      <c r="B276" s="9">
        <v>231.0</v>
      </c>
      <c r="C276" s="10" t="str">
        <f t="shared" si="1"/>
        <v>Kay Brothers Amery Block 6 Shiraz 1997 (6 BT)</v>
      </c>
      <c r="D276" s="11">
        <v>350.0</v>
      </c>
      <c r="E276" s="11">
        <v>450.0</v>
      </c>
      <c r="F276" s="12" t="s">
        <v>297</v>
      </c>
      <c r="G276" s="12" t="s">
        <v>524</v>
      </c>
      <c r="H276" s="12" t="s">
        <v>525</v>
      </c>
      <c r="I276" s="9">
        <v>1997.0</v>
      </c>
      <c r="J276" s="9">
        <v>6.0</v>
      </c>
      <c r="K276" s="9" t="s">
        <v>20</v>
      </c>
      <c r="L276" s="9" t="s">
        <v>21</v>
      </c>
      <c r="M276" s="12" t="s">
        <v>367</v>
      </c>
      <c r="N276" s="12" t="s">
        <v>368</v>
      </c>
      <c r="O276" s="13" t="str">
        <f>vlookup(B276,'N10442 - Concise Lot Listing'!$1:$999,5,FALSE)</f>
        <v>https://www.sothebys.com/en/buy/auction/2020/vine-distinguished-collections-including-the-park-b-smith-cellar-celebrating-rhone/mixed-lot-12-bt-australia-red</v>
      </c>
      <c r="P276" s="12" t="s">
        <v>526</v>
      </c>
    </row>
    <row r="277">
      <c r="A277" s="8"/>
      <c r="B277" s="9">
        <v>232.0</v>
      </c>
      <c r="C277" s="10" t="str">
        <f t="shared" si="1"/>
        <v>Barolo Bussia 1989 Aldo Conterno (1 JM30)</v>
      </c>
      <c r="D277" s="11">
        <v>600.0</v>
      </c>
      <c r="E277" s="11">
        <v>800.0</v>
      </c>
      <c r="F277" s="12" t="s">
        <v>527</v>
      </c>
      <c r="G277" s="12" t="s">
        <v>528</v>
      </c>
      <c r="H277" s="12" t="s">
        <v>529</v>
      </c>
      <c r="I277" s="9">
        <v>1989.0</v>
      </c>
      <c r="J277" s="9">
        <v>1.0</v>
      </c>
      <c r="K277" s="9" t="s">
        <v>144</v>
      </c>
      <c r="L277" s="9" t="s">
        <v>302</v>
      </c>
      <c r="M277" s="12" t="s">
        <v>530</v>
      </c>
      <c r="N277" s="12" t="s">
        <v>531</v>
      </c>
      <c r="O277" s="13" t="str">
        <f>vlookup(B277,'N10442 - Concise Lot Listing'!$1:$999,5,FALSE)</f>
        <v>https://www.sothebys.com/en/buy/auction/2020/vine-distinguished-collections-including-the-park-b-smith-cellar-celebrating-rhone/barolo-bussia-1989-aldo-conterno-1-jm30</v>
      </c>
      <c r="P277" s="12" t="s">
        <v>532</v>
      </c>
    </row>
    <row r="278">
      <c r="A278" s="8"/>
      <c r="B278" s="9">
        <v>233.0</v>
      </c>
      <c r="C278" s="10" t="str">
        <f t="shared" si="1"/>
        <v>Barolo Bussia 1989 Aldo Conterno (1 JM30)</v>
      </c>
      <c r="D278" s="11">
        <v>600.0</v>
      </c>
      <c r="E278" s="11">
        <v>800.0</v>
      </c>
      <c r="F278" s="12" t="s">
        <v>527</v>
      </c>
      <c r="G278" s="12" t="s">
        <v>528</v>
      </c>
      <c r="H278" s="12" t="s">
        <v>529</v>
      </c>
      <c r="I278" s="9">
        <v>1989.0</v>
      </c>
      <c r="J278" s="9">
        <v>1.0</v>
      </c>
      <c r="K278" s="9" t="s">
        <v>144</v>
      </c>
      <c r="L278" s="9" t="s">
        <v>302</v>
      </c>
      <c r="M278" s="12" t="s">
        <v>530</v>
      </c>
      <c r="N278" s="12" t="s">
        <v>531</v>
      </c>
      <c r="O278" s="13" t="str">
        <f>vlookup(B278,'N10442 - Concise Lot Listing'!$1:$999,5,FALSE)</f>
        <v>https://www.sothebys.com/en/buy/auction/2020/vine-distinguished-collections-including-the-park-b-smith-cellar-celebrating-rhone/barolo-bussia-1989-aldo-conterno-1-jm30-2</v>
      </c>
      <c r="P278" s="12" t="s">
        <v>532</v>
      </c>
    </row>
    <row r="279">
      <c r="A279" s="8"/>
      <c r="B279" s="9">
        <v>234.0</v>
      </c>
      <c r="C279" s="10" t="str">
        <f t="shared" si="1"/>
        <v>Romanée St. Vivant 2005 Domaine de la Romanée-Conti (6 BT)</v>
      </c>
      <c r="D279" s="11">
        <v>10000.0</v>
      </c>
      <c r="E279" s="11">
        <v>15000.0</v>
      </c>
      <c r="F279" s="12" t="s">
        <v>21</v>
      </c>
      <c r="G279" s="12" t="s">
        <v>533</v>
      </c>
      <c r="H279" s="12" t="s">
        <v>534</v>
      </c>
      <c r="I279" s="9">
        <v>2005.0</v>
      </c>
      <c r="J279" s="9">
        <v>6.0</v>
      </c>
      <c r="K279" s="9" t="s">
        <v>20</v>
      </c>
      <c r="L279" s="9" t="s">
        <v>21</v>
      </c>
      <c r="M279" s="12" t="s">
        <v>535</v>
      </c>
      <c r="N279" s="12" t="s">
        <v>536</v>
      </c>
      <c r="O279" s="13" t="str">
        <f>vlookup(B279,'N10442 - Concise Lot Listing'!$1:$999,5,FALSE)</f>
        <v>https://www.sothebys.com/en/buy/auction/2020/vine-distinguished-collections-including-the-park-b-smith-cellar-celebrating-rhone/romanee-st-vivant-2005-domaine-de-la-romanee-conti</v>
      </c>
      <c r="P279" s="12" t="s">
        <v>537</v>
      </c>
    </row>
    <row r="280">
      <c r="A280" s="8"/>
      <c r="B280" s="9">
        <v>235.0</v>
      </c>
      <c r="C280" s="10" t="str">
        <f t="shared" si="1"/>
        <v>La Tâche 2005 Domaine de la Romanée-Conti (6 BT)</v>
      </c>
      <c r="D280" s="11">
        <v>20000.0</v>
      </c>
      <c r="E280" s="11">
        <v>28000.0</v>
      </c>
      <c r="F280" s="12" t="s">
        <v>538</v>
      </c>
      <c r="G280" s="12" t="s">
        <v>539</v>
      </c>
      <c r="H280" s="12" t="s">
        <v>534</v>
      </c>
      <c r="I280" s="9">
        <v>2005.0</v>
      </c>
      <c r="J280" s="9">
        <v>6.0</v>
      </c>
      <c r="K280" s="9" t="s">
        <v>20</v>
      </c>
      <c r="L280" s="9" t="s">
        <v>21</v>
      </c>
      <c r="M280" s="12" t="s">
        <v>535</v>
      </c>
      <c r="N280" s="12" t="s">
        <v>536</v>
      </c>
      <c r="O280" s="13" t="str">
        <f>vlookup(B280,'N10442 - Concise Lot Listing'!$1:$999,5,FALSE)</f>
        <v>https://www.sothebys.com/en/buy/auction/2020/vine-distinguished-collections-including-the-park-b-smith-cellar-celebrating-rhone/la-tache-2005-domaine-de-la-romanee-conti-6-bt</v>
      </c>
      <c r="P280" s="12" t="s">
        <v>540</v>
      </c>
    </row>
    <row r="281">
      <c r="A281" s="8"/>
      <c r="B281" s="9">
        <v>236.0</v>
      </c>
      <c r="C281" s="10" t="str">
        <f t="shared" si="1"/>
        <v>La Tâche 1990 Domaine de la Romanée-Conti (1 BT)</v>
      </c>
      <c r="D281" s="11">
        <v>4000.0</v>
      </c>
      <c r="E281" s="11">
        <v>6000.0</v>
      </c>
      <c r="F281" s="12" t="s">
        <v>541</v>
      </c>
      <c r="G281" s="12" t="s">
        <v>539</v>
      </c>
      <c r="H281" s="12" t="s">
        <v>534</v>
      </c>
      <c r="I281" s="9">
        <v>1990.0</v>
      </c>
      <c r="J281" s="9">
        <v>1.0</v>
      </c>
      <c r="K281" s="9" t="s">
        <v>20</v>
      </c>
      <c r="L281" s="9" t="s">
        <v>49</v>
      </c>
      <c r="M281" s="12" t="s">
        <v>535</v>
      </c>
      <c r="N281" s="12" t="s">
        <v>536</v>
      </c>
      <c r="O281" s="13" t="str">
        <f>vlookup(B281,'N10442 - Concise Lot Listing'!$1:$999,5,FALSE)</f>
        <v>https://www.sothebys.com/en/buy/auction/2020/vine-distinguished-collections-including-the-park-b-smith-cellar-celebrating-rhone/la-tache-1990-domaine-de-la-romanee-conti-1-bt</v>
      </c>
      <c r="P281" s="12" t="s">
        <v>542</v>
      </c>
    </row>
    <row r="282">
      <c r="A282" s="8"/>
      <c r="B282" s="9">
        <v>237.0</v>
      </c>
      <c r="C282" s="10" t="str">
        <f t="shared" si="1"/>
        <v>La Tâche 1985 Domaine de la Romanée-Conti (1 BT)</v>
      </c>
      <c r="D282" s="11">
        <v>2800.0</v>
      </c>
      <c r="E282" s="11">
        <v>3800.0</v>
      </c>
      <c r="F282" s="12" t="s">
        <v>543</v>
      </c>
      <c r="G282" s="12" t="s">
        <v>539</v>
      </c>
      <c r="H282" s="12" t="s">
        <v>534</v>
      </c>
      <c r="I282" s="9">
        <v>1985.0</v>
      </c>
      <c r="J282" s="9">
        <v>1.0</v>
      </c>
      <c r="K282" s="9" t="s">
        <v>20</v>
      </c>
      <c r="L282" s="9" t="s">
        <v>49</v>
      </c>
      <c r="M282" s="12" t="s">
        <v>535</v>
      </c>
      <c r="N282" s="12" t="s">
        <v>536</v>
      </c>
      <c r="O282" s="13" t="str">
        <f>vlookup(B282,'N10442 - Concise Lot Listing'!$1:$999,5,FALSE)</f>
        <v>https://www.sothebys.com/en/buy/auction/2020/vine-distinguished-collections-including-the-park-b-smith-cellar-celebrating-rhone/la-tache-1985-domaine-de-la-romanee-conti-1-bt</v>
      </c>
      <c r="P282" s="12" t="s">
        <v>544</v>
      </c>
    </row>
    <row r="283">
      <c r="A283" s="8"/>
      <c r="B283" s="9">
        <v>238.0</v>
      </c>
      <c r="C283" s="10" t="str">
        <f t="shared" si="1"/>
        <v>Romanée Conti 1989 Domaine de la Romanée-Conti (1 BT)</v>
      </c>
      <c r="D283" s="11">
        <v>11000.0</v>
      </c>
      <c r="E283" s="11">
        <v>17000.0</v>
      </c>
      <c r="F283" s="12" t="s">
        <v>545</v>
      </c>
      <c r="G283" s="12" t="s">
        <v>546</v>
      </c>
      <c r="H283" s="12" t="s">
        <v>534</v>
      </c>
      <c r="I283" s="9">
        <v>1989.0</v>
      </c>
      <c r="J283" s="9">
        <v>1.0</v>
      </c>
      <c r="K283" s="9" t="s">
        <v>20</v>
      </c>
      <c r="L283" s="9" t="s">
        <v>49</v>
      </c>
      <c r="M283" s="12" t="s">
        <v>535</v>
      </c>
      <c r="N283" s="12" t="s">
        <v>536</v>
      </c>
      <c r="O283" s="13" t="str">
        <f>vlookup(B283,'N10442 - Concise Lot Listing'!$1:$999,5,FALSE)</f>
        <v>https://www.sothebys.com/en/buy/auction/2020/vine-distinguished-collections-including-the-park-b-smith-cellar-celebrating-rhone/romanee-conti-1989-domaine-de-la-romanee-conti-1</v>
      </c>
      <c r="P283" s="12" t="s">
        <v>547</v>
      </c>
    </row>
    <row r="284">
      <c r="A284" s="8"/>
      <c r="B284" s="9">
        <v>239.0</v>
      </c>
      <c r="C284" s="10" t="str">
        <f t="shared" si="1"/>
        <v>Montrachet 1990 Domaine de la Romanée-Conti (1 BT)</v>
      </c>
      <c r="D284" s="11">
        <v>4500.0</v>
      </c>
      <c r="E284" s="11">
        <v>7000.0</v>
      </c>
      <c r="F284" s="12" t="s">
        <v>548</v>
      </c>
      <c r="G284" s="12" t="s">
        <v>549</v>
      </c>
      <c r="H284" s="12" t="s">
        <v>534</v>
      </c>
      <c r="I284" s="9">
        <v>1990.0</v>
      </c>
      <c r="J284" s="9">
        <v>1.0</v>
      </c>
      <c r="K284" s="9" t="s">
        <v>20</v>
      </c>
      <c r="L284" s="9" t="s">
        <v>49</v>
      </c>
      <c r="M284" s="12" t="s">
        <v>550</v>
      </c>
      <c r="N284" s="12" t="s">
        <v>536</v>
      </c>
      <c r="O284" s="13" t="str">
        <f>vlookup(B284,'N10442 - Concise Lot Listing'!$1:$999,5,FALSE)</f>
        <v>https://www.sothebys.com/en/buy/auction/2020/vine-distinguished-collections-including-the-park-b-smith-cellar-celebrating-rhone/montrachet-1990-domaine-de-la-romanee-conti-1-bt</v>
      </c>
      <c r="P284" s="12" t="s">
        <v>551</v>
      </c>
    </row>
    <row r="285">
      <c r="A285" s="8"/>
      <c r="B285" s="9">
        <v>240.0</v>
      </c>
      <c r="C285" s="10" t="str">
        <f t="shared" si="1"/>
        <v>Clos de la Roche 2005 Domaine Leroy (2 BT)</v>
      </c>
      <c r="D285" s="11">
        <v>6000.0</v>
      </c>
      <c r="E285" s="11">
        <v>8000.0</v>
      </c>
      <c r="F285" s="12" t="s">
        <v>552</v>
      </c>
      <c r="G285" s="12" t="s">
        <v>553</v>
      </c>
      <c r="H285" s="12" t="s">
        <v>554</v>
      </c>
      <c r="I285" s="9">
        <v>2005.0</v>
      </c>
      <c r="J285" s="9">
        <v>2.0</v>
      </c>
      <c r="K285" s="9" t="s">
        <v>20</v>
      </c>
      <c r="L285" s="9" t="s">
        <v>21</v>
      </c>
      <c r="M285" s="12" t="s">
        <v>535</v>
      </c>
      <c r="N285" s="12" t="s">
        <v>536</v>
      </c>
      <c r="O285" s="13" t="str">
        <f>vlookup(B285,'N10442 - Concise Lot Listing'!$1:$999,5,FALSE)</f>
        <v>https://www.sothebys.com/en/buy/auction/2020/vine-distinguished-collections-including-the-park-b-smith-cellar-celebrating-rhone/clos-de-la-roche-2005-domaine-leroy-2-bt</v>
      </c>
      <c r="P285" s="12" t="s">
        <v>555</v>
      </c>
    </row>
    <row r="286">
      <c r="A286" s="8"/>
      <c r="B286" s="9">
        <v>241.0</v>
      </c>
      <c r="C286" s="10" t="str">
        <f t="shared" si="1"/>
        <v>Corton, Les Renardes 2005 Domaine Leroy (5 BT)</v>
      </c>
      <c r="D286" s="11">
        <v>8500.0</v>
      </c>
      <c r="E286" s="11">
        <v>13000.0</v>
      </c>
      <c r="F286" s="12" t="s">
        <v>556</v>
      </c>
      <c r="G286" s="12" t="s">
        <v>557</v>
      </c>
      <c r="H286" s="12" t="s">
        <v>554</v>
      </c>
      <c r="I286" s="9">
        <v>2005.0</v>
      </c>
      <c r="J286" s="9">
        <v>5.0</v>
      </c>
      <c r="K286" s="9" t="s">
        <v>20</v>
      </c>
      <c r="L286" s="9" t="s">
        <v>21</v>
      </c>
      <c r="M286" s="12" t="s">
        <v>535</v>
      </c>
      <c r="N286" s="12" t="s">
        <v>536</v>
      </c>
      <c r="O286" s="13" t="str">
        <f>vlookup(B286,'N10442 - Concise Lot Listing'!$1:$999,5,FALSE)</f>
        <v>https://www.sothebys.com/en/buy/auction/2020/vine-distinguished-collections-including-the-park-b-smith-cellar-celebrating-rhone/corton-les-renardes-2005-domaine-leroy-5-bt</v>
      </c>
      <c r="P286" s="12" t="s">
        <v>558</v>
      </c>
    </row>
    <row r="287">
      <c r="A287" s="8"/>
      <c r="B287" s="9">
        <v>242.0</v>
      </c>
      <c r="C287" s="10" t="str">
        <f t="shared" si="1"/>
        <v>Chambertin 2005 Domaine Leroy (1 BT)</v>
      </c>
      <c r="D287" s="11">
        <v>6000.0</v>
      </c>
      <c r="E287" s="11">
        <v>9000.0</v>
      </c>
      <c r="F287" s="12" t="s">
        <v>559</v>
      </c>
      <c r="G287" s="12" t="s">
        <v>560</v>
      </c>
      <c r="H287" s="12" t="s">
        <v>554</v>
      </c>
      <c r="I287" s="9">
        <v>2005.0</v>
      </c>
      <c r="J287" s="9">
        <v>1.0</v>
      </c>
      <c r="K287" s="9" t="s">
        <v>20</v>
      </c>
      <c r="L287" s="9" t="s">
        <v>49</v>
      </c>
      <c r="M287" s="12" t="s">
        <v>535</v>
      </c>
      <c r="N287" s="12" t="s">
        <v>536</v>
      </c>
      <c r="O287" s="13" t="str">
        <f>vlookup(B287,'N10442 - Concise Lot Listing'!$1:$999,5,FALSE)</f>
        <v>https://www.sothebys.com/en/buy/auction/2020/vine-distinguished-collections-including-the-park-b-smith-cellar-celebrating-rhone/chambertin-2005-domaine-leroy-1-bt</v>
      </c>
      <c r="P287" s="12" t="s">
        <v>561</v>
      </c>
    </row>
    <row r="288">
      <c r="A288" s="8"/>
      <c r="B288" s="9">
        <v>243.0</v>
      </c>
      <c r="C288" s="10" t="str">
        <f t="shared" si="1"/>
        <v>Musigny 2005 Jacques-Frédéric Mugnier (1 BT)</v>
      </c>
      <c r="D288" s="11">
        <v>2200.0</v>
      </c>
      <c r="E288" s="11">
        <v>3000.0</v>
      </c>
      <c r="F288" s="12" t="s">
        <v>49</v>
      </c>
      <c r="G288" s="12" t="s">
        <v>562</v>
      </c>
      <c r="H288" s="12" t="s">
        <v>563</v>
      </c>
      <c r="I288" s="9">
        <v>2005.0</v>
      </c>
      <c r="J288" s="9">
        <v>1.0</v>
      </c>
      <c r="K288" s="9" t="s">
        <v>20</v>
      </c>
      <c r="L288" s="9" t="s">
        <v>49</v>
      </c>
      <c r="M288" s="12" t="s">
        <v>535</v>
      </c>
      <c r="N288" s="12" t="s">
        <v>536</v>
      </c>
      <c r="O288" s="13" t="str">
        <f>vlookup(B288,'N10442 - Concise Lot Listing'!$1:$999,5,FALSE)</f>
        <v>https://www.sothebys.com/en/buy/auction/2020/vine-distinguished-collections-including-the-park-b-smith-cellar-celebrating-rhone/musigny-2005-jacques-frederic-mugnier-1-bt</v>
      </c>
      <c r="P288" s="12" t="s">
        <v>564</v>
      </c>
    </row>
    <row r="289">
      <c r="A289" s="8"/>
      <c r="B289" s="9">
        <v>244.0</v>
      </c>
      <c r="C289" s="10" t="str">
        <f t="shared" si="1"/>
        <v>Bonnes Mares 2005 Comte Georges de Vogüé (6 BT)</v>
      </c>
      <c r="D289" s="11">
        <v>2800.0</v>
      </c>
      <c r="E289" s="11">
        <v>3800.0</v>
      </c>
      <c r="F289" s="12" t="s">
        <v>565</v>
      </c>
      <c r="G289" s="12" t="s">
        <v>566</v>
      </c>
      <c r="H289" s="12" t="s">
        <v>567</v>
      </c>
      <c r="I289" s="9">
        <v>2005.0</v>
      </c>
      <c r="J289" s="9">
        <v>6.0</v>
      </c>
      <c r="K289" s="9" t="s">
        <v>20</v>
      </c>
      <c r="L289" s="9" t="s">
        <v>302</v>
      </c>
      <c r="M289" s="12" t="s">
        <v>535</v>
      </c>
      <c r="N289" s="12" t="s">
        <v>536</v>
      </c>
      <c r="O289" s="13" t="str">
        <f>vlookup(B289,'N10442 - Concise Lot Listing'!$1:$999,5,FALSE)</f>
        <v>https://www.sothebys.com/en/buy/auction/2020/vine-distinguished-collections-including-the-park-b-smith-cellar-celebrating-rhone/bonnes-mares-2005-comte-georges-de-voguee-6-bt</v>
      </c>
      <c r="P289" s="12" t="s">
        <v>568</v>
      </c>
    </row>
    <row r="290">
      <c r="A290" s="8"/>
      <c r="B290" s="9">
        <v>245.0</v>
      </c>
      <c r="C290" s="10" t="str">
        <f t="shared" si="1"/>
        <v>Clos de Tart 2005 Mommessin (6 BT)</v>
      </c>
      <c r="D290" s="11">
        <v>2600.0</v>
      </c>
      <c r="E290" s="11">
        <v>3800.0</v>
      </c>
      <c r="F290" s="12" t="s">
        <v>302</v>
      </c>
      <c r="G290" s="12" t="s">
        <v>569</v>
      </c>
      <c r="H290" s="12" t="s">
        <v>570</v>
      </c>
      <c r="I290" s="9">
        <v>2005.0</v>
      </c>
      <c r="J290" s="9">
        <v>6.0</v>
      </c>
      <c r="K290" s="9" t="s">
        <v>20</v>
      </c>
      <c r="L290" s="9" t="s">
        <v>302</v>
      </c>
      <c r="M290" s="12" t="s">
        <v>535</v>
      </c>
      <c r="N290" s="12" t="s">
        <v>536</v>
      </c>
      <c r="O290" s="13" t="str">
        <f>vlookup(B290,'N10442 - Concise Lot Listing'!$1:$999,5,FALSE)</f>
        <v>https://www.sothebys.com/en/buy/auction/2020/vine-distinguished-collections-including-the-park-b-smith-cellar-celebrating-rhone/clos-de-tart-2005-mommessin-6-bt</v>
      </c>
      <c r="P290" s="12" t="s">
        <v>571</v>
      </c>
    </row>
    <row r="291">
      <c r="A291" s="8"/>
      <c r="B291" s="9">
        <v>246.0</v>
      </c>
      <c r="C291" s="10" t="str">
        <f t="shared" si="1"/>
        <v>Bourgogne Rouge 2005 Jacky Truchot (7 BT)</v>
      </c>
      <c r="D291" s="11">
        <v>1800.0</v>
      </c>
      <c r="E291" s="11">
        <v>2800.0</v>
      </c>
      <c r="F291" s="12" t="s">
        <v>21</v>
      </c>
      <c r="G291" s="12" t="s">
        <v>572</v>
      </c>
      <c r="H291" s="12" t="s">
        <v>573</v>
      </c>
      <c r="I291" s="9">
        <v>2005.0</v>
      </c>
      <c r="J291" s="9">
        <v>7.0</v>
      </c>
      <c r="K291" s="9" t="s">
        <v>20</v>
      </c>
      <c r="L291" s="9" t="s">
        <v>21</v>
      </c>
      <c r="M291" s="12" t="s">
        <v>535</v>
      </c>
      <c r="N291" s="12" t="s">
        <v>536</v>
      </c>
      <c r="O291" s="13" t="str">
        <f>vlookup(B291,'N10442 - Concise Lot Listing'!$1:$999,5,FALSE)</f>
        <v>https://www.sothebys.com/en/buy/auction/2020/vine-distinguished-collections-including-the-park-b-smith-cellar-celebrating-rhone/bourgogne-rouge-2005-jacky-truchot-7-bt</v>
      </c>
      <c r="P291" s="12" t="s">
        <v>574</v>
      </c>
    </row>
    <row r="292">
      <c r="A292" s="8"/>
      <c r="B292" s="9">
        <v>247.0</v>
      </c>
      <c r="C292" s="10" t="str">
        <f t="shared" si="1"/>
        <v>Clos Saint Denis 1993 Domaine Dujac (1 BT)</v>
      </c>
      <c r="D292" s="11">
        <v>1200.0</v>
      </c>
      <c r="E292" s="11">
        <v>1700.0</v>
      </c>
      <c r="F292" s="12" t="s">
        <v>575</v>
      </c>
      <c r="G292" s="12" t="s">
        <v>576</v>
      </c>
      <c r="H292" s="12" t="s">
        <v>577</v>
      </c>
      <c r="I292" s="9">
        <v>1993.0</v>
      </c>
      <c r="J292" s="9">
        <v>1.0</v>
      </c>
      <c r="K292" s="9" t="s">
        <v>20</v>
      </c>
      <c r="L292" s="9" t="s">
        <v>21</v>
      </c>
      <c r="M292" s="12" t="s">
        <v>535</v>
      </c>
      <c r="N292" s="12" t="s">
        <v>536</v>
      </c>
      <c r="O292" s="13" t="str">
        <f>vlookup(B292,'N10442 - Concise Lot Listing'!$1:$999,5,FALSE)</f>
        <v>https://www.sothebys.com/en/buy/auction/2020/vine-distinguished-collections-including-the-park-b-smith-cellar-celebrating-rhone/clos-saint-denis-1993-domaine-dujac-1-bt</v>
      </c>
      <c r="P292" s="12" t="s">
        <v>578</v>
      </c>
    </row>
    <row r="293">
      <c r="A293" s="8"/>
      <c r="B293" s="9">
        <v>248.0</v>
      </c>
      <c r="C293" s="10" t="str">
        <f t="shared" si="1"/>
        <v>Clos St. Denis, Cuvée du Centenaire 2005 Domaine Ponsot (4 BT)</v>
      </c>
      <c r="D293" s="11">
        <v>4000.0</v>
      </c>
      <c r="E293" s="11">
        <v>6000.0</v>
      </c>
      <c r="F293" s="12" t="s">
        <v>21</v>
      </c>
      <c r="G293" s="12" t="s">
        <v>579</v>
      </c>
      <c r="H293" s="12" t="s">
        <v>580</v>
      </c>
      <c r="I293" s="9">
        <v>2005.0</v>
      </c>
      <c r="J293" s="9">
        <v>4.0</v>
      </c>
      <c r="K293" s="9" t="s">
        <v>20</v>
      </c>
      <c r="L293" s="9" t="s">
        <v>21</v>
      </c>
      <c r="M293" s="12" t="s">
        <v>535</v>
      </c>
      <c r="N293" s="12" t="s">
        <v>536</v>
      </c>
      <c r="O293" s="13" t="str">
        <f>vlookup(B293,'N10442 - Concise Lot Listing'!$1:$999,5,FALSE)</f>
        <v>https://www.sothebys.com/en/buy/auction/2020/vine-distinguished-collections-including-the-park-b-smith-cellar-celebrating-rhone/clos-st-denis-cuvee-du-centenaire-2005-domaine</v>
      </c>
      <c r="P293" s="12" t="s">
        <v>581</v>
      </c>
    </row>
    <row r="294">
      <c r="A294" s="8"/>
      <c r="B294" s="9">
        <v>249.0</v>
      </c>
      <c r="C294" s="10" t="str">
        <f t="shared" si="1"/>
        <v>Clos de la Roche, Cuvée Vieilles Vignes 2005 Domaine Ponsot (4 BT)</v>
      </c>
      <c r="D294" s="11">
        <v>2600.0</v>
      </c>
      <c r="E294" s="11">
        <v>3500.0</v>
      </c>
      <c r="F294" s="12" t="s">
        <v>21</v>
      </c>
      <c r="G294" s="12" t="s">
        <v>582</v>
      </c>
      <c r="H294" s="12" t="s">
        <v>580</v>
      </c>
      <c r="I294" s="9">
        <v>2005.0</v>
      </c>
      <c r="J294" s="9">
        <v>4.0</v>
      </c>
      <c r="K294" s="9" t="s">
        <v>20</v>
      </c>
      <c r="L294" s="9" t="s">
        <v>21</v>
      </c>
      <c r="M294" s="12" t="s">
        <v>535</v>
      </c>
      <c r="N294" s="12" t="s">
        <v>536</v>
      </c>
      <c r="O294" s="13" t="str">
        <f>vlookup(B294,'N10442 - Concise Lot Listing'!$1:$999,5,FALSE)</f>
        <v>https://www.sothebys.com/en/buy/auction/2020/vine-distinguished-collections-including-the-park-b-smith-cellar-celebrating-rhone/clos-de-la-roche-cuvee-vieilles-vignes-2005</v>
      </c>
      <c r="P294" s="12" t="s">
        <v>583</v>
      </c>
    </row>
    <row r="295">
      <c r="A295" s="8"/>
      <c r="B295" s="9">
        <v>250.0</v>
      </c>
      <c r="C295" s="10" t="str">
        <f t="shared" si="1"/>
        <v>Clos de Vougeot 2005 Domaine Ponsot (4 BT)</v>
      </c>
      <c r="D295" s="11">
        <v>1100.0</v>
      </c>
      <c r="E295" s="11">
        <v>1600.0</v>
      </c>
      <c r="F295" s="12" t="s">
        <v>21</v>
      </c>
      <c r="G295" s="12" t="s">
        <v>584</v>
      </c>
      <c r="H295" s="12" t="s">
        <v>580</v>
      </c>
      <c r="I295" s="9">
        <v>2005.0</v>
      </c>
      <c r="J295" s="9">
        <v>4.0</v>
      </c>
      <c r="K295" s="9" t="s">
        <v>20</v>
      </c>
      <c r="L295" s="9" t="s">
        <v>21</v>
      </c>
      <c r="M295" s="12" t="s">
        <v>535</v>
      </c>
      <c r="N295" s="12" t="s">
        <v>536</v>
      </c>
      <c r="O295" s="13" t="str">
        <f>vlookup(B295,'N10442 - Concise Lot Listing'!$1:$999,5,FALSE)</f>
        <v>https://www.sothebys.com/en/buy/auction/2020/vine-distinguished-collections-including-the-park-b-smith-cellar-celebrating-rhone/clos-de-vougeot-2005-domaine-ponsot-4-bt</v>
      </c>
      <c r="P295" s="12" t="s">
        <v>585</v>
      </c>
    </row>
    <row r="296">
      <c r="A296" s="8"/>
      <c r="B296" s="9">
        <v>251.0</v>
      </c>
      <c r="C296" s="10" t="str">
        <f t="shared" si="1"/>
        <v>Chapelle Chambertin 2005 Domaine Ponsot (4 BT)</v>
      </c>
      <c r="D296" s="11">
        <v>1000.0</v>
      </c>
      <c r="E296" s="11">
        <v>1500.0</v>
      </c>
      <c r="F296" s="12" t="s">
        <v>586</v>
      </c>
      <c r="G296" s="12" t="s">
        <v>587</v>
      </c>
      <c r="H296" s="12" t="s">
        <v>580</v>
      </c>
      <c r="I296" s="9">
        <v>2005.0</v>
      </c>
      <c r="J296" s="9">
        <v>4.0</v>
      </c>
      <c r="K296" s="9" t="s">
        <v>20</v>
      </c>
      <c r="L296" s="9" t="s">
        <v>21</v>
      </c>
      <c r="M296" s="12" t="s">
        <v>535</v>
      </c>
      <c r="N296" s="12" t="s">
        <v>536</v>
      </c>
      <c r="O296" s="13" t="str">
        <f>vlookup(B296,'N10442 - Concise Lot Listing'!$1:$999,5,FALSE)</f>
        <v>https://www.sothebys.com/en/buy/auction/2020/vine-distinguished-collections-including-the-park-b-smith-cellar-celebrating-rhone/griotte-chambertin-2005-domaine-ponsot-2-bt</v>
      </c>
      <c r="P296" s="12" t="s">
        <v>588</v>
      </c>
    </row>
    <row r="297">
      <c r="A297" s="8"/>
      <c r="B297" s="9">
        <v>252.0</v>
      </c>
      <c r="C297" s="10" t="str">
        <f t="shared" si="1"/>
        <v>Griotte Chambertin 2005 Domaine Ponsot (2 BT)</v>
      </c>
      <c r="D297" s="11">
        <v>500.0</v>
      </c>
      <c r="E297" s="11">
        <v>700.0</v>
      </c>
      <c r="F297" s="12" t="s">
        <v>21</v>
      </c>
      <c r="G297" s="12" t="s">
        <v>589</v>
      </c>
      <c r="H297" s="12" t="s">
        <v>580</v>
      </c>
      <c r="I297" s="9">
        <v>2005.0</v>
      </c>
      <c r="J297" s="9">
        <v>2.0</v>
      </c>
      <c r="K297" s="9" t="s">
        <v>20</v>
      </c>
      <c r="L297" s="9" t="s">
        <v>21</v>
      </c>
      <c r="M297" s="12" t="s">
        <v>535</v>
      </c>
      <c r="N297" s="12" t="s">
        <v>536</v>
      </c>
      <c r="O297" s="13" t="str">
        <f>vlookup(B297,'N10442 - Concise Lot Listing'!$1:$999,5,FALSE)</f>
        <v>https://www.sothebys.com/en/buy/auction/2020/vine-distinguished-collections-including-the-park-b-smith-cellar-celebrating-rhone/griotte-chambertin-2005-domaine-ponsot-2-bt</v>
      </c>
      <c r="P297" s="12" t="s">
        <v>590</v>
      </c>
    </row>
    <row r="298">
      <c r="A298" s="8"/>
      <c r="B298" s="9">
        <v>253.0</v>
      </c>
      <c r="C298" s="10" t="str">
        <f t="shared" si="1"/>
        <v>Chambertin 2005 Domaine Ponsot (1 BT)</v>
      </c>
      <c r="D298" s="11">
        <v>500.0</v>
      </c>
      <c r="E298" s="11">
        <v>700.0</v>
      </c>
      <c r="F298" s="12" t="s">
        <v>21</v>
      </c>
      <c r="G298" s="12" t="s">
        <v>560</v>
      </c>
      <c r="H298" s="12" t="s">
        <v>580</v>
      </c>
      <c r="I298" s="9">
        <v>2005.0</v>
      </c>
      <c r="J298" s="9">
        <v>1.0</v>
      </c>
      <c r="K298" s="9" t="s">
        <v>20</v>
      </c>
      <c r="L298" s="9" t="s">
        <v>21</v>
      </c>
      <c r="M298" s="12" t="s">
        <v>535</v>
      </c>
      <c r="N298" s="12" t="s">
        <v>536</v>
      </c>
      <c r="O298" s="13" t="str">
        <f>vlookup(B298,'N10442 - Concise Lot Listing'!$1:$999,5,FALSE)</f>
        <v>https://www.sothebys.com/en/buy/auction/2020/vine-distinguished-collections-including-the-park-b-smith-cellar-celebrating-rhone/griotte-chambertin-2005-domaine-ponsot-2-bt</v>
      </c>
      <c r="P298" s="12" t="s">
        <v>591</v>
      </c>
    </row>
    <row r="299">
      <c r="A299" s="8"/>
      <c r="B299" s="9">
        <v>254.0</v>
      </c>
      <c r="C299" s="10" t="str">
        <f t="shared" si="1"/>
        <v>Griotte Chambertin 1990 Domaine des Chézeaux (1 BT)</v>
      </c>
      <c r="D299" s="11">
        <v>350.0</v>
      </c>
      <c r="E299" s="11">
        <v>500.0</v>
      </c>
      <c r="F299" s="12" t="s">
        <v>592</v>
      </c>
      <c r="G299" s="12" t="s">
        <v>589</v>
      </c>
      <c r="H299" s="12" t="s">
        <v>593</v>
      </c>
      <c r="I299" s="9">
        <v>1990.0</v>
      </c>
      <c r="J299" s="9">
        <v>1.0</v>
      </c>
      <c r="K299" s="9" t="s">
        <v>20</v>
      </c>
      <c r="L299" s="9" t="s">
        <v>49</v>
      </c>
      <c r="M299" s="12" t="s">
        <v>535</v>
      </c>
      <c r="N299" s="12" t="s">
        <v>536</v>
      </c>
      <c r="O299" s="13" t="str">
        <f>vlookup(B299,'N10442 - Concise Lot Listing'!$1:$999,5,FALSE)</f>
        <v>https://www.sothebys.com/en/buy/auction/2020/vine-distinguished-collections-including-the-park-b-smith-cellar-celebrating-rhone/griotte-chambertin-1990-domaine-des-chezeaux-1-bt</v>
      </c>
      <c r="P299" s="12" t="s">
        <v>594</v>
      </c>
    </row>
    <row r="300">
      <c r="A300" s="8"/>
      <c r="B300" s="9">
        <v>255.0</v>
      </c>
      <c r="C300" s="10" t="str">
        <f t="shared" si="1"/>
        <v>Charmes Chambertin 2005 Domaine Perrot-Minot (9 BT)</v>
      </c>
      <c r="D300" s="11">
        <v>1400.0</v>
      </c>
      <c r="E300" s="11">
        <v>2200.0</v>
      </c>
      <c r="F300" s="12" t="s">
        <v>586</v>
      </c>
      <c r="G300" s="12" t="s">
        <v>595</v>
      </c>
      <c r="H300" s="12" t="s">
        <v>596</v>
      </c>
      <c r="I300" s="9">
        <v>2005.0</v>
      </c>
      <c r="J300" s="9">
        <v>9.0</v>
      </c>
      <c r="K300" s="9" t="s">
        <v>20</v>
      </c>
      <c r="L300" s="9" t="s">
        <v>21</v>
      </c>
      <c r="M300" s="12" t="s">
        <v>535</v>
      </c>
      <c r="N300" s="12" t="s">
        <v>536</v>
      </c>
      <c r="O300" s="13" t="str">
        <f>vlookup(B300,'N10442 - Concise Lot Listing'!$1:$999,5,FALSE)</f>
        <v>https://www.sothebys.com/en/buy/auction/2020/vine-distinguished-collections-including-the-park-b-smith-cellar-celebrating-rhone/charmes-chambertin-2005-domaine-perrot-minot-9-bt</v>
      </c>
      <c r="P300" s="12" t="s">
        <v>597</v>
      </c>
    </row>
    <row r="301">
      <c r="A301" s="8"/>
      <c r="B301" s="9">
        <v>256.0</v>
      </c>
      <c r="C301" s="10" t="str">
        <f t="shared" si="1"/>
        <v>Charmes Chambertin, Cuvée des Merles 2005 Domaine Perrot-Minot (3 BT)</v>
      </c>
      <c r="D301" s="11">
        <v>450.0</v>
      </c>
      <c r="E301" s="11">
        <v>700.0</v>
      </c>
      <c r="F301" s="12" t="s">
        <v>21</v>
      </c>
      <c r="G301" s="12" t="s">
        <v>598</v>
      </c>
      <c r="H301" s="12" t="s">
        <v>596</v>
      </c>
      <c r="I301" s="9">
        <v>2005.0</v>
      </c>
      <c r="J301" s="9">
        <v>3.0</v>
      </c>
      <c r="K301" s="9" t="s">
        <v>20</v>
      </c>
      <c r="L301" s="9" t="s">
        <v>21</v>
      </c>
      <c r="M301" s="12" t="s">
        <v>535</v>
      </c>
      <c r="N301" s="12" t="s">
        <v>536</v>
      </c>
      <c r="O301" s="13" t="str">
        <f>vlookup(B301,'N10442 - Concise Lot Listing'!$1:$999,5,FALSE)</f>
        <v>https://www.sothebys.com/en/buy/auction/2020/vine-distinguished-collections-including-the-park-b-smith-cellar-celebrating-rhone/charmes-chambertin-cuvee-des-merles-2005-domaine</v>
      </c>
      <c r="P301" s="12" t="s">
        <v>599</v>
      </c>
    </row>
    <row r="302">
      <c r="A302" s="8"/>
      <c r="B302" s="9">
        <v>257.0</v>
      </c>
      <c r="C302" s="10" t="str">
        <f t="shared" si="1"/>
        <v>Mazoyères Chambertin 2005 Domaine Perrot-Minot (4 BT)</v>
      </c>
      <c r="D302" s="11">
        <v>750.0</v>
      </c>
      <c r="E302" s="11">
        <v>1100.0</v>
      </c>
      <c r="F302" s="12" t="s">
        <v>21</v>
      </c>
      <c r="G302" s="12" t="s">
        <v>600</v>
      </c>
      <c r="H302" s="12" t="s">
        <v>596</v>
      </c>
      <c r="I302" s="9">
        <v>2005.0</v>
      </c>
      <c r="J302" s="9">
        <v>4.0</v>
      </c>
      <c r="K302" s="9" t="s">
        <v>20</v>
      </c>
      <c r="L302" s="9" t="s">
        <v>21</v>
      </c>
      <c r="M302" s="12" t="s">
        <v>535</v>
      </c>
      <c r="N302" s="12" t="s">
        <v>536</v>
      </c>
      <c r="O302" s="13" t="str">
        <f>vlookup(B302,'N10442 - Concise Lot Listing'!$1:$999,5,FALSE)</f>
        <v>https://www.sothebys.com/en/buy/auction/2020/vine-distinguished-collections-including-the-park-b-smith-cellar-celebrating-rhone/mazoyeres-chambertin-2005-domaine-perrot-minot-4</v>
      </c>
      <c r="P302" s="12" t="s">
        <v>601</v>
      </c>
    </row>
    <row r="303">
      <c r="A303" s="8"/>
      <c r="B303" s="9">
        <v>258.0</v>
      </c>
      <c r="C303" s="10" t="str">
        <f t="shared" si="1"/>
        <v>Gevrey Chambertin, Vieilles Vignes 2005 Bernard Dugat-Py (6 BT)</v>
      </c>
      <c r="D303" s="11">
        <v>550.0</v>
      </c>
      <c r="E303" s="11">
        <v>750.0</v>
      </c>
      <c r="F303" s="12" t="s">
        <v>21</v>
      </c>
      <c r="G303" s="12" t="s">
        <v>602</v>
      </c>
      <c r="H303" s="12" t="s">
        <v>603</v>
      </c>
      <c r="I303" s="9">
        <v>2005.0</v>
      </c>
      <c r="J303" s="9">
        <v>6.0</v>
      </c>
      <c r="K303" s="9" t="s">
        <v>20</v>
      </c>
      <c r="L303" s="9" t="s">
        <v>21</v>
      </c>
      <c r="M303" s="12" t="s">
        <v>535</v>
      </c>
      <c r="N303" s="12" t="s">
        <v>536</v>
      </c>
      <c r="O303" s="13" t="str">
        <f>vlookup(B303,'N10442 - Concise Lot Listing'!$1:$999,5,FALSE)</f>
        <v>https://www.sothebys.com/en/buy/auction/2020/vine-distinguished-collections-including-the-park-b-smith-cellar-celebrating-rhone/gevrey-chambertin-vieilles-vignes-2005-bernard</v>
      </c>
      <c r="P303" s="12" t="s">
        <v>604</v>
      </c>
    </row>
    <row r="304">
      <c r="A304" s="8"/>
      <c r="B304" s="9">
        <v>259.0</v>
      </c>
      <c r="C304" s="10" t="str">
        <f t="shared" si="1"/>
        <v>Gevrey Chambertin, Les Evocelles 2005 Bernard Dugat-Py (3 BT)</v>
      </c>
      <c r="D304" s="11">
        <v>300.0</v>
      </c>
      <c r="E304" s="11">
        <v>400.0</v>
      </c>
      <c r="F304" s="12" t="s">
        <v>21</v>
      </c>
      <c r="G304" s="12" t="s">
        <v>605</v>
      </c>
      <c r="H304" s="12" t="s">
        <v>603</v>
      </c>
      <c r="I304" s="9">
        <v>2005.0</v>
      </c>
      <c r="J304" s="9">
        <v>3.0</v>
      </c>
      <c r="K304" s="9" t="s">
        <v>20</v>
      </c>
      <c r="L304" s="9" t="s">
        <v>21</v>
      </c>
      <c r="M304" s="12" t="s">
        <v>535</v>
      </c>
      <c r="N304" s="12" t="s">
        <v>536</v>
      </c>
      <c r="O304" s="13" t="str">
        <f>vlookup(B304,'N10442 - Concise Lot Listing'!$1:$999,5,FALSE)</f>
        <v>https://www.sothebys.com/en/buy/auction/2020/vine-distinguished-collections-including-the-park-b-smith-cellar-celebrating-rhone/gevrey-chambertin-les-evocelles-2005-bernard-dugat</v>
      </c>
      <c r="P304" s="12" t="s">
        <v>606</v>
      </c>
    </row>
    <row r="305">
      <c r="A305" s="8"/>
      <c r="B305" s="9">
        <v>260.0</v>
      </c>
      <c r="C305" s="10" t="str">
        <f t="shared" si="1"/>
        <v>Gevrey Chambertin, Coeur de Roy, Très Vieilles Vignes 2005 Bernard Dugat-Py (3 BT)</v>
      </c>
      <c r="D305" s="11">
        <v>300.0</v>
      </c>
      <c r="E305" s="11">
        <v>400.0</v>
      </c>
      <c r="F305" s="12" t="s">
        <v>21</v>
      </c>
      <c r="G305" s="12" t="s">
        <v>607</v>
      </c>
      <c r="H305" s="12" t="s">
        <v>603</v>
      </c>
      <c r="I305" s="9">
        <v>2005.0</v>
      </c>
      <c r="J305" s="9">
        <v>3.0</v>
      </c>
      <c r="K305" s="9" t="s">
        <v>20</v>
      </c>
      <c r="L305" s="9" t="s">
        <v>21</v>
      </c>
      <c r="M305" s="12" t="s">
        <v>535</v>
      </c>
      <c r="N305" s="12" t="s">
        <v>536</v>
      </c>
      <c r="O305" s="13" t="str">
        <f>vlookup(B305,'N10442 - Concise Lot Listing'!$1:$999,5,FALSE)</f>
        <v>https://www.sothebys.com/en/buy/auction/2020/vine-distinguished-collections-including-the-park-b-smith-cellar-celebrating-rhone/gevrey-chambertin-coeur-de-roy-tres-vieilles</v>
      </c>
      <c r="P305" s="12" t="s">
        <v>608</v>
      </c>
    </row>
    <row r="306">
      <c r="A306" s="8"/>
      <c r="B306" s="9">
        <v>261.0</v>
      </c>
      <c r="C306" s="10" t="str">
        <f t="shared" si="1"/>
        <v>Vosne Romanée, Les Suchots 2005 Bouchard Père et Fils (12 BT)</v>
      </c>
      <c r="D306" s="11">
        <v>1100.0</v>
      </c>
      <c r="E306" s="11">
        <v>1600.0</v>
      </c>
      <c r="F306" s="12" t="s">
        <v>302</v>
      </c>
      <c r="G306" s="12" t="s">
        <v>609</v>
      </c>
      <c r="H306" s="12" t="s">
        <v>610</v>
      </c>
      <c r="I306" s="9">
        <v>2005.0</v>
      </c>
      <c r="J306" s="9">
        <v>12.0</v>
      </c>
      <c r="K306" s="9" t="s">
        <v>20</v>
      </c>
      <c r="L306" s="9" t="s">
        <v>302</v>
      </c>
      <c r="M306" s="12" t="s">
        <v>535</v>
      </c>
      <c r="N306" s="12" t="s">
        <v>536</v>
      </c>
      <c r="O306" s="13" t="str">
        <f>vlookup(B306,'N10442 - Concise Lot Listing'!$1:$999,5,FALSE)</f>
        <v>https://www.sothebys.com/en/buy/auction/2020/vine-distinguished-collections-including-the-park-b-smith-cellar-celebrating-rhone/vosne-romanee-les-suchots-2005-bouchard-pere-et</v>
      </c>
      <c r="P306" s="12" t="s">
        <v>611</v>
      </c>
    </row>
    <row r="307">
      <c r="A307" s="8"/>
      <c r="B307" s="9">
        <v>262.0</v>
      </c>
      <c r="C307" s="10" t="str">
        <f t="shared" si="1"/>
        <v>Clos de Vougeot 2005 Louis Jadot (11 BT)</v>
      </c>
      <c r="D307" s="11">
        <v>1000.0</v>
      </c>
      <c r="E307" s="11">
        <v>1500.0</v>
      </c>
      <c r="F307" s="14"/>
      <c r="G307" s="12" t="s">
        <v>584</v>
      </c>
      <c r="H307" s="12" t="s">
        <v>612</v>
      </c>
      <c r="I307" s="9">
        <v>2005.0</v>
      </c>
      <c r="J307" s="9">
        <v>11.0</v>
      </c>
      <c r="K307" s="9" t="s">
        <v>20</v>
      </c>
      <c r="L307" s="8"/>
      <c r="M307" s="12" t="s">
        <v>535</v>
      </c>
      <c r="N307" s="12" t="s">
        <v>536</v>
      </c>
      <c r="O307" s="13" t="str">
        <f>vlookup(B307,'N10442 - Concise Lot Listing'!$1:$999,5,FALSE)</f>
        <v>https://www.sothebys.com/en/buy/auction/2020/vine-distinguished-collections-including-the-park-b-smith-cellar-celebrating-rhone/clos-de-vougeot-2005-louis-jadot-11-bt</v>
      </c>
      <c r="P307" s="12" t="s">
        <v>613</v>
      </c>
    </row>
    <row r="308">
      <c r="A308" s="8"/>
      <c r="B308" s="9">
        <v>263.0</v>
      </c>
      <c r="C308" s="10" t="str">
        <f t="shared" si="1"/>
        <v>Grands Echézeaux 2005 Louis Jadot (6 BT)</v>
      </c>
      <c r="D308" s="11">
        <v>1300.0</v>
      </c>
      <c r="E308" s="11">
        <v>1700.0</v>
      </c>
      <c r="F308" s="12" t="s">
        <v>302</v>
      </c>
      <c r="G308" s="12" t="s">
        <v>614</v>
      </c>
      <c r="H308" s="12" t="s">
        <v>612</v>
      </c>
      <c r="I308" s="9">
        <v>2005.0</v>
      </c>
      <c r="J308" s="9">
        <v>6.0</v>
      </c>
      <c r="K308" s="9" t="s">
        <v>20</v>
      </c>
      <c r="L308" s="9" t="s">
        <v>302</v>
      </c>
      <c r="M308" s="12" t="s">
        <v>535</v>
      </c>
      <c r="N308" s="12" t="s">
        <v>536</v>
      </c>
      <c r="O308" s="13" t="str">
        <f>vlookup(B308,'N10442 - Concise Lot Listing'!$1:$999,5,FALSE)</f>
        <v>https://www.sothebys.com/en/buy/auction/2020/vine-distinguished-collections-including-the-park-b-smith-cellar-celebrating-rhone/grands-echezeaux-2005-louis-jadot-6-bt</v>
      </c>
      <c r="P308" s="12" t="s">
        <v>615</v>
      </c>
    </row>
    <row r="309">
      <c r="A309" s="8"/>
      <c r="B309" s="9">
        <v>264.0</v>
      </c>
      <c r="C309" s="10" t="str">
        <f t="shared" si="1"/>
        <v>Grands Echézeaux 2005 Louis Jadot (6 BT)</v>
      </c>
      <c r="D309" s="11">
        <v>1300.0</v>
      </c>
      <c r="E309" s="11">
        <v>1700.0</v>
      </c>
      <c r="F309" s="12" t="s">
        <v>302</v>
      </c>
      <c r="G309" s="12" t="s">
        <v>614</v>
      </c>
      <c r="H309" s="12" t="s">
        <v>612</v>
      </c>
      <c r="I309" s="9">
        <v>2005.0</v>
      </c>
      <c r="J309" s="9">
        <v>6.0</v>
      </c>
      <c r="K309" s="9" t="s">
        <v>20</v>
      </c>
      <c r="L309" s="9" t="s">
        <v>302</v>
      </c>
      <c r="M309" s="12" t="s">
        <v>535</v>
      </c>
      <c r="N309" s="12" t="s">
        <v>536</v>
      </c>
      <c r="O309" s="13" t="str">
        <f>vlookup(B309,'N10442 - Concise Lot Listing'!$1:$999,5,FALSE)</f>
        <v>https://www.sothebys.com/en/buy/auction/2020/vine-distinguished-collections-including-the-park-b-smith-cellar-celebrating-rhone/grands-echezeaux-2005-louis-jadot-6-bt-2</v>
      </c>
      <c r="P309" s="12" t="s">
        <v>615</v>
      </c>
    </row>
    <row r="310">
      <c r="A310" s="8"/>
      <c r="B310" s="9">
        <v>265.0</v>
      </c>
      <c r="C310" s="10" t="str">
        <f t="shared" si="1"/>
        <v>Clos de la Roche 2005 Nicolas Potel (6 BT)</v>
      </c>
      <c r="D310" s="11">
        <v>800.0</v>
      </c>
      <c r="E310" s="11">
        <v>1200.0</v>
      </c>
      <c r="F310" s="12" t="s">
        <v>21</v>
      </c>
      <c r="G310" s="12" t="s">
        <v>553</v>
      </c>
      <c r="H310" s="12" t="s">
        <v>616</v>
      </c>
      <c r="I310" s="9">
        <v>2005.0</v>
      </c>
      <c r="J310" s="9">
        <v>6.0</v>
      </c>
      <c r="K310" s="9" t="s">
        <v>20</v>
      </c>
      <c r="L310" s="9" t="s">
        <v>21</v>
      </c>
      <c r="M310" s="12" t="s">
        <v>535</v>
      </c>
      <c r="N310" s="12" t="s">
        <v>536</v>
      </c>
      <c r="O310" s="13" t="str">
        <f>vlookup(B310,'N10442 - Concise Lot Listing'!$1:$999,5,FALSE)</f>
        <v>https://www.sothebys.com/en/buy/auction/2020/vine-distinguished-collections-including-the-park-b-smith-cellar-celebrating-rhone/clos-de-la-roche-2005-nicolas-potel-6-bt</v>
      </c>
      <c r="P310" s="12" t="s">
        <v>617</v>
      </c>
    </row>
    <row r="311">
      <c r="A311" s="8"/>
      <c r="B311" s="9">
        <v>266.0</v>
      </c>
      <c r="C311" s="10" t="str">
        <f t="shared" si="1"/>
        <v>Bonnes Mares 2005 Nicolas Potel (9 BT)</v>
      </c>
      <c r="D311" s="11">
        <v>1500.0</v>
      </c>
      <c r="E311" s="11">
        <v>2200.0</v>
      </c>
      <c r="F311" s="12" t="s">
        <v>618</v>
      </c>
      <c r="G311" s="12" t="s">
        <v>566</v>
      </c>
      <c r="H311" s="12" t="s">
        <v>616</v>
      </c>
      <c r="I311" s="9">
        <v>2005.0</v>
      </c>
      <c r="J311" s="9">
        <v>9.0</v>
      </c>
      <c r="K311" s="9" t="s">
        <v>20</v>
      </c>
      <c r="L311" s="9" t="s">
        <v>21</v>
      </c>
      <c r="M311" s="12" t="s">
        <v>535</v>
      </c>
      <c r="N311" s="12" t="s">
        <v>536</v>
      </c>
      <c r="O311" s="13" t="str">
        <f>vlookup(B311,'N10442 - Concise Lot Listing'!$1:$999,5,FALSE)</f>
        <v>https://www.sothebys.com/en/buy/auction/2020/vine-distinguished-collections-including-the-park-b-smith-cellar-celebrating-rhone/bonnes-mares-2005-nicolas-potel-9-bt</v>
      </c>
      <c r="P311" s="12" t="s">
        <v>619</v>
      </c>
    </row>
    <row r="312">
      <c r="A312" s="8"/>
      <c r="B312" s="9">
        <v>267.0</v>
      </c>
      <c r="C312" s="10" t="str">
        <f t="shared" si="1"/>
        <v>Chambertin 2005 Nicolas Potel (6 BT)</v>
      </c>
      <c r="D312" s="11">
        <v>1500.0</v>
      </c>
      <c r="E312" s="11">
        <v>1900.0</v>
      </c>
      <c r="F312" s="12" t="s">
        <v>302</v>
      </c>
      <c r="G312" s="12" t="s">
        <v>560</v>
      </c>
      <c r="H312" s="12" t="s">
        <v>616</v>
      </c>
      <c r="I312" s="9">
        <v>2005.0</v>
      </c>
      <c r="J312" s="9">
        <v>6.0</v>
      </c>
      <c r="K312" s="9" t="s">
        <v>20</v>
      </c>
      <c r="L312" s="9" t="s">
        <v>302</v>
      </c>
      <c r="M312" s="12" t="s">
        <v>535</v>
      </c>
      <c r="N312" s="12" t="s">
        <v>536</v>
      </c>
      <c r="O312" s="13" t="str">
        <f>vlookup(B312,'N10442 - Concise Lot Listing'!$1:$999,5,FALSE)</f>
        <v>https://www.sothebys.com/en/buy/auction/2020/vine-distinguished-collections-including-the-park-b-smith-cellar-celebrating-rhone/chambertin-2005-nicolas-potel-6-bt</v>
      </c>
      <c r="P312" s="12" t="s">
        <v>620</v>
      </c>
    </row>
    <row r="313">
      <c r="A313" s="8"/>
      <c r="B313" s="9">
        <v>268.0</v>
      </c>
      <c r="C313" s="10" t="str">
        <f t="shared" si="1"/>
        <v>Chambertin 2005 Nicolas Potel (6 BT)</v>
      </c>
      <c r="D313" s="11">
        <v>1500.0</v>
      </c>
      <c r="E313" s="11">
        <v>1900.0</v>
      </c>
      <c r="F313" s="12" t="s">
        <v>302</v>
      </c>
      <c r="G313" s="12" t="s">
        <v>560</v>
      </c>
      <c r="H313" s="12" t="s">
        <v>616</v>
      </c>
      <c r="I313" s="9">
        <v>2005.0</v>
      </c>
      <c r="J313" s="9">
        <v>6.0</v>
      </c>
      <c r="K313" s="9" t="s">
        <v>20</v>
      </c>
      <c r="L313" s="9" t="s">
        <v>302</v>
      </c>
      <c r="M313" s="12" t="s">
        <v>535</v>
      </c>
      <c r="N313" s="12" t="s">
        <v>536</v>
      </c>
      <c r="O313" s="13" t="str">
        <f>vlookup(B313,'N10442 - Concise Lot Listing'!$1:$999,5,FALSE)</f>
        <v>https://www.sothebys.com/en/buy/auction/2020/vine-distinguished-collections-including-the-park-b-smith-cellar-celebrating-rhone/chambertin-2005-nicolas-potel-6-bt-2</v>
      </c>
      <c r="P313" s="12" t="s">
        <v>620</v>
      </c>
    </row>
    <row r="314">
      <c r="A314" s="8"/>
      <c r="B314" s="9">
        <v>269.0</v>
      </c>
      <c r="C314" s="10" t="str">
        <f t="shared" si="1"/>
        <v>Montrachet 1992 Domaine Ramonet (1 MAG)</v>
      </c>
      <c r="D314" s="11">
        <v>9000.0</v>
      </c>
      <c r="E314" s="11">
        <v>14000.0</v>
      </c>
      <c r="F314" s="12" t="s">
        <v>621</v>
      </c>
      <c r="G314" s="12" t="s">
        <v>549</v>
      </c>
      <c r="H314" s="12" t="s">
        <v>622</v>
      </c>
      <c r="I314" s="9">
        <v>1992.0</v>
      </c>
      <c r="J314" s="9">
        <v>1.0</v>
      </c>
      <c r="K314" s="9" t="s">
        <v>48</v>
      </c>
      <c r="L314" s="9" t="s">
        <v>49</v>
      </c>
      <c r="M314" s="12" t="s">
        <v>550</v>
      </c>
      <c r="N314" s="12" t="s">
        <v>536</v>
      </c>
      <c r="O314" s="13" t="str">
        <f>vlookup(B314,'N10442 - Concise Lot Listing'!$1:$999,5,FALSE)</f>
        <v>https://www.sothebys.com/en/buy/auction/2020/vine-distinguished-collections-including-the-park-b-smith-cellar-celebrating-rhone/chambertin-2005-nicolas-potel-6-bt-2</v>
      </c>
      <c r="P314" s="12" t="s">
        <v>623</v>
      </c>
    </row>
    <row r="315">
      <c r="A315" s="8"/>
      <c r="B315" s="9">
        <v>270.0</v>
      </c>
      <c r="C315" s="10" t="str">
        <f t="shared" si="1"/>
        <v>Corton Charlemagne 2005 Maison Henri Boillot (12 BT)</v>
      </c>
      <c r="D315" s="11">
        <v>1600.0</v>
      </c>
      <c r="E315" s="11">
        <v>2400.0</v>
      </c>
      <c r="F315" s="12" t="s">
        <v>21</v>
      </c>
      <c r="G315" s="12" t="s">
        <v>624</v>
      </c>
      <c r="H315" s="12" t="s">
        <v>625</v>
      </c>
      <c r="I315" s="9">
        <v>2005.0</v>
      </c>
      <c r="J315" s="9">
        <v>12.0</v>
      </c>
      <c r="K315" s="9" t="s">
        <v>20</v>
      </c>
      <c r="L315" s="9" t="s">
        <v>21</v>
      </c>
      <c r="M315" s="12" t="s">
        <v>550</v>
      </c>
      <c r="N315" s="12" t="s">
        <v>536</v>
      </c>
      <c r="O315" s="13" t="str">
        <f>vlookup(B315,'N10442 - Concise Lot Listing'!$1:$999,5,FALSE)</f>
        <v>https://www.sothebys.com/en/buy/auction/2020/vine-distinguished-collections-including-the-park-b-smith-cellar-celebrating-rhone/corton-charlemagne-2005-maison-henri-boillot-12-bt</v>
      </c>
      <c r="P315" s="12" t="s">
        <v>626</v>
      </c>
    </row>
    <row r="316">
      <c r="A316" s="8"/>
      <c r="B316" s="9">
        <v>271.0</v>
      </c>
      <c r="C316" s="10" t="str">
        <f t="shared" si="1"/>
        <v>Dom Pérignon, Oenothèque 1995 (3 BT)</v>
      </c>
      <c r="D316" s="11">
        <v>850.0</v>
      </c>
      <c r="E316" s="11">
        <v>1300.0</v>
      </c>
      <c r="F316" s="12" t="s">
        <v>627</v>
      </c>
      <c r="G316" s="12" t="s">
        <v>628</v>
      </c>
      <c r="H316" s="12" t="s">
        <v>629</v>
      </c>
      <c r="I316" s="9">
        <v>1995.0</v>
      </c>
      <c r="J316" s="9">
        <v>3.0</v>
      </c>
      <c r="K316" s="9" t="s">
        <v>20</v>
      </c>
      <c r="L316" s="9" t="s">
        <v>627</v>
      </c>
      <c r="M316" s="12" t="s">
        <v>630</v>
      </c>
      <c r="N316" s="12" t="s">
        <v>631</v>
      </c>
      <c r="O316" s="13" t="str">
        <f>vlookup(B316,'N10442 - Concise Lot Listing'!$1:$999,5,FALSE)</f>
        <v>https://www.sothebys.com/en/buy/auction/2020/vine-distinguished-collections-including-the-park-b-smith-cellar-celebrating-rhone/dom-perignon-oenotheque-1995-3-bt</v>
      </c>
      <c r="P316" s="12" t="s">
        <v>632</v>
      </c>
    </row>
    <row r="317">
      <c r="A317" s="8"/>
      <c r="B317" s="9">
        <v>272.0</v>
      </c>
      <c r="C317" s="10" t="str">
        <f t="shared" si="1"/>
        <v>Dom Pérignon, Oenothèque 1995 (3 BT)</v>
      </c>
      <c r="D317" s="11">
        <v>850.0</v>
      </c>
      <c r="E317" s="11">
        <v>1300.0</v>
      </c>
      <c r="F317" s="12" t="s">
        <v>627</v>
      </c>
      <c r="G317" s="12" t="s">
        <v>628</v>
      </c>
      <c r="H317" s="12" t="s">
        <v>629</v>
      </c>
      <c r="I317" s="9">
        <v>1995.0</v>
      </c>
      <c r="J317" s="9">
        <v>3.0</v>
      </c>
      <c r="K317" s="9" t="s">
        <v>20</v>
      </c>
      <c r="L317" s="9" t="s">
        <v>627</v>
      </c>
      <c r="M317" s="12" t="s">
        <v>630</v>
      </c>
      <c r="N317" s="12" t="s">
        <v>631</v>
      </c>
      <c r="O317" s="13" t="str">
        <f>vlookup(B317,'N10442 - Concise Lot Listing'!$1:$999,5,FALSE)</f>
        <v>https://www.sothebys.com/en/buy/auction/2020/vine-distinguished-collections-including-the-park-b-smith-cellar-celebrating-rhone/dom-perignon-oenotheque-1995-3-bt-2</v>
      </c>
      <c r="P317" s="12" t="s">
        <v>632</v>
      </c>
    </row>
    <row r="318">
      <c r="A318" s="8"/>
      <c r="B318" s="9">
        <v>273.0</v>
      </c>
      <c r="C318" s="10" t="str">
        <f t="shared" si="1"/>
        <v>Dom Pérignon, Oenothèque 1995 (3 BT)</v>
      </c>
      <c r="D318" s="11">
        <v>850.0</v>
      </c>
      <c r="E318" s="11">
        <v>1300.0</v>
      </c>
      <c r="F318" s="12" t="s">
        <v>627</v>
      </c>
      <c r="G318" s="12" t="s">
        <v>628</v>
      </c>
      <c r="H318" s="12" t="s">
        <v>629</v>
      </c>
      <c r="I318" s="9">
        <v>1995.0</v>
      </c>
      <c r="J318" s="9">
        <v>3.0</v>
      </c>
      <c r="K318" s="9" t="s">
        <v>20</v>
      </c>
      <c r="L318" s="9" t="s">
        <v>627</v>
      </c>
      <c r="M318" s="12" t="s">
        <v>630</v>
      </c>
      <c r="N318" s="12" t="s">
        <v>631</v>
      </c>
      <c r="O318" s="13" t="str">
        <f>vlookup(B318,'N10442 - Concise Lot Listing'!$1:$999,5,FALSE)</f>
        <v>https://www.sothebys.com/en/buy/auction/2020/vine-distinguished-collections-including-the-park-b-smith-cellar-celebrating-rhone/dom-perignon-oenotheque-1995-3-bt-3</v>
      </c>
      <c r="P318" s="12" t="s">
        <v>632</v>
      </c>
    </row>
    <row r="319">
      <c r="A319" s="8"/>
      <c r="B319" s="9">
        <v>274.0</v>
      </c>
      <c r="C319" s="10" t="str">
        <f t="shared" si="1"/>
        <v>Dom Pérignon, Oenothèque 1995 (3 BT)</v>
      </c>
      <c r="D319" s="11">
        <v>850.0</v>
      </c>
      <c r="E319" s="11">
        <v>1300.0</v>
      </c>
      <c r="F319" s="12" t="s">
        <v>627</v>
      </c>
      <c r="G319" s="12" t="s">
        <v>628</v>
      </c>
      <c r="H319" s="12" t="s">
        <v>629</v>
      </c>
      <c r="I319" s="9">
        <v>1995.0</v>
      </c>
      <c r="J319" s="9">
        <v>3.0</v>
      </c>
      <c r="K319" s="9" t="s">
        <v>20</v>
      </c>
      <c r="L319" s="9" t="s">
        <v>627</v>
      </c>
      <c r="M319" s="12" t="s">
        <v>630</v>
      </c>
      <c r="N319" s="12" t="s">
        <v>631</v>
      </c>
      <c r="O319" s="13" t="str">
        <f>vlookup(B319,'N10442 - Concise Lot Listing'!$1:$999,5,FALSE)</f>
        <v>https://www.sothebys.com/en/buy/auction/2020/vine-distinguished-collections-including-the-park-b-smith-cellar-celebrating-rhone/dom-perignon-oenotheque-1995-3-bt-4</v>
      </c>
      <c r="P319" s="12" t="s">
        <v>632</v>
      </c>
    </row>
    <row r="320">
      <c r="A320" s="8"/>
      <c r="B320" s="9">
        <v>275.0</v>
      </c>
      <c r="C320" s="10" t="str">
        <f t="shared" si="1"/>
        <v>Château Latour 2005 (6 BT)</v>
      </c>
      <c r="D320" s="11">
        <v>3000.0</v>
      </c>
      <c r="E320" s="11">
        <v>4500.0</v>
      </c>
      <c r="F320" s="12" t="s">
        <v>302</v>
      </c>
      <c r="G320" s="12" t="s">
        <v>633</v>
      </c>
      <c r="H320" s="12" t="s">
        <v>634</v>
      </c>
      <c r="I320" s="9">
        <v>2005.0</v>
      </c>
      <c r="J320" s="9">
        <v>6.0</v>
      </c>
      <c r="K320" s="9" t="s">
        <v>20</v>
      </c>
      <c r="L320" s="9" t="s">
        <v>302</v>
      </c>
      <c r="M320" s="12" t="s">
        <v>635</v>
      </c>
      <c r="N320" s="12" t="s">
        <v>636</v>
      </c>
      <c r="O320" s="13" t="str">
        <f>vlookup(B320,'N10442 - Concise Lot Listing'!$1:$999,5,FALSE)</f>
        <v>https://www.sothebys.com/en/buy/auction/2020/vine-distinguished-collections-including-the-park-b-smith-cellar-celebrating-rhone/chateau-latour-2005-6-bt</v>
      </c>
      <c r="P320" s="12" t="s">
        <v>637</v>
      </c>
    </row>
    <row r="321">
      <c r="A321" s="8"/>
      <c r="B321" s="9">
        <v>276.0</v>
      </c>
      <c r="C321" s="10" t="str">
        <f t="shared" si="1"/>
        <v>Château Latour 1970 (1 BT)</v>
      </c>
      <c r="D321" s="11">
        <v>350.0</v>
      </c>
      <c r="E321" s="11">
        <v>450.0</v>
      </c>
      <c r="F321" s="12" t="s">
        <v>638</v>
      </c>
      <c r="G321" s="12" t="s">
        <v>633</v>
      </c>
      <c r="H321" s="12" t="s">
        <v>634</v>
      </c>
      <c r="I321" s="9">
        <v>1970.0</v>
      </c>
      <c r="J321" s="9">
        <v>1.0</v>
      </c>
      <c r="K321" s="9" t="s">
        <v>20</v>
      </c>
      <c r="L321" s="9" t="s">
        <v>21</v>
      </c>
      <c r="M321" s="12" t="s">
        <v>635</v>
      </c>
      <c r="N321" s="12" t="s">
        <v>636</v>
      </c>
      <c r="O321" s="13" t="str">
        <f>vlookup(B321,'N10442 - Concise Lot Listing'!$1:$999,5,FALSE)</f>
        <v>https://www.sothebys.com/en/buy/auction/2020/vine-distinguished-collections-including-the-park-b-smith-cellar-celebrating-rhone/chateau-latour-1970-1-bt</v>
      </c>
      <c r="P321" s="12" t="s">
        <v>639</v>
      </c>
    </row>
    <row r="322">
      <c r="A322" s="8"/>
      <c r="B322" s="9">
        <v>277.0</v>
      </c>
      <c r="C322" s="10" t="str">
        <f t="shared" si="1"/>
        <v>Château Lafite 2009 (6 BT)</v>
      </c>
      <c r="D322" s="11">
        <v>3500.0</v>
      </c>
      <c r="E322" s="11">
        <v>4800.0</v>
      </c>
      <c r="F322" s="12" t="s">
        <v>302</v>
      </c>
      <c r="G322" s="12" t="s">
        <v>640</v>
      </c>
      <c r="H322" s="12" t="s">
        <v>641</v>
      </c>
      <c r="I322" s="9">
        <v>2009.0</v>
      </c>
      <c r="J322" s="9">
        <v>6.0</v>
      </c>
      <c r="K322" s="9" t="s">
        <v>20</v>
      </c>
      <c r="L322" s="9" t="s">
        <v>302</v>
      </c>
      <c r="M322" s="12" t="s">
        <v>635</v>
      </c>
      <c r="N322" s="12" t="s">
        <v>636</v>
      </c>
      <c r="O322" s="13" t="str">
        <f>vlookup(B322,'N10442 - Concise Lot Listing'!$1:$999,5,FALSE)</f>
        <v>https://www.sothebys.com/en/buy/auction/2020/vine-distinguished-collections-including-the-park-b-smith-cellar-celebrating-rhone/chateau-lafite-2009-6-bt</v>
      </c>
      <c r="P322" s="12" t="s">
        <v>642</v>
      </c>
    </row>
    <row r="323">
      <c r="A323" s="8"/>
      <c r="B323" s="9">
        <v>278.0</v>
      </c>
      <c r="C323" s="10" t="str">
        <f t="shared" si="1"/>
        <v>Château Margaux 2005 (6 BT)</v>
      </c>
      <c r="D323" s="11">
        <v>3000.0</v>
      </c>
      <c r="E323" s="11">
        <v>4000.0</v>
      </c>
      <c r="F323" s="12" t="s">
        <v>302</v>
      </c>
      <c r="G323" s="12" t="s">
        <v>643</v>
      </c>
      <c r="H323" s="12" t="s">
        <v>644</v>
      </c>
      <c r="I323" s="9">
        <v>2005.0</v>
      </c>
      <c r="J323" s="9">
        <v>6.0</v>
      </c>
      <c r="K323" s="9" t="s">
        <v>20</v>
      </c>
      <c r="L323" s="9" t="s">
        <v>302</v>
      </c>
      <c r="M323" s="12" t="s">
        <v>635</v>
      </c>
      <c r="N323" s="12" t="s">
        <v>636</v>
      </c>
      <c r="O323" s="13" t="str">
        <f>vlookup(B323,'N10442 - Concise Lot Listing'!$1:$999,5,FALSE)</f>
        <v>https://www.sothebys.com/en/buy/auction/2020/vine-distinguished-collections-including-the-park-b-smith-cellar-celebrating-rhone/chateau-margaux-2005-6-bt</v>
      </c>
      <c r="P323" s="12" t="s">
        <v>645</v>
      </c>
    </row>
    <row r="324">
      <c r="A324" s="8"/>
      <c r="B324" s="9">
        <v>279.0</v>
      </c>
      <c r="C324" s="10" t="str">
        <f t="shared" si="1"/>
        <v>Château Haut Brion 2005 (6 BT)</v>
      </c>
      <c r="D324" s="11">
        <v>2800.0</v>
      </c>
      <c r="E324" s="11">
        <v>3800.0</v>
      </c>
      <c r="F324" s="12" t="s">
        <v>302</v>
      </c>
      <c r="G324" s="12" t="s">
        <v>646</v>
      </c>
      <c r="H324" s="12" t="s">
        <v>647</v>
      </c>
      <c r="I324" s="9">
        <v>2005.0</v>
      </c>
      <c r="J324" s="9">
        <v>6.0</v>
      </c>
      <c r="K324" s="9" t="s">
        <v>20</v>
      </c>
      <c r="L324" s="9" t="s">
        <v>302</v>
      </c>
      <c r="M324" s="12" t="s">
        <v>635</v>
      </c>
      <c r="N324" s="12" t="s">
        <v>636</v>
      </c>
      <c r="O324" s="13" t="str">
        <f>vlookup(B324,'N10442 - Concise Lot Listing'!$1:$999,5,FALSE)</f>
        <v>https://www.sothebys.com/en/buy/auction/2020/vine-distinguished-collections-including-the-park-b-smith-cellar-celebrating-rhone/chateau-haut-brion-2005-6-bt</v>
      </c>
      <c r="P324" s="12" t="s">
        <v>648</v>
      </c>
    </row>
    <row r="325">
      <c r="A325" s="8"/>
      <c r="B325" s="9">
        <v>280.0</v>
      </c>
      <c r="C325" s="10" t="str">
        <f t="shared" si="1"/>
        <v>Petrus 2000 (1 BT)</v>
      </c>
      <c r="D325" s="11">
        <v>2800.0</v>
      </c>
      <c r="E325" s="11">
        <v>3800.0</v>
      </c>
      <c r="F325" s="12" t="s">
        <v>49</v>
      </c>
      <c r="G325" s="12" t="s">
        <v>649</v>
      </c>
      <c r="H325" s="12" t="s">
        <v>649</v>
      </c>
      <c r="I325" s="9">
        <v>2000.0</v>
      </c>
      <c r="J325" s="9">
        <v>1.0</v>
      </c>
      <c r="K325" s="9" t="s">
        <v>20</v>
      </c>
      <c r="L325" s="9" t="s">
        <v>49</v>
      </c>
      <c r="M325" s="12" t="s">
        <v>635</v>
      </c>
      <c r="N325" s="12" t="s">
        <v>636</v>
      </c>
      <c r="O325" s="13" t="str">
        <f>vlookup(B325,'N10442 - Concise Lot Listing'!$1:$999,5,FALSE)</f>
        <v>https://www.sothebys.com/en/buy/auction/2020/vine-distinguished-collections-including-the-park-b-smith-cellar-celebrating-rhone/petrus-2000-1-bt</v>
      </c>
      <c r="P325" s="12" t="s">
        <v>650</v>
      </c>
    </row>
    <row r="326">
      <c r="A326" s="8"/>
      <c r="B326" s="9">
        <v>281.0</v>
      </c>
      <c r="C326" s="10" t="str">
        <f t="shared" si="1"/>
        <v>Petrus 1998 (1 BT)</v>
      </c>
      <c r="D326" s="11">
        <v>2200.0</v>
      </c>
      <c r="E326" s="11">
        <v>3000.0</v>
      </c>
      <c r="F326" s="12" t="s">
        <v>49</v>
      </c>
      <c r="G326" s="12" t="s">
        <v>649</v>
      </c>
      <c r="H326" s="12" t="s">
        <v>649</v>
      </c>
      <c r="I326" s="9">
        <v>1998.0</v>
      </c>
      <c r="J326" s="9">
        <v>1.0</v>
      </c>
      <c r="K326" s="9" t="s">
        <v>20</v>
      </c>
      <c r="L326" s="9" t="s">
        <v>49</v>
      </c>
      <c r="M326" s="12" t="s">
        <v>635</v>
      </c>
      <c r="N326" s="12" t="s">
        <v>636</v>
      </c>
      <c r="O326" s="13" t="str">
        <f>vlookup(B326,'N10442 - Concise Lot Listing'!$1:$999,5,FALSE)</f>
        <v>https://www.sothebys.com/en/buy/auction/2020/vine-distinguished-collections-including-the-park-b-smith-cellar-celebrating-rhone/petrus-1998-1-bt</v>
      </c>
      <c r="P326" s="12" t="s">
        <v>651</v>
      </c>
    </row>
    <row r="327">
      <c r="A327" s="8"/>
      <c r="B327" s="9">
        <v>282.0</v>
      </c>
      <c r="C327" s="10" t="str">
        <f t="shared" si="1"/>
        <v>Petrus 1990 (1 BT)</v>
      </c>
      <c r="D327" s="11">
        <v>2600.0</v>
      </c>
      <c r="E327" s="11">
        <v>3500.0</v>
      </c>
      <c r="F327" s="12" t="s">
        <v>49</v>
      </c>
      <c r="G327" s="12" t="s">
        <v>649</v>
      </c>
      <c r="H327" s="12" t="s">
        <v>649</v>
      </c>
      <c r="I327" s="9">
        <v>1990.0</v>
      </c>
      <c r="J327" s="9">
        <v>1.0</v>
      </c>
      <c r="K327" s="9" t="s">
        <v>20</v>
      </c>
      <c r="L327" s="9" t="s">
        <v>49</v>
      </c>
      <c r="M327" s="12" t="s">
        <v>635</v>
      </c>
      <c r="N327" s="12" t="s">
        <v>636</v>
      </c>
      <c r="O327" s="13" t="str">
        <f>vlookup(B327,'N10442 - Concise Lot Listing'!$1:$999,5,FALSE)</f>
        <v>https://www.sothebys.com/en/buy/auction/2020/vine-distinguished-collections-including-the-park-b-smith-cellar-celebrating-rhone/petrus-1990-1-bt</v>
      </c>
      <c r="P327" s="12" t="s">
        <v>652</v>
      </c>
    </row>
    <row r="328">
      <c r="A328" s="8"/>
      <c r="B328" s="9">
        <v>283.0</v>
      </c>
      <c r="C328" s="10" t="str">
        <f t="shared" si="1"/>
        <v>Petrus 1982 (1 BT)</v>
      </c>
      <c r="D328" s="11">
        <v>2400.0</v>
      </c>
      <c r="E328" s="11">
        <v>3200.0</v>
      </c>
      <c r="F328" s="12" t="s">
        <v>653</v>
      </c>
      <c r="G328" s="12" t="s">
        <v>649</v>
      </c>
      <c r="H328" s="12" t="s">
        <v>649</v>
      </c>
      <c r="I328" s="9">
        <v>1982.0</v>
      </c>
      <c r="J328" s="9">
        <v>1.0</v>
      </c>
      <c r="K328" s="9" t="s">
        <v>20</v>
      </c>
      <c r="L328" s="9" t="s">
        <v>49</v>
      </c>
      <c r="M328" s="12" t="s">
        <v>635</v>
      </c>
      <c r="N328" s="12" t="s">
        <v>636</v>
      </c>
      <c r="O328" s="13" t="str">
        <f>vlookup(B328,'N10442 - Concise Lot Listing'!$1:$999,5,FALSE)</f>
        <v>https://www.sothebys.com/en/buy/auction/2020/vine-distinguished-collections-including-the-park-b-smith-cellar-celebrating-rhone/petrus-1982-1-bt</v>
      </c>
      <c r="P328" s="12" t="s">
        <v>654</v>
      </c>
    </row>
    <row r="329">
      <c r="A329" s="8"/>
      <c r="B329" s="9">
        <v>284.0</v>
      </c>
      <c r="C329" s="10" t="str">
        <f t="shared" si="1"/>
        <v>Le Pin 2002 (1 BT)</v>
      </c>
      <c r="D329" s="11">
        <v>1400.0</v>
      </c>
      <c r="E329" s="11">
        <v>1900.0</v>
      </c>
      <c r="F329" s="12" t="s">
        <v>49</v>
      </c>
      <c r="G329" s="12" t="s">
        <v>655</v>
      </c>
      <c r="H329" s="12" t="s">
        <v>655</v>
      </c>
      <c r="I329" s="9">
        <v>2002.0</v>
      </c>
      <c r="J329" s="9">
        <v>1.0</v>
      </c>
      <c r="K329" s="9" t="s">
        <v>20</v>
      </c>
      <c r="L329" s="9" t="s">
        <v>49</v>
      </c>
      <c r="M329" s="12" t="s">
        <v>635</v>
      </c>
      <c r="N329" s="12" t="s">
        <v>636</v>
      </c>
      <c r="O329" s="13" t="str">
        <f>vlookup(B329,'N10442 - Concise Lot Listing'!$1:$999,5,FALSE)</f>
        <v>https://www.sothebys.com/en/buy/auction/2020/vine-distinguished-collections-including-the-park-b-smith-cellar-celebrating-rhone/le-pin-2002-1-bt</v>
      </c>
      <c r="P329" s="12" t="s">
        <v>656</v>
      </c>
    </row>
    <row r="330">
      <c r="A330" s="8"/>
      <c r="B330" s="9">
        <v>285.0</v>
      </c>
      <c r="C330" s="10" t="str">
        <f t="shared" si="1"/>
        <v>Le Pin 1999 (1 BT)</v>
      </c>
      <c r="D330" s="11">
        <v>1500.0</v>
      </c>
      <c r="E330" s="11">
        <v>2000.0</v>
      </c>
      <c r="F330" s="12" t="s">
        <v>657</v>
      </c>
      <c r="G330" s="12" t="s">
        <v>655</v>
      </c>
      <c r="H330" s="12" t="s">
        <v>655</v>
      </c>
      <c r="I330" s="9">
        <v>1999.0</v>
      </c>
      <c r="J330" s="9">
        <v>1.0</v>
      </c>
      <c r="K330" s="9" t="s">
        <v>20</v>
      </c>
      <c r="L330" s="9" t="s">
        <v>49</v>
      </c>
      <c r="M330" s="12" t="s">
        <v>635</v>
      </c>
      <c r="N330" s="12" t="s">
        <v>636</v>
      </c>
      <c r="O330" s="13" t="str">
        <f>vlookup(B330,'N10442 - Concise Lot Listing'!$1:$999,5,FALSE)</f>
        <v>https://www.sothebys.com/en/buy/auction/2020/vine-distinguished-collections-including-the-park-b-smith-cellar-celebrating-rhone/le-pin-1999-1-bt</v>
      </c>
      <c r="P330" s="12" t="s">
        <v>658</v>
      </c>
    </row>
    <row r="331">
      <c r="A331" s="8"/>
      <c r="B331" s="9">
        <v>286.0</v>
      </c>
      <c r="C331" s="10" t="str">
        <f t="shared" si="1"/>
        <v>Le Pin 1982 (1 BT)</v>
      </c>
      <c r="D331" s="11">
        <v>6500.0</v>
      </c>
      <c r="E331" s="11">
        <v>9500.0</v>
      </c>
      <c r="F331" s="12" t="s">
        <v>659</v>
      </c>
      <c r="G331" s="12" t="s">
        <v>655</v>
      </c>
      <c r="H331" s="12" t="s">
        <v>655</v>
      </c>
      <c r="I331" s="9">
        <v>1982.0</v>
      </c>
      <c r="J331" s="9">
        <v>1.0</v>
      </c>
      <c r="K331" s="9" t="s">
        <v>20</v>
      </c>
      <c r="L331" s="9" t="s">
        <v>49</v>
      </c>
      <c r="M331" s="12" t="s">
        <v>635</v>
      </c>
      <c r="N331" s="12" t="s">
        <v>636</v>
      </c>
      <c r="O331" s="13" t="str">
        <f>vlookup(B331,'N10442 - Concise Lot Listing'!$1:$999,5,FALSE)</f>
        <v>https://www.sothebys.com/en/buy/auction/2020/vine-distinguished-collections-including-the-park-b-smith-cellar-celebrating-rhone/le-pin-1982-1-bt</v>
      </c>
      <c r="P331" s="12" t="s">
        <v>660</v>
      </c>
    </row>
    <row r="332">
      <c r="A332" s="8"/>
      <c r="B332" s="9">
        <v>288.0</v>
      </c>
      <c r="C332" s="10" t="str">
        <f t="shared" si="1"/>
        <v>Château Hosanna 2000 (6 BT)</v>
      </c>
      <c r="D332" s="11">
        <v>800.0</v>
      </c>
      <c r="E332" s="11">
        <v>1200.0</v>
      </c>
      <c r="F332" s="12" t="s">
        <v>661</v>
      </c>
      <c r="G332" s="12" t="s">
        <v>662</v>
      </c>
      <c r="H332" s="12" t="s">
        <v>663</v>
      </c>
      <c r="I332" s="9">
        <v>2000.0</v>
      </c>
      <c r="J332" s="9">
        <v>6.0</v>
      </c>
      <c r="K332" s="9" t="s">
        <v>20</v>
      </c>
      <c r="L332" s="9" t="s">
        <v>302</v>
      </c>
      <c r="M332" s="12" t="s">
        <v>635</v>
      </c>
      <c r="N332" s="12" t="s">
        <v>636</v>
      </c>
      <c r="O332" s="13" t="str">
        <f>vlookup(B332,'N10442 - Concise Lot Listing'!$1:$999,5,FALSE)</f>
        <v>https://www.sothebys.com/en/buy/auction/2020/vine-distinguished-collections-including-the-park-b-smith-cellar-celebrating-rhone/chateau-hosanna-2000-6-bt</v>
      </c>
      <c r="P332" s="12" t="s">
        <v>664</v>
      </c>
    </row>
    <row r="333">
      <c r="A333" s="8"/>
      <c r="B333" s="9">
        <v>289.0</v>
      </c>
      <c r="C333" s="10" t="str">
        <f t="shared" si="1"/>
        <v>Château Beauséjour Duffau Lagarrosse 2009 (12 BT)</v>
      </c>
      <c r="D333" s="11">
        <v>2200.0</v>
      </c>
      <c r="E333" s="11">
        <v>3000.0</v>
      </c>
      <c r="F333" s="12" t="s">
        <v>302</v>
      </c>
      <c r="G333" s="12" t="s">
        <v>665</v>
      </c>
      <c r="H333" s="12" t="s">
        <v>666</v>
      </c>
      <c r="I333" s="9">
        <v>2009.0</v>
      </c>
      <c r="J333" s="9">
        <v>12.0</v>
      </c>
      <c r="K333" s="9" t="s">
        <v>20</v>
      </c>
      <c r="L333" s="9" t="s">
        <v>302</v>
      </c>
      <c r="M333" s="12" t="s">
        <v>635</v>
      </c>
      <c r="N333" s="12" t="s">
        <v>636</v>
      </c>
      <c r="O333" s="13" t="str">
        <f>vlookup(B333,'N10442 - Concise Lot Listing'!$1:$999,5,FALSE)</f>
        <v>https://www.sothebys.com/en/buy/auction/2020/vine-distinguished-collections-including-the-park-b-smith-cellar-celebrating-rhone/chateau-beausejour-duffau-lagarrosse-2009-12-bt</v>
      </c>
      <c r="P333" s="12" t="s">
        <v>667</v>
      </c>
    </row>
    <row r="334">
      <c r="A334" s="8"/>
      <c r="B334" s="9">
        <v>290.0</v>
      </c>
      <c r="C334" s="10" t="str">
        <f t="shared" si="1"/>
        <v>Echézeaux 2014 Domaine de la Romanée-Conti (3 BT)</v>
      </c>
      <c r="D334" s="11">
        <v>3800.0</v>
      </c>
      <c r="E334" s="11">
        <v>5500.0</v>
      </c>
      <c r="F334" s="12" t="s">
        <v>21</v>
      </c>
      <c r="G334" s="12" t="s">
        <v>668</v>
      </c>
      <c r="H334" s="12" t="s">
        <v>534</v>
      </c>
      <c r="I334" s="9">
        <v>2014.0</v>
      </c>
      <c r="J334" s="9">
        <v>3.0</v>
      </c>
      <c r="K334" s="9" t="s">
        <v>20</v>
      </c>
      <c r="L334" s="9" t="s">
        <v>21</v>
      </c>
      <c r="M334" s="12" t="s">
        <v>535</v>
      </c>
      <c r="N334" s="12" t="s">
        <v>536</v>
      </c>
      <c r="O334" s="13" t="str">
        <f>vlookup(B334,'N10442 - Concise Lot Listing'!$1:$999,5,FALSE)</f>
        <v>https://www.sothebys.com/en/buy/auction/2020/vine-distinguished-collections-including-the-park-b-smith-cellar-celebrating-rhone/echezeaux-2014-domaine-de-la-romanee-conti-3-bt</v>
      </c>
      <c r="P334" s="12" t="s">
        <v>669</v>
      </c>
    </row>
    <row r="335">
      <c r="A335" s="8"/>
      <c r="B335" s="9">
        <v>291.0</v>
      </c>
      <c r="C335" s="10" t="str">
        <f t="shared" si="1"/>
        <v>Echézeaux 2013 Domaine de la Romanée-Conti (2 BT)</v>
      </c>
      <c r="D335" s="11">
        <v>2400.0</v>
      </c>
      <c r="E335" s="11">
        <v>3500.0</v>
      </c>
      <c r="F335" s="12" t="s">
        <v>21</v>
      </c>
      <c r="G335" s="12" t="s">
        <v>668</v>
      </c>
      <c r="H335" s="12" t="s">
        <v>534</v>
      </c>
      <c r="I335" s="9">
        <v>2013.0</v>
      </c>
      <c r="J335" s="9">
        <v>2.0</v>
      </c>
      <c r="K335" s="9" t="s">
        <v>20</v>
      </c>
      <c r="L335" s="9" t="s">
        <v>21</v>
      </c>
      <c r="M335" s="12" t="s">
        <v>535</v>
      </c>
      <c r="N335" s="12" t="s">
        <v>536</v>
      </c>
      <c r="O335" s="13" t="str">
        <f>vlookup(B335,'N10442 - Concise Lot Listing'!$1:$999,5,FALSE)</f>
        <v>https://www.sothebys.com/en/buy/auction/2020/vine-distinguished-collections-including-the-park-b-smith-cellar-celebrating-rhone/echezeaux-2013-domaine-de-la-romanee-conti-2-bt</v>
      </c>
      <c r="P335" s="12" t="s">
        <v>670</v>
      </c>
    </row>
    <row r="336">
      <c r="A336" s="8"/>
      <c r="B336" s="9">
        <v>292.0</v>
      </c>
      <c r="C336" s="10" t="str">
        <f t="shared" si="1"/>
        <v>Grands Echézeaux 2015 Domaine de la Romanée-Conti (4 BT)</v>
      </c>
      <c r="D336" s="11">
        <v>6000.0</v>
      </c>
      <c r="E336" s="11">
        <v>9000.0</v>
      </c>
      <c r="F336" s="12" t="s">
        <v>671</v>
      </c>
      <c r="G336" s="12" t="s">
        <v>614</v>
      </c>
      <c r="H336" s="12" t="s">
        <v>534</v>
      </c>
      <c r="I336" s="9">
        <v>2015.0</v>
      </c>
      <c r="J336" s="9">
        <v>4.0</v>
      </c>
      <c r="K336" s="9" t="s">
        <v>20</v>
      </c>
      <c r="L336" s="9" t="s">
        <v>21</v>
      </c>
      <c r="M336" s="12" t="s">
        <v>535</v>
      </c>
      <c r="N336" s="12" t="s">
        <v>536</v>
      </c>
      <c r="O336" s="13" t="str">
        <f>vlookup(B336,'N10442 - Concise Lot Listing'!$1:$999,5,FALSE)</f>
        <v>https://www.sothebys.com/en/buy/auction/2020/vine-distinguished-collections-including-the-park-b-smith-cellar-celebrating-rhone/grands-echezeaux-2015-domaine-de-la-romanee-conti</v>
      </c>
      <c r="P336" s="12" t="s">
        <v>672</v>
      </c>
    </row>
    <row r="337">
      <c r="A337" s="8"/>
      <c r="B337" s="9">
        <v>293.0</v>
      </c>
      <c r="C337" s="10" t="str">
        <f t="shared" si="1"/>
        <v>Grands Echézeaux 2014 Domaine de la Romanée-Conti (5 BT)</v>
      </c>
      <c r="D337" s="11">
        <v>6500.0</v>
      </c>
      <c r="E337" s="11">
        <v>9500.0</v>
      </c>
      <c r="F337" s="12" t="s">
        <v>21</v>
      </c>
      <c r="G337" s="12" t="s">
        <v>614</v>
      </c>
      <c r="H337" s="12" t="s">
        <v>534</v>
      </c>
      <c r="I337" s="9">
        <v>2014.0</v>
      </c>
      <c r="J337" s="9">
        <v>5.0</v>
      </c>
      <c r="K337" s="9" t="s">
        <v>20</v>
      </c>
      <c r="L337" s="9" t="s">
        <v>21</v>
      </c>
      <c r="M337" s="12" t="s">
        <v>535</v>
      </c>
      <c r="N337" s="12" t="s">
        <v>536</v>
      </c>
      <c r="O337" s="13" t="str">
        <f>vlookup(B337,'N10442 - Concise Lot Listing'!$1:$999,5,FALSE)</f>
        <v>https://www.sothebys.com/en/buy/auction/2020/vine-distinguished-collections-including-the-park-b-smith-cellar-celebrating-rhone/grands-echezeaux-2014-domaine-de-la-romanee-conti</v>
      </c>
      <c r="P337" s="12" t="s">
        <v>673</v>
      </c>
    </row>
    <row r="338">
      <c r="A338" s="8"/>
      <c r="B338" s="9">
        <v>294.0</v>
      </c>
      <c r="C338" s="10" t="str">
        <f t="shared" si="1"/>
        <v>Grands Echézeaux 2013 Domaine de la Romanée-Conti (3 BT)</v>
      </c>
      <c r="D338" s="11">
        <v>4000.0</v>
      </c>
      <c r="E338" s="11">
        <v>6000.0</v>
      </c>
      <c r="F338" s="12" t="s">
        <v>21</v>
      </c>
      <c r="G338" s="12" t="s">
        <v>614</v>
      </c>
      <c r="H338" s="12" t="s">
        <v>534</v>
      </c>
      <c r="I338" s="9">
        <v>2013.0</v>
      </c>
      <c r="J338" s="9">
        <v>3.0</v>
      </c>
      <c r="K338" s="9" t="s">
        <v>20</v>
      </c>
      <c r="L338" s="9" t="s">
        <v>21</v>
      </c>
      <c r="M338" s="12" t="s">
        <v>535</v>
      </c>
      <c r="N338" s="12" t="s">
        <v>536</v>
      </c>
      <c r="O338" s="13" t="str">
        <f>vlookup(B338,'N10442 - Concise Lot Listing'!$1:$999,5,FALSE)</f>
        <v>https://www.sothebys.com/en/buy/auction/2020/vine-distinguished-collections-including-the-park-b-smith-cellar-celebrating-rhone/grands-echezeaux-2013-domaine-de-la-romanee-conti</v>
      </c>
      <c r="P338" s="12" t="s">
        <v>674</v>
      </c>
    </row>
    <row r="339">
      <c r="A339" s="8"/>
      <c r="B339" s="9">
        <v>295.0</v>
      </c>
      <c r="C339" s="10" t="str">
        <f t="shared" si="1"/>
        <v>Romanée St. Vivant 2015 Domaine de la Romanée-Conti (3 BT)</v>
      </c>
      <c r="D339" s="11">
        <v>4800.0</v>
      </c>
      <c r="E339" s="11">
        <v>7000.0</v>
      </c>
      <c r="F339" s="12" t="s">
        <v>21</v>
      </c>
      <c r="G339" s="12" t="s">
        <v>533</v>
      </c>
      <c r="H339" s="12" t="s">
        <v>534</v>
      </c>
      <c r="I339" s="9">
        <v>2015.0</v>
      </c>
      <c r="J339" s="9">
        <v>3.0</v>
      </c>
      <c r="K339" s="9" t="s">
        <v>20</v>
      </c>
      <c r="L339" s="9" t="s">
        <v>21</v>
      </c>
      <c r="M339" s="12" t="s">
        <v>535</v>
      </c>
      <c r="N339" s="12" t="s">
        <v>536</v>
      </c>
      <c r="O339" s="13" t="str">
        <f>vlookup(B339,'N10442 - Concise Lot Listing'!$1:$999,5,FALSE)</f>
        <v>https://www.sothebys.com/en/buy/auction/2020/vine-distinguished-collections-including-the-park-b-smith-cellar-celebrating-rhone/romanee-st-vivant-2015-domaine-de-la-romanee-conti</v>
      </c>
      <c r="P339" s="12" t="s">
        <v>675</v>
      </c>
    </row>
    <row r="340">
      <c r="A340" s="8"/>
      <c r="B340" s="9">
        <v>296.0</v>
      </c>
      <c r="C340" s="10" t="str">
        <f t="shared" si="1"/>
        <v>Romanée St. Vivant 2011 Domaine de la Romanée-Conti (1 BT)</v>
      </c>
      <c r="D340" s="11">
        <v>1300.0</v>
      </c>
      <c r="E340" s="11">
        <v>2000.0</v>
      </c>
      <c r="F340" s="12" t="s">
        <v>21</v>
      </c>
      <c r="G340" s="12" t="s">
        <v>533</v>
      </c>
      <c r="H340" s="12" t="s">
        <v>534</v>
      </c>
      <c r="I340" s="9">
        <v>2011.0</v>
      </c>
      <c r="J340" s="9">
        <v>1.0</v>
      </c>
      <c r="K340" s="9" t="s">
        <v>20</v>
      </c>
      <c r="L340" s="9" t="s">
        <v>21</v>
      </c>
      <c r="M340" s="12" t="s">
        <v>535</v>
      </c>
      <c r="N340" s="12" t="s">
        <v>536</v>
      </c>
      <c r="O340" s="13" t="str">
        <f>vlookup(B340,'N10442 - Concise Lot Listing'!$1:$999,5,FALSE)</f>
        <v>https://www.sothebys.com/en/buy/auction/2020/vine-distinguished-collections-including-the-park-b-smith-cellar-celebrating-rhone/romanee-st-vivant-2011-domaine-de-la-romanee-conti</v>
      </c>
      <c r="P340" s="12" t="s">
        <v>676</v>
      </c>
    </row>
    <row r="341">
      <c r="A341" s="8"/>
      <c r="B341" s="9">
        <v>297.0</v>
      </c>
      <c r="C341" s="10" t="str">
        <f t="shared" si="1"/>
        <v>Richebourg 2016 Domaine de la Romanée-Conti (2 BT)</v>
      </c>
      <c r="D341" s="11">
        <v>4000.0</v>
      </c>
      <c r="E341" s="11">
        <v>6500.0</v>
      </c>
      <c r="F341" s="12" t="s">
        <v>21</v>
      </c>
      <c r="G341" s="12" t="s">
        <v>677</v>
      </c>
      <c r="H341" s="12" t="s">
        <v>534</v>
      </c>
      <c r="I341" s="9">
        <v>2016.0</v>
      </c>
      <c r="J341" s="9">
        <v>2.0</v>
      </c>
      <c r="K341" s="9" t="s">
        <v>20</v>
      </c>
      <c r="L341" s="9" t="s">
        <v>21</v>
      </c>
      <c r="M341" s="12" t="s">
        <v>535</v>
      </c>
      <c r="N341" s="12" t="s">
        <v>536</v>
      </c>
      <c r="O341" s="13" t="str">
        <f>vlookup(B341,'N10442 - Concise Lot Listing'!$1:$999,5,FALSE)</f>
        <v>https://www.sothebys.com/en/buy/auction/2020/vine-distinguished-collections-including-the-park-b-smith-cellar-celebrating-rhone/richebourg-2016-domaine-de-la-romanee-conti-2-bt</v>
      </c>
      <c r="P341" s="12" t="s">
        <v>678</v>
      </c>
    </row>
    <row r="342">
      <c r="A342" s="8"/>
      <c r="B342" s="9">
        <v>298.0</v>
      </c>
      <c r="C342" s="10" t="str">
        <f t="shared" si="1"/>
        <v>La Tâche 2015 Domaine de la Romanée-Conti (1 BT)</v>
      </c>
      <c r="D342" s="11">
        <v>3000.0</v>
      </c>
      <c r="E342" s="11">
        <v>4500.0</v>
      </c>
      <c r="F342" s="12" t="s">
        <v>21</v>
      </c>
      <c r="G342" s="12" t="s">
        <v>539</v>
      </c>
      <c r="H342" s="12" t="s">
        <v>534</v>
      </c>
      <c r="I342" s="9">
        <v>2015.0</v>
      </c>
      <c r="J342" s="9">
        <v>1.0</v>
      </c>
      <c r="K342" s="9" t="s">
        <v>20</v>
      </c>
      <c r="L342" s="9" t="s">
        <v>21</v>
      </c>
      <c r="M342" s="12" t="s">
        <v>535</v>
      </c>
      <c r="N342" s="12" t="s">
        <v>536</v>
      </c>
      <c r="O342" s="13" t="str">
        <f>vlookup(B342,'N10442 - Concise Lot Listing'!$1:$999,5,FALSE)</f>
        <v>https://www.sothebys.com/en/buy/auction/2020/vine-distinguished-collections-including-the-park-b-smith-cellar-celebrating-rhone/la-tache-2015-domaine-de-la-romanee-conti-1-bt</v>
      </c>
      <c r="P342" s="12" t="s">
        <v>679</v>
      </c>
    </row>
    <row r="343">
      <c r="A343" s="8"/>
      <c r="B343" s="9">
        <v>299.0</v>
      </c>
      <c r="C343" s="10" t="str">
        <f t="shared" si="1"/>
        <v>La Tâche 2014 Domaine de la Romanée-Conti (3 BT)</v>
      </c>
      <c r="D343" s="11">
        <v>7500.0</v>
      </c>
      <c r="E343" s="11">
        <v>12000.0</v>
      </c>
      <c r="F343" s="12" t="s">
        <v>21</v>
      </c>
      <c r="G343" s="12" t="s">
        <v>539</v>
      </c>
      <c r="H343" s="12" t="s">
        <v>534</v>
      </c>
      <c r="I343" s="9">
        <v>2014.0</v>
      </c>
      <c r="J343" s="9">
        <v>3.0</v>
      </c>
      <c r="K343" s="9" t="s">
        <v>20</v>
      </c>
      <c r="L343" s="9" t="s">
        <v>21</v>
      </c>
      <c r="M343" s="12" t="s">
        <v>535</v>
      </c>
      <c r="N343" s="12" t="s">
        <v>536</v>
      </c>
      <c r="O343" s="13" t="str">
        <f>vlookup(B343,'N10442 - Concise Lot Listing'!$1:$999,5,FALSE)</f>
        <v>https://www.sothebys.com/en/buy/auction/2020/vine-distinguished-collections-including-the-park-b-smith-cellar-celebrating-rhone/la-tache-2014-domaine-de-la-romanee-conti-3-bt</v>
      </c>
      <c r="P343" s="12" t="s">
        <v>680</v>
      </c>
    </row>
    <row r="344">
      <c r="A344" s="8"/>
      <c r="B344" s="9">
        <v>300.0</v>
      </c>
      <c r="C344" s="10" t="str">
        <f t="shared" si="1"/>
        <v>La Tâche 2013 Domaine de la Romanée-Conti (2 BT)</v>
      </c>
      <c r="D344" s="11">
        <v>5000.0</v>
      </c>
      <c r="E344" s="11">
        <v>7500.0</v>
      </c>
      <c r="F344" s="12" t="s">
        <v>21</v>
      </c>
      <c r="G344" s="12" t="s">
        <v>539</v>
      </c>
      <c r="H344" s="12" t="s">
        <v>534</v>
      </c>
      <c r="I344" s="9">
        <v>2013.0</v>
      </c>
      <c r="J344" s="9">
        <v>2.0</v>
      </c>
      <c r="K344" s="9" t="s">
        <v>20</v>
      </c>
      <c r="L344" s="9" t="s">
        <v>21</v>
      </c>
      <c r="M344" s="12" t="s">
        <v>535</v>
      </c>
      <c r="N344" s="12" t="s">
        <v>536</v>
      </c>
      <c r="O344" s="13" t="str">
        <f>vlookup(B344,'N10442 - Concise Lot Listing'!$1:$999,5,FALSE)</f>
        <v>https://www.sothebys.com/en/buy/auction/2020/vine-distinguished-collections-including-the-park-b-smith-cellar-celebrating-rhone/la-tache-2013-domaine-de-la-romanee-conti-2-bt</v>
      </c>
      <c r="P344" s="12" t="s">
        <v>681</v>
      </c>
    </row>
    <row r="345">
      <c r="A345" s="8"/>
      <c r="B345" s="9">
        <v>301.0</v>
      </c>
      <c r="C345" s="10" t="str">
        <f t="shared" si="1"/>
        <v>La Tâche 2012 Domaine de la Romanée-Conti (3 BT)</v>
      </c>
      <c r="D345" s="11">
        <v>8000.0</v>
      </c>
      <c r="E345" s="11">
        <v>14000.0</v>
      </c>
      <c r="F345" s="12" t="s">
        <v>21</v>
      </c>
      <c r="G345" s="12" t="s">
        <v>539</v>
      </c>
      <c r="H345" s="12" t="s">
        <v>534</v>
      </c>
      <c r="I345" s="9">
        <v>2012.0</v>
      </c>
      <c r="J345" s="9">
        <v>3.0</v>
      </c>
      <c r="K345" s="9" t="s">
        <v>20</v>
      </c>
      <c r="L345" s="9" t="s">
        <v>21</v>
      </c>
      <c r="M345" s="12" t="s">
        <v>535</v>
      </c>
      <c r="N345" s="12" t="s">
        <v>536</v>
      </c>
      <c r="O345" s="13" t="str">
        <f>vlookup(B345,'N10442 - Concise Lot Listing'!$1:$999,5,FALSE)</f>
        <v>https://www.sothebys.com/en/buy/auction/2020/vine-distinguished-collections-including-the-park-b-smith-cellar-celebrating-rhone/la-tache-2012-domaine-de-la-romanee-conti-3-bt</v>
      </c>
      <c r="P345" s="12" t="s">
        <v>682</v>
      </c>
    </row>
    <row r="346">
      <c r="A346" s="8"/>
      <c r="B346" s="9">
        <v>302.0</v>
      </c>
      <c r="C346" s="10" t="str">
        <f t="shared" si="1"/>
        <v>La Tâche 2011 Domaine de la Romanée-Conti (2 BT)</v>
      </c>
      <c r="D346" s="11">
        <v>5000.0</v>
      </c>
      <c r="E346" s="11">
        <v>7500.0</v>
      </c>
      <c r="F346" s="12" t="s">
        <v>21</v>
      </c>
      <c r="G346" s="12" t="s">
        <v>539</v>
      </c>
      <c r="H346" s="12" t="s">
        <v>534</v>
      </c>
      <c r="I346" s="9">
        <v>2011.0</v>
      </c>
      <c r="J346" s="9">
        <v>2.0</v>
      </c>
      <c r="K346" s="9" t="s">
        <v>20</v>
      </c>
      <c r="L346" s="9" t="s">
        <v>21</v>
      </c>
      <c r="M346" s="12" t="s">
        <v>535</v>
      </c>
      <c r="N346" s="12" t="s">
        <v>536</v>
      </c>
      <c r="O346" s="13" t="str">
        <f>vlookup(B346,'N10442 - Concise Lot Listing'!$1:$999,5,FALSE)</f>
        <v>https://www.sothebys.com/en/buy/auction/2020/vine-distinguished-collections-including-the-park-b-smith-cellar-celebrating-rhone/la-tache-2011-domaine-de-la-romanee-conti-2-bt</v>
      </c>
      <c r="P346" s="12" t="s">
        <v>683</v>
      </c>
    </row>
    <row r="347">
      <c r="A347" s="8"/>
      <c r="B347" s="9">
        <v>303.0</v>
      </c>
      <c r="C347" s="10" t="str">
        <f t="shared" si="1"/>
        <v>Clos Vougeot 2002 René Engel (12 BT)</v>
      </c>
      <c r="D347" s="11">
        <v>8000.0</v>
      </c>
      <c r="E347" s="11">
        <v>15000.0</v>
      </c>
      <c r="F347" s="12" t="s">
        <v>684</v>
      </c>
      <c r="G347" s="12" t="s">
        <v>685</v>
      </c>
      <c r="H347" s="12" t="s">
        <v>686</v>
      </c>
      <c r="I347" s="9">
        <v>2002.0</v>
      </c>
      <c r="J347" s="9">
        <v>12.0</v>
      </c>
      <c r="K347" s="9" t="s">
        <v>20</v>
      </c>
      <c r="L347" s="9" t="s">
        <v>21</v>
      </c>
      <c r="M347" s="12" t="s">
        <v>535</v>
      </c>
      <c r="N347" s="12" t="s">
        <v>536</v>
      </c>
      <c r="O347" s="13" t="str">
        <f>vlookup(B347,'N10442 - Concise Lot Listing'!$1:$999,5,FALSE)</f>
        <v>https://www.sothebys.com/en/buy/auction/2020/vine-distinguished-collections-including-the-park-b-smith-cellar-celebrating-rhone/clos-vougeot-2002-rene-engel-12-bt</v>
      </c>
      <c r="P347" s="12" t="s">
        <v>687</v>
      </c>
    </row>
    <row r="348">
      <c r="A348" s="8"/>
      <c r="B348" s="9">
        <v>304.0</v>
      </c>
      <c r="C348" s="10" t="str">
        <f t="shared" si="1"/>
        <v>Chambertin, Clos de Bèze 2013 Domaine Prieuré Roch (2 BT)</v>
      </c>
      <c r="D348" s="11">
        <v>1400.0</v>
      </c>
      <c r="E348" s="11">
        <v>2400.0</v>
      </c>
      <c r="F348" s="12" t="s">
        <v>688</v>
      </c>
      <c r="G348" s="12" t="s">
        <v>689</v>
      </c>
      <c r="H348" s="12" t="s">
        <v>690</v>
      </c>
      <c r="I348" s="9">
        <v>2013.0</v>
      </c>
      <c r="J348" s="9">
        <v>2.0</v>
      </c>
      <c r="K348" s="9" t="s">
        <v>20</v>
      </c>
      <c r="L348" s="9" t="s">
        <v>21</v>
      </c>
      <c r="M348" s="12" t="s">
        <v>535</v>
      </c>
      <c r="N348" s="12" t="s">
        <v>536</v>
      </c>
      <c r="O348" s="13" t="str">
        <f>vlookup(B348,'N10442 - Concise Lot Listing'!$1:$999,5,FALSE)</f>
        <v>https://www.sothebys.com/en/buy/auction/2020/vine-distinguished-collections-including-the-park-b-smith-cellar-celebrating-rhone/chambertin-clos-de-beze-2013-domaine-prieure-roch</v>
      </c>
      <c r="P348" s="12" t="s">
        <v>691</v>
      </c>
    </row>
    <row r="349">
      <c r="A349" s="8"/>
      <c r="B349" s="9">
        <v>305.0</v>
      </c>
      <c r="C349" s="10" t="str">
        <f t="shared" si="1"/>
        <v>Chambertin, Clos de Bèze 2007 Domaine Prieuré Roch (2 BT)</v>
      </c>
      <c r="D349" s="11">
        <v>1600.0</v>
      </c>
      <c r="E349" s="11">
        <v>2600.0</v>
      </c>
      <c r="F349" s="12" t="s">
        <v>21</v>
      </c>
      <c r="G349" s="12" t="s">
        <v>689</v>
      </c>
      <c r="H349" s="12" t="s">
        <v>690</v>
      </c>
      <c r="I349" s="9">
        <v>2007.0</v>
      </c>
      <c r="J349" s="9">
        <v>2.0</v>
      </c>
      <c r="K349" s="9" t="s">
        <v>20</v>
      </c>
      <c r="L349" s="9" t="s">
        <v>21</v>
      </c>
      <c r="M349" s="12" t="s">
        <v>535</v>
      </c>
      <c r="N349" s="12" t="s">
        <v>536</v>
      </c>
      <c r="O349" s="13" t="str">
        <f>vlookup(B349,'N10442 - Concise Lot Listing'!$1:$999,5,FALSE)</f>
        <v>https://www.sothebys.com/en/buy/auction/2020/vine-distinguished-collections-including-the-park-b-smith-cellar-celebrating-rhone/chambertin-clos-de-beze-2007-domaine-prieure-roch</v>
      </c>
      <c r="P349" s="12" t="s">
        <v>692</v>
      </c>
    </row>
    <row r="350">
      <c r="A350" s="8"/>
      <c r="B350" s="9">
        <v>306.0</v>
      </c>
      <c r="C350" s="10" t="str">
        <f t="shared" si="1"/>
        <v>Clos de Vougeot 2016 Domaine Prieuré Roch (3 BT)</v>
      </c>
      <c r="D350" s="11">
        <v>1500.0</v>
      </c>
      <c r="E350" s="11">
        <v>2600.0</v>
      </c>
      <c r="F350" s="12" t="s">
        <v>21</v>
      </c>
      <c r="G350" s="12" t="s">
        <v>584</v>
      </c>
      <c r="H350" s="12" t="s">
        <v>690</v>
      </c>
      <c r="I350" s="9">
        <v>2016.0</v>
      </c>
      <c r="J350" s="9">
        <v>3.0</v>
      </c>
      <c r="K350" s="9" t="s">
        <v>20</v>
      </c>
      <c r="L350" s="9" t="s">
        <v>21</v>
      </c>
      <c r="M350" s="12" t="s">
        <v>535</v>
      </c>
      <c r="N350" s="12" t="s">
        <v>536</v>
      </c>
      <c r="O350" s="13" t="str">
        <f>vlookup(B350,'N10442 - Concise Lot Listing'!$1:$999,5,FALSE)</f>
        <v>https://www.sothebys.com/en/buy/auction/2020/vine-distinguished-collections-including-the-park-b-smith-cellar-celebrating-rhone/clos-de-vougeot-2016-domaine-prieure-roch-3-bt</v>
      </c>
      <c r="P350" s="12" t="s">
        <v>693</v>
      </c>
    </row>
    <row r="351">
      <c r="A351" s="8"/>
      <c r="B351" s="9">
        <v>307.0</v>
      </c>
      <c r="C351" s="10" t="str">
        <f t="shared" si="1"/>
        <v>Vosne Romanée, Les Suchots 2012 Domaine Prieuré Roch (12 BT)</v>
      </c>
      <c r="D351" s="11">
        <v>4800.0</v>
      </c>
      <c r="E351" s="11">
        <v>8000.0</v>
      </c>
      <c r="F351" s="12" t="s">
        <v>21</v>
      </c>
      <c r="G351" s="12" t="s">
        <v>609</v>
      </c>
      <c r="H351" s="12" t="s">
        <v>690</v>
      </c>
      <c r="I351" s="9">
        <v>2012.0</v>
      </c>
      <c r="J351" s="9">
        <v>12.0</v>
      </c>
      <c r="K351" s="9" t="s">
        <v>20</v>
      </c>
      <c r="L351" s="9" t="s">
        <v>21</v>
      </c>
      <c r="M351" s="12" t="s">
        <v>535</v>
      </c>
      <c r="N351" s="12" t="s">
        <v>536</v>
      </c>
      <c r="O351" s="13" t="str">
        <f>vlookup(B351,'N10442 - Concise Lot Listing'!$1:$999,5,FALSE)</f>
        <v>https://www.sothebys.com/en/buy/auction/2020/vine-distinguished-collections-including-the-park-b-smith-cellar-celebrating-rhone/vosne-romanee-les-suchots-2012-domaine-prieure</v>
      </c>
      <c r="P351" s="12" t="s">
        <v>694</v>
      </c>
    </row>
    <row r="352">
      <c r="A352" s="8"/>
      <c r="B352" s="9">
        <v>308.0</v>
      </c>
      <c r="C352" s="10" t="str">
        <f t="shared" si="1"/>
        <v>Vosne Romanée Les Clous 2012 Domaine Prieuré Roch (6 BT)</v>
      </c>
      <c r="D352" s="11">
        <v>2000.0</v>
      </c>
      <c r="E352" s="11">
        <v>3500.0</v>
      </c>
      <c r="F352" s="12" t="s">
        <v>49</v>
      </c>
      <c r="G352" s="12" t="s">
        <v>695</v>
      </c>
      <c r="H352" s="12" t="s">
        <v>690</v>
      </c>
      <c r="I352" s="9">
        <v>2012.0</v>
      </c>
      <c r="J352" s="9">
        <v>6.0</v>
      </c>
      <c r="K352" s="9" t="s">
        <v>20</v>
      </c>
      <c r="L352" s="9" t="s">
        <v>49</v>
      </c>
      <c r="M352" s="12" t="s">
        <v>535</v>
      </c>
      <c r="N352" s="12" t="s">
        <v>536</v>
      </c>
      <c r="O352" s="13" t="str">
        <f>vlookup(B352,'N10442 - Concise Lot Listing'!$1:$999,5,FALSE)</f>
        <v>https://www.sothebys.com/en/buy/auction/2020/vine-distinguished-collections-including-the-park-b-smith-cellar-celebrating-rhone/vosne-romanee-les-clous-2012-domaine-prieure-roch</v>
      </c>
      <c r="P352" s="12" t="s">
        <v>696</v>
      </c>
    </row>
    <row r="353">
      <c r="A353" s="9" t="s">
        <v>32</v>
      </c>
      <c r="B353" s="9">
        <v>309.0</v>
      </c>
      <c r="C353" s="10" t="str">
        <f t="shared" si="1"/>
        <v>Vosne Romanée Les Clous 2012 Domaine Prieuré Roch (6 BT)</v>
      </c>
      <c r="D353" s="11">
        <v>4000.0</v>
      </c>
      <c r="E353" s="11">
        <v>7000.0</v>
      </c>
      <c r="F353" s="12" t="s">
        <v>49</v>
      </c>
      <c r="G353" s="12" t="s">
        <v>695</v>
      </c>
      <c r="H353" s="12" t="s">
        <v>690</v>
      </c>
      <c r="I353" s="9">
        <v>2012.0</v>
      </c>
      <c r="J353" s="9">
        <v>6.0</v>
      </c>
      <c r="K353" s="9" t="s">
        <v>20</v>
      </c>
      <c r="L353" s="9" t="s">
        <v>49</v>
      </c>
      <c r="M353" s="12" t="s">
        <v>535</v>
      </c>
      <c r="N353" s="12" t="s">
        <v>536</v>
      </c>
      <c r="O353" s="13" t="str">
        <f>vlookup(B353,'N10442 - Concise Lot Listing'!$1:$999,5,FALSE)</f>
        <v>https://www.sothebys.com/en/buy/auction/2020/vine-distinguished-collections-including-the-park-b-smith-cellar-celebrating-rhone/vosne-romanee-les-clous-2012-domaine-prieure-roch-2</v>
      </c>
      <c r="P353" s="12" t="s">
        <v>696</v>
      </c>
    </row>
    <row r="354">
      <c r="A354" s="9" t="s">
        <v>32</v>
      </c>
      <c r="B354" s="9">
        <v>309.0</v>
      </c>
      <c r="C354" s="10" t="str">
        <f t="shared" si="1"/>
        <v>Vosne Romanée Les Clous 2012 Domaine Prieuré Roch (6 BT)</v>
      </c>
      <c r="D354" s="11">
        <v>4000.0</v>
      </c>
      <c r="E354" s="11">
        <v>7000.0</v>
      </c>
      <c r="F354" s="12" t="s">
        <v>49</v>
      </c>
      <c r="G354" s="12" t="s">
        <v>695</v>
      </c>
      <c r="H354" s="12" t="s">
        <v>690</v>
      </c>
      <c r="I354" s="9">
        <v>2012.0</v>
      </c>
      <c r="J354" s="9">
        <v>6.0</v>
      </c>
      <c r="K354" s="9" t="s">
        <v>20</v>
      </c>
      <c r="L354" s="9" t="s">
        <v>49</v>
      </c>
      <c r="M354" s="12" t="s">
        <v>535</v>
      </c>
      <c r="N354" s="12" t="s">
        <v>536</v>
      </c>
      <c r="O354" s="13" t="str">
        <f>vlookup(B354,'N10442 - Concise Lot Listing'!$1:$999,5,FALSE)</f>
        <v>https://www.sothebys.com/en/buy/auction/2020/vine-distinguished-collections-including-the-park-b-smith-cellar-celebrating-rhone/vosne-romanee-les-clous-2012-domaine-prieure-roch-2</v>
      </c>
      <c r="P354" s="12" t="s">
        <v>696</v>
      </c>
    </row>
    <row r="355">
      <c r="A355" s="8"/>
      <c r="B355" s="9">
        <v>310.0</v>
      </c>
      <c r="C355" s="10" t="str">
        <f t="shared" si="1"/>
        <v>Nuits St. Georges, Clos des Corvées 2009 Domaine Prieuré Roch (8 BT)</v>
      </c>
      <c r="D355" s="11">
        <v>3500.0</v>
      </c>
      <c r="E355" s="11">
        <v>6000.0</v>
      </c>
      <c r="F355" s="12" t="s">
        <v>21</v>
      </c>
      <c r="G355" s="12" t="s">
        <v>697</v>
      </c>
      <c r="H355" s="12" t="s">
        <v>690</v>
      </c>
      <c r="I355" s="9">
        <v>2009.0</v>
      </c>
      <c r="J355" s="9">
        <v>8.0</v>
      </c>
      <c r="K355" s="9" t="s">
        <v>20</v>
      </c>
      <c r="L355" s="9" t="s">
        <v>21</v>
      </c>
      <c r="M355" s="12" t="s">
        <v>535</v>
      </c>
      <c r="N355" s="12" t="s">
        <v>536</v>
      </c>
      <c r="O355" s="13" t="str">
        <f>vlookup(B355,'N10442 - Concise Lot Listing'!$1:$999,5,FALSE)</f>
        <v>https://www.sothebys.com/en/buy/auction/2020/vine-distinguished-collections-including-the-park-b-smith-cellar-celebrating-rhone/nuits-st-georges-clos-des-corvees-2009-domaine</v>
      </c>
      <c r="P355" s="12" t="s">
        <v>698</v>
      </c>
    </row>
    <row r="356">
      <c r="A356" s="8"/>
      <c r="B356" s="9">
        <v>311.0</v>
      </c>
      <c r="C356" s="10" t="str">
        <f t="shared" si="1"/>
        <v>Ladoix, Le Cloud, Rouge 2017 Domaine Prieuré Roch (6 BT)</v>
      </c>
      <c r="D356" s="11">
        <v>650.0</v>
      </c>
      <c r="E356" s="11">
        <v>1000.0</v>
      </c>
      <c r="F356" s="12" t="s">
        <v>21</v>
      </c>
      <c r="G356" s="12" t="s">
        <v>699</v>
      </c>
      <c r="H356" s="12" t="s">
        <v>690</v>
      </c>
      <c r="I356" s="9">
        <v>2017.0</v>
      </c>
      <c r="J356" s="9">
        <v>6.0</v>
      </c>
      <c r="K356" s="9" t="s">
        <v>20</v>
      </c>
      <c r="L356" s="9" t="s">
        <v>21</v>
      </c>
      <c r="M356" s="12" t="s">
        <v>535</v>
      </c>
      <c r="N356" s="12" t="s">
        <v>536</v>
      </c>
      <c r="O356" s="13" t="str">
        <f>vlookup(B356,'N10442 - Concise Lot Listing'!$1:$999,5,FALSE)</f>
        <v>https://www.sothebys.com/en/buy/auction/2020/vine-distinguished-collections-including-the-park-b-smith-cellar-celebrating-rhone/ladoix-le-cloud-rouge-2017-domaine-prieure-roch-6</v>
      </c>
      <c r="P356" s="12" t="s">
        <v>700</v>
      </c>
    </row>
    <row r="357">
      <c r="A357" s="8"/>
      <c r="B357" s="9">
        <v>312.0</v>
      </c>
      <c r="C357" s="10" t="str">
        <f t="shared" si="1"/>
        <v>Chambertin 2002 Domaine des Chezeaux (6 BT)</v>
      </c>
      <c r="D357" s="11">
        <v>2400.0</v>
      </c>
      <c r="E357" s="11">
        <v>4000.0</v>
      </c>
      <c r="F357" s="12" t="s">
        <v>701</v>
      </c>
      <c r="G357" s="12" t="s">
        <v>560</v>
      </c>
      <c r="H357" s="12" t="s">
        <v>702</v>
      </c>
      <c r="I357" s="9">
        <v>2002.0</v>
      </c>
      <c r="J357" s="9">
        <v>6.0</v>
      </c>
      <c r="K357" s="9" t="s">
        <v>20</v>
      </c>
      <c r="L357" s="9" t="s">
        <v>21</v>
      </c>
      <c r="M357" s="12" t="s">
        <v>535</v>
      </c>
      <c r="N357" s="12" t="s">
        <v>536</v>
      </c>
      <c r="O357" s="13" t="str">
        <f>vlookup(B357,'N10442 - Concise Lot Listing'!$1:$999,5,FALSE)</f>
        <v>https://www.sothebys.com/en/buy/auction/2020/vine-distinguished-collections-including-the-park-b-smith-cellar-celebrating-rhone/chambertin-2002-domaine-des-chezeaux-6-bt</v>
      </c>
      <c r="P357" s="12" t="s">
        <v>703</v>
      </c>
    </row>
    <row r="358">
      <c r="A358" s="8"/>
      <c r="B358" s="9">
        <v>313.0</v>
      </c>
      <c r="C358" s="10" t="str">
        <f t="shared" si="1"/>
        <v>Chablis, Butteaux 2011 Domaine Raveneau (3 BT)</v>
      </c>
      <c r="D358" s="11">
        <v>750.0</v>
      </c>
      <c r="E358" s="11">
        <v>1300.0</v>
      </c>
      <c r="F358" s="12" t="s">
        <v>704</v>
      </c>
      <c r="G358" s="12" t="s">
        <v>705</v>
      </c>
      <c r="H358" s="12" t="s">
        <v>706</v>
      </c>
      <c r="I358" s="9">
        <v>2011.0</v>
      </c>
      <c r="J358" s="9">
        <v>3.0</v>
      </c>
      <c r="K358" s="9" t="s">
        <v>20</v>
      </c>
      <c r="L358" s="9" t="s">
        <v>21</v>
      </c>
      <c r="M358" s="12" t="s">
        <v>550</v>
      </c>
      <c r="N358" s="12" t="s">
        <v>536</v>
      </c>
      <c r="O358" s="13" t="str">
        <f>vlookup(B358,'N10442 - Concise Lot Listing'!$1:$999,5,FALSE)</f>
        <v>https://www.sothebys.com/en/buy/auction/2020/vine-distinguished-collections-including-the-park-b-smith-cellar-celebrating-rhone/chablis-butteaux-2011-domaine-raveneau-3-bt</v>
      </c>
      <c r="P358" s="12" t="s">
        <v>707</v>
      </c>
    </row>
    <row r="359">
      <c r="A359" s="8"/>
      <c r="B359" s="9">
        <v>314.0</v>
      </c>
      <c r="C359" s="10" t="str">
        <f t="shared" si="1"/>
        <v>Chablis, Butteaux 2009 Domaine Raveneau (3 BT)</v>
      </c>
      <c r="D359" s="11">
        <v>600.0</v>
      </c>
      <c r="E359" s="11">
        <v>900.0</v>
      </c>
      <c r="F359" s="12" t="s">
        <v>704</v>
      </c>
      <c r="G359" s="12" t="s">
        <v>705</v>
      </c>
      <c r="H359" s="12" t="s">
        <v>706</v>
      </c>
      <c r="I359" s="9">
        <v>2009.0</v>
      </c>
      <c r="J359" s="9">
        <v>3.0</v>
      </c>
      <c r="K359" s="9" t="s">
        <v>20</v>
      </c>
      <c r="L359" s="9" t="s">
        <v>21</v>
      </c>
      <c r="M359" s="12" t="s">
        <v>550</v>
      </c>
      <c r="N359" s="12" t="s">
        <v>536</v>
      </c>
      <c r="O359" s="13" t="str">
        <f>vlookup(B359,'N10442 - Concise Lot Listing'!$1:$999,5,FALSE)</f>
        <v>https://www.sothebys.com/en/buy/auction/2020/vine-distinguished-collections-including-the-park-b-smith-cellar-celebrating-rhone/chablis-butteaux-2009-domaine-raveneau-3-bt</v>
      </c>
      <c r="P359" s="12" t="s">
        <v>708</v>
      </c>
    </row>
    <row r="360">
      <c r="A360" s="8"/>
      <c r="B360" s="9">
        <v>315.0</v>
      </c>
      <c r="C360" s="10" t="str">
        <f t="shared" si="1"/>
        <v>Chablis, Butteaux 2008 Domaine Raveneau (4 BT)</v>
      </c>
      <c r="D360" s="11">
        <v>800.0</v>
      </c>
      <c r="E360" s="11">
        <v>1300.0</v>
      </c>
      <c r="F360" s="12" t="s">
        <v>709</v>
      </c>
      <c r="G360" s="12" t="s">
        <v>705</v>
      </c>
      <c r="H360" s="12" t="s">
        <v>706</v>
      </c>
      <c r="I360" s="9">
        <v>2008.0</v>
      </c>
      <c r="J360" s="9">
        <v>4.0</v>
      </c>
      <c r="K360" s="9" t="s">
        <v>20</v>
      </c>
      <c r="L360" s="9" t="s">
        <v>21</v>
      </c>
      <c r="M360" s="12" t="s">
        <v>550</v>
      </c>
      <c r="N360" s="12" t="s">
        <v>536</v>
      </c>
      <c r="O360" s="13" t="str">
        <f>vlookup(B360,'N10442 - Concise Lot Listing'!$1:$999,5,FALSE)</f>
        <v>https://www.sothebys.com/en/buy/auction/2020/vine-distinguished-collections-including-the-park-b-smith-cellar-celebrating-rhone/chablis-butteaux-2008-domaine-raveneau-4-bt</v>
      </c>
      <c r="P360" s="12" t="s">
        <v>710</v>
      </c>
    </row>
    <row r="361">
      <c r="A361" s="8"/>
      <c r="B361" s="9">
        <v>316.0</v>
      </c>
      <c r="C361" s="10" t="str">
        <f t="shared" si="1"/>
        <v>Chablis, Butteaux 2007 Domaine Raveneau (4 BT)</v>
      </c>
      <c r="D361" s="11">
        <v>700.0</v>
      </c>
      <c r="E361" s="11">
        <v>1200.0</v>
      </c>
      <c r="F361" s="12" t="s">
        <v>711</v>
      </c>
      <c r="G361" s="12" t="s">
        <v>705</v>
      </c>
      <c r="H361" s="12" t="s">
        <v>706</v>
      </c>
      <c r="I361" s="9">
        <v>2007.0</v>
      </c>
      <c r="J361" s="9">
        <v>4.0</v>
      </c>
      <c r="K361" s="9" t="s">
        <v>20</v>
      </c>
      <c r="L361" s="9" t="s">
        <v>21</v>
      </c>
      <c r="M361" s="12" t="s">
        <v>550</v>
      </c>
      <c r="N361" s="12" t="s">
        <v>536</v>
      </c>
      <c r="O361" s="13" t="str">
        <f>vlookup(B361,'N10442 - Concise Lot Listing'!$1:$999,5,FALSE)</f>
        <v>https://www.sothebys.com/en/buy/auction/2020/vine-distinguished-collections-including-the-park-b-smith-cellar-celebrating-rhone/chablis-butteaux-2007-domaine-raveneau-4-bt</v>
      </c>
      <c r="P361" s="12" t="s">
        <v>712</v>
      </c>
    </row>
    <row r="362">
      <c r="A362" s="8"/>
      <c r="B362" s="9">
        <v>317.0</v>
      </c>
      <c r="C362" s="10" t="str">
        <f t="shared" si="1"/>
        <v>Chablis, Butteaux 2006 Domaine Raveneau (3 BT)</v>
      </c>
      <c r="D362" s="11">
        <v>500.0</v>
      </c>
      <c r="E362" s="11">
        <v>800.0</v>
      </c>
      <c r="F362" s="12" t="s">
        <v>711</v>
      </c>
      <c r="G362" s="12" t="s">
        <v>705</v>
      </c>
      <c r="H362" s="12" t="s">
        <v>706</v>
      </c>
      <c r="I362" s="9">
        <v>2006.0</v>
      </c>
      <c r="J362" s="9">
        <v>3.0</v>
      </c>
      <c r="K362" s="9" t="s">
        <v>20</v>
      </c>
      <c r="L362" s="9" t="s">
        <v>21</v>
      </c>
      <c r="M362" s="12" t="s">
        <v>550</v>
      </c>
      <c r="N362" s="12" t="s">
        <v>536</v>
      </c>
      <c r="O362" s="13" t="str">
        <f>vlookup(B362,'N10442 - Concise Lot Listing'!$1:$999,5,FALSE)</f>
        <v>https://www.sothebys.com/en/buy/auction/2020/vine-distinguished-collections-including-the-park-b-smith-cellar-celebrating-rhone/chablis-butteaux-2006-domaine-raveneau-3-bt</v>
      </c>
      <c r="P362" s="12" t="s">
        <v>713</v>
      </c>
    </row>
    <row r="363">
      <c r="A363" s="8"/>
      <c r="B363" s="9">
        <v>318.0</v>
      </c>
      <c r="C363" s="10" t="str">
        <f t="shared" si="1"/>
        <v>Chablis, Butteaux 2005 Domaine Raveneau (5 BT)</v>
      </c>
      <c r="D363" s="11">
        <v>950.0</v>
      </c>
      <c r="E363" s="11">
        <v>1500.0</v>
      </c>
      <c r="F363" s="12" t="s">
        <v>711</v>
      </c>
      <c r="G363" s="12" t="s">
        <v>705</v>
      </c>
      <c r="H363" s="12" t="s">
        <v>706</v>
      </c>
      <c r="I363" s="9">
        <v>2005.0</v>
      </c>
      <c r="J363" s="9">
        <v>5.0</v>
      </c>
      <c r="K363" s="9" t="s">
        <v>20</v>
      </c>
      <c r="L363" s="9" t="s">
        <v>21</v>
      </c>
      <c r="M363" s="12" t="s">
        <v>550</v>
      </c>
      <c r="N363" s="12" t="s">
        <v>536</v>
      </c>
      <c r="O363" s="13" t="str">
        <f>vlookup(B363,'N10442 - Concise Lot Listing'!$1:$999,5,FALSE)</f>
        <v>https://www.sothebys.com/en/buy/auction/2020/vine-distinguished-collections-including-the-park-b-smith-cellar-celebrating-rhone/chablis-butteaux-2005-domaine-raveneau-5-bt</v>
      </c>
      <c r="P363" s="12" t="s">
        <v>714</v>
      </c>
    </row>
    <row r="364">
      <c r="A364" s="8"/>
      <c r="B364" s="9">
        <v>319.0</v>
      </c>
      <c r="C364" s="10" t="str">
        <f t="shared" si="1"/>
        <v>Chablis, Montée de Tonnerre 2011 Domaine Raveneau (3 BT)</v>
      </c>
      <c r="D364" s="11">
        <v>750.0</v>
      </c>
      <c r="E364" s="11">
        <v>1300.0</v>
      </c>
      <c r="F364" s="12" t="s">
        <v>715</v>
      </c>
      <c r="G364" s="12" t="s">
        <v>716</v>
      </c>
      <c r="H364" s="12" t="s">
        <v>706</v>
      </c>
      <c r="I364" s="9">
        <v>2011.0</v>
      </c>
      <c r="J364" s="9">
        <v>3.0</v>
      </c>
      <c r="K364" s="9" t="s">
        <v>20</v>
      </c>
      <c r="L364" s="9" t="s">
        <v>21</v>
      </c>
      <c r="M364" s="12" t="s">
        <v>550</v>
      </c>
      <c r="N364" s="12" t="s">
        <v>536</v>
      </c>
      <c r="O364" s="13" t="str">
        <f>vlookup(B364,'N10442 - Concise Lot Listing'!$1:$999,5,FALSE)</f>
        <v>https://www.sothebys.com/en/buy/auction/2020/vine-distinguished-collections-including-the-park-b-smith-cellar-celebrating-rhone/chablis-montee-de-tonnerre-2011-domaine-raveneau-3</v>
      </c>
      <c r="P364" s="12" t="s">
        <v>717</v>
      </c>
    </row>
    <row r="365">
      <c r="A365" s="8"/>
      <c r="B365" s="9">
        <v>320.0</v>
      </c>
      <c r="C365" s="10" t="str">
        <f t="shared" si="1"/>
        <v>Chablis, Montée de Tonnerre 2009 Domaine Raveneau (5 BT)</v>
      </c>
      <c r="D365" s="11">
        <v>1000.0</v>
      </c>
      <c r="E365" s="11">
        <v>1600.0</v>
      </c>
      <c r="F365" s="12" t="s">
        <v>718</v>
      </c>
      <c r="G365" s="12" t="s">
        <v>716</v>
      </c>
      <c r="H365" s="12" t="s">
        <v>706</v>
      </c>
      <c r="I365" s="9">
        <v>2009.0</v>
      </c>
      <c r="J365" s="9">
        <v>5.0</v>
      </c>
      <c r="K365" s="9" t="s">
        <v>20</v>
      </c>
      <c r="L365" s="9" t="s">
        <v>21</v>
      </c>
      <c r="M365" s="12" t="s">
        <v>550</v>
      </c>
      <c r="N365" s="12" t="s">
        <v>536</v>
      </c>
      <c r="O365" s="13" t="str">
        <f>vlookup(B365,'N10442 - Concise Lot Listing'!$1:$999,5,FALSE)</f>
        <v>https://www.sothebys.com/en/buy/auction/2020/vine-distinguished-collections-including-the-park-b-smith-cellar-celebrating-rhone/chablis-montee-de-tonnerre-2009-domaine-raveneau-5</v>
      </c>
      <c r="P365" s="12" t="s">
        <v>719</v>
      </c>
    </row>
    <row r="366">
      <c r="A366" s="8"/>
      <c r="B366" s="9">
        <v>321.0</v>
      </c>
      <c r="C366" s="10" t="str">
        <f t="shared" si="1"/>
        <v>Chablis, Montée de Tonnerre 2008 Domaine Raveneau (2 BT)</v>
      </c>
      <c r="D366" s="11">
        <v>600.0</v>
      </c>
      <c r="E366" s="11">
        <v>950.0</v>
      </c>
      <c r="F366" s="12" t="s">
        <v>720</v>
      </c>
      <c r="G366" s="12" t="s">
        <v>716</v>
      </c>
      <c r="H366" s="12" t="s">
        <v>706</v>
      </c>
      <c r="I366" s="9">
        <v>2008.0</v>
      </c>
      <c r="J366" s="9">
        <v>2.0</v>
      </c>
      <c r="K366" s="9" t="s">
        <v>20</v>
      </c>
      <c r="L366" s="9" t="s">
        <v>21</v>
      </c>
      <c r="M366" s="12" t="s">
        <v>550</v>
      </c>
      <c r="N366" s="12" t="s">
        <v>536</v>
      </c>
      <c r="O366" s="13" t="str">
        <f>vlookup(B366,'N10442 - Concise Lot Listing'!$1:$999,5,FALSE)</f>
        <v>https://www.sothebys.com/en/buy/auction/2020/vine-distinguished-collections-including-the-park-b-smith-cellar-celebrating-rhone/chablis-montee-de-tonnerre-2008-domaine-raveneau-2</v>
      </c>
      <c r="P366" s="12" t="s">
        <v>721</v>
      </c>
    </row>
    <row r="367">
      <c r="A367" s="8"/>
      <c r="B367" s="9">
        <v>322.0</v>
      </c>
      <c r="C367" s="10" t="str">
        <f t="shared" si="1"/>
        <v>Chablis, Montée de Tonnerre 2007 Domaine Raveneau (3 BT)</v>
      </c>
      <c r="D367" s="11">
        <v>750.0</v>
      </c>
      <c r="E367" s="11">
        <v>1300.0</v>
      </c>
      <c r="F367" s="12" t="s">
        <v>722</v>
      </c>
      <c r="G367" s="12" t="s">
        <v>716</v>
      </c>
      <c r="H367" s="12" t="s">
        <v>706</v>
      </c>
      <c r="I367" s="9">
        <v>2007.0</v>
      </c>
      <c r="J367" s="9">
        <v>3.0</v>
      </c>
      <c r="K367" s="9" t="s">
        <v>20</v>
      </c>
      <c r="L367" s="9" t="s">
        <v>21</v>
      </c>
      <c r="M367" s="12" t="s">
        <v>550</v>
      </c>
      <c r="N367" s="12" t="s">
        <v>536</v>
      </c>
      <c r="O367" s="13" t="str">
        <f>vlookup(B367,'N10442 - Concise Lot Listing'!$1:$999,5,FALSE)</f>
        <v>https://www.sothebys.com/en/buy/auction/2020/vine-distinguished-collections-including-the-park-b-smith-cellar-celebrating-rhone/chablis-montee-de-tonnerre-2007-domaine-raveneau-3</v>
      </c>
      <c r="P367" s="12" t="s">
        <v>723</v>
      </c>
    </row>
    <row r="368">
      <c r="A368" s="8"/>
      <c r="B368" s="9">
        <v>323.0</v>
      </c>
      <c r="C368" s="10" t="str">
        <f t="shared" si="1"/>
        <v>Chablis, Montée de Tonnerre 2006 Domaine Raveneau (3 BT)</v>
      </c>
      <c r="D368" s="11">
        <v>550.0</v>
      </c>
      <c r="E368" s="11">
        <v>850.0</v>
      </c>
      <c r="F368" s="12" t="s">
        <v>704</v>
      </c>
      <c r="G368" s="12" t="s">
        <v>716</v>
      </c>
      <c r="H368" s="12" t="s">
        <v>706</v>
      </c>
      <c r="I368" s="9">
        <v>2006.0</v>
      </c>
      <c r="J368" s="9">
        <v>3.0</v>
      </c>
      <c r="K368" s="9" t="s">
        <v>20</v>
      </c>
      <c r="L368" s="9" t="s">
        <v>21</v>
      </c>
      <c r="M368" s="12" t="s">
        <v>550</v>
      </c>
      <c r="N368" s="12" t="s">
        <v>536</v>
      </c>
      <c r="O368" s="13" t="str">
        <f>vlookup(B368,'N10442 - Concise Lot Listing'!$1:$999,5,FALSE)</f>
        <v>https://www.sothebys.com/en/buy/auction/2020/vine-distinguished-collections-including-the-park-b-smith-cellar-celebrating-rhone/chablis-montee-de-tonnerre-2006-domaine-raveneau-3</v>
      </c>
      <c r="P368" s="12" t="s">
        <v>724</v>
      </c>
    </row>
    <row r="369">
      <c r="A369" s="8"/>
      <c r="B369" s="9">
        <v>324.0</v>
      </c>
      <c r="C369" s="10" t="str">
        <f t="shared" si="1"/>
        <v>Chablis, Montée de Tonnerre 2005 Domaine Raveneau (4 BT)</v>
      </c>
      <c r="D369" s="11">
        <v>1100.0</v>
      </c>
      <c r="E369" s="11">
        <v>1700.0</v>
      </c>
      <c r="F369" s="12" t="s">
        <v>704</v>
      </c>
      <c r="G369" s="12" t="s">
        <v>716</v>
      </c>
      <c r="H369" s="12" t="s">
        <v>706</v>
      </c>
      <c r="I369" s="9">
        <v>2005.0</v>
      </c>
      <c r="J369" s="9">
        <v>4.0</v>
      </c>
      <c r="K369" s="9" t="s">
        <v>20</v>
      </c>
      <c r="L369" s="9" t="s">
        <v>21</v>
      </c>
      <c r="M369" s="12" t="s">
        <v>550</v>
      </c>
      <c r="N369" s="12" t="s">
        <v>536</v>
      </c>
      <c r="O369" s="13" t="str">
        <f>vlookup(B369,'N10442 - Concise Lot Listing'!$1:$999,5,FALSE)</f>
        <v>https://www.sothebys.com/en/buy/auction/2020/vine-distinguished-collections-including-the-park-b-smith-cellar-celebrating-rhone/chablis-montee-de-tonnerre-2005-domaine-raveneau-4</v>
      </c>
      <c r="P369" s="12" t="s">
        <v>725</v>
      </c>
    </row>
    <row r="370">
      <c r="A370" s="8"/>
      <c r="B370" s="9">
        <v>325.0</v>
      </c>
      <c r="C370" s="10" t="str">
        <f t="shared" si="1"/>
        <v>Chablis, Montée de Tonnerre 2004 Domaine Raveneau (2 BT)</v>
      </c>
      <c r="D370" s="11">
        <v>500.0</v>
      </c>
      <c r="E370" s="11">
        <v>800.0</v>
      </c>
      <c r="F370" s="12" t="s">
        <v>704</v>
      </c>
      <c r="G370" s="12" t="s">
        <v>716</v>
      </c>
      <c r="H370" s="12" t="s">
        <v>706</v>
      </c>
      <c r="I370" s="9">
        <v>2004.0</v>
      </c>
      <c r="J370" s="9">
        <v>2.0</v>
      </c>
      <c r="K370" s="9" t="s">
        <v>20</v>
      </c>
      <c r="L370" s="9" t="s">
        <v>21</v>
      </c>
      <c r="M370" s="12" t="s">
        <v>550</v>
      </c>
      <c r="N370" s="12" t="s">
        <v>536</v>
      </c>
      <c r="O370" s="13" t="str">
        <f>vlookup(B370,'N10442 - Concise Lot Listing'!$1:$999,5,FALSE)</f>
        <v>https://www.sothebys.com/en/buy/auction/2020/vine-distinguished-collections-including-the-park-b-smith-cellar-celebrating-rhone/chablis-montee-de-tonnerre-2004-domaine-raveneau-2</v>
      </c>
      <c r="P370" s="12" t="s">
        <v>726</v>
      </c>
    </row>
    <row r="371">
      <c r="A371" s="8"/>
      <c r="B371" s="9">
        <v>326.0</v>
      </c>
      <c r="C371" s="10" t="str">
        <f t="shared" si="1"/>
        <v>Chablis, Les Clos 2009 Domaine Raveneau (4 BT)</v>
      </c>
      <c r="D371" s="11">
        <v>2800.0</v>
      </c>
      <c r="E371" s="11">
        <v>4200.0</v>
      </c>
      <c r="F371" s="12" t="s">
        <v>21</v>
      </c>
      <c r="G371" s="12" t="s">
        <v>727</v>
      </c>
      <c r="H371" s="12" t="s">
        <v>706</v>
      </c>
      <c r="I371" s="9">
        <v>2009.0</v>
      </c>
      <c r="J371" s="9">
        <v>4.0</v>
      </c>
      <c r="K371" s="9" t="s">
        <v>20</v>
      </c>
      <c r="L371" s="9" t="s">
        <v>21</v>
      </c>
      <c r="M371" s="12" t="s">
        <v>550</v>
      </c>
      <c r="N371" s="12" t="s">
        <v>536</v>
      </c>
      <c r="O371" s="13" t="str">
        <f>vlookup(B371,'N10442 - Concise Lot Listing'!$1:$999,5,FALSE)</f>
        <v>https://www.sothebys.com/en/buy/auction/2020/vine-distinguished-collections-including-the-park-b-smith-cellar-celebrating-rhone/chablis-les-clos-2009-domaine-raveneau-4-bt</v>
      </c>
      <c r="P371" s="12" t="s">
        <v>728</v>
      </c>
    </row>
    <row r="372">
      <c r="A372" s="8"/>
      <c r="B372" s="9">
        <v>327.0</v>
      </c>
      <c r="C372" s="10" t="str">
        <f t="shared" si="1"/>
        <v>Chablis, Les Clos 2006 Domaine Raveneau (1 BT)</v>
      </c>
      <c r="D372" s="11">
        <v>500.0</v>
      </c>
      <c r="E372" s="11">
        <v>750.0</v>
      </c>
      <c r="F372" s="12" t="s">
        <v>21</v>
      </c>
      <c r="G372" s="12" t="s">
        <v>727</v>
      </c>
      <c r="H372" s="12" t="s">
        <v>706</v>
      </c>
      <c r="I372" s="9">
        <v>2006.0</v>
      </c>
      <c r="J372" s="9">
        <v>1.0</v>
      </c>
      <c r="K372" s="9" t="s">
        <v>20</v>
      </c>
      <c r="L372" s="9" t="s">
        <v>21</v>
      </c>
      <c r="M372" s="12" t="s">
        <v>550</v>
      </c>
      <c r="N372" s="12" t="s">
        <v>536</v>
      </c>
      <c r="O372" s="13" t="str">
        <f>vlookup(B372,'N10442 - Concise Lot Listing'!$1:$999,5,FALSE)</f>
        <v>https://www.sothebys.com/en/buy/auction/2020/vine-distinguished-collections-including-the-park-b-smith-cellar-celebrating-rhone/chablis-les-clos-2006-domaine-raveneau-1-bt</v>
      </c>
      <c r="P372" s="12" t="s">
        <v>729</v>
      </c>
    </row>
    <row r="373">
      <c r="A373" s="8"/>
      <c r="B373" s="9">
        <v>328.0</v>
      </c>
      <c r="C373" s="10" t="str">
        <f t="shared" si="1"/>
        <v>Meursault 2015 J.-F. Coche-Dury (2 BT)</v>
      </c>
      <c r="D373" s="11">
        <v>850.0</v>
      </c>
      <c r="E373" s="11">
        <v>1400.0</v>
      </c>
      <c r="F373" s="12" t="s">
        <v>21</v>
      </c>
      <c r="G373" s="12" t="s">
        <v>730</v>
      </c>
      <c r="H373" s="12" t="s">
        <v>731</v>
      </c>
      <c r="I373" s="9">
        <v>2015.0</v>
      </c>
      <c r="J373" s="9">
        <v>2.0</v>
      </c>
      <c r="K373" s="9" t="s">
        <v>20</v>
      </c>
      <c r="L373" s="9" t="s">
        <v>21</v>
      </c>
      <c r="M373" s="12" t="s">
        <v>550</v>
      </c>
      <c r="N373" s="12" t="s">
        <v>536</v>
      </c>
      <c r="O373" s="13" t="str">
        <f>vlookup(B373,'N10442 - Concise Lot Listing'!$1:$999,5,FALSE)</f>
        <v>https://www.sothebys.com/en/buy/auction/2020/vine-distinguished-collections-including-the-park-b-smith-cellar-celebrating-rhone/meursault-2015-j-f-coche-dury-2-bt</v>
      </c>
      <c r="P373" s="12" t="s">
        <v>732</v>
      </c>
    </row>
    <row r="374">
      <c r="A374" s="8"/>
      <c r="B374" s="9">
        <v>329.0</v>
      </c>
      <c r="C374" s="10" t="str">
        <f t="shared" si="1"/>
        <v>Meursault 2012 J.-F. Coche-Dury (2 BT)</v>
      </c>
      <c r="D374" s="11">
        <v>900.0</v>
      </c>
      <c r="E374" s="11">
        <v>1500.0</v>
      </c>
      <c r="F374" s="12" t="s">
        <v>733</v>
      </c>
      <c r="G374" s="12" t="s">
        <v>730</v>
      </c>
      <c r="H374" s="12" t="s">
        <v>731</v>
      </c>
      <c r="I374" s="9">
        <v>2012.0</v>
      </c>
      <c r="J374" s="9">
        <v>2.0</v>
      </c>
      <c r="K374" s="9" t="s">
        <v>20</v>
      </c>
      <c r="L374" s="9" t="s">
        <v>21</v>
      </c>
      <c r="M374" s="12" t="s">
        <v>550</v>
      </c>
      <c r="N374" s="12" t="s">
        <v>536</v>
      </c>
      <c r="O374" s="13" t="str">
        <f>vlookup(B374,'N10442 - Concise Lot Listing'!$1:$999,5,FALSE)</f>
        <v>https://www.sothebys.com/en/buy/auction/2020/vine-distinguished-collections-including-the-park-b-smith-cellar-celebrating-rhone/meursault-2012-j-f-coche-dury-2-bt</v>
      </c>
      <c r="P374" s="12" t="s">
        <v>734</v>
      </c>
    </row>
    <row r="375">
      <c r="A375" s="8"/>
      <c r="B375" s="9">
        <v>330.0</v>
      </c>
      <c r="C375" s="10" t="str">
        <f t="shared" si="1"/>
        <v>Meursault 2011 J.-F. Coche-Dury (2 BT)</v>
      </c>
      <c r="D375" s="11">
        <v>850.0</v>
      </c>
      <c r="E375" s="11">
        <v>1400.0</v>
      </c>
      <c r="F375" s="12" t="s">
        <v>735</v>
      </c>
      <c r="G375" s="12" t="s">
        <v>730</v>
      </c>
      <c r="H375" s="12" t="s">
        <v>731</v>
      </c>
      <c r="I375" s="9">
        <v>2011.0</v>
      </c>
      <c r="J375" s="9">
        <v>2.0</v>
      </c>
      <c r="K375" s="9" t="s">
        <v>20</v>
      </c>
      <c r="L375" s="9" t="s">
        <v>21</v>
      </c>
      <c r="M375" s="12" t="s">
        <v>550</v>
      </c>
      <c r="N375" s="12" t="s">
        <v>536</v>
      </c>
      <c r="O375" s="13" t="str">
        <f>vlookup(B375,'N10442 - Concise Lot Listing'!$1:$999,5,FALSE)</f>
        <v>https://www.sothebys.com/en/buy/auction/2020/vine-distinguished-collections-including-the-park-b-smith-cellar-celebrating-rhone/meursault-2011-j-f-coche-dury-2-bt</v>
      </c>
      <c r="P375" s="12" t="s">
        <v>736</v>
      </c>
    </row>
    <row r="376">
      <c r="A376" s="8"/>
      <c r="B376" s="9">
        <v>331.0</v>
      </c>
      <c r="C376" s="10" t="str">
        <f t="shared" si="1"/>
        <v>Meursault 2008 J.-F. Coche-Dury (3 BT)</v>
      </c>
      <c r="D376" s="11">
        <v>1400.0</v>
      </c>
      <c r="E376" s="11">
        <v>2400.0</v>
      </c>
      <c r="F376" s="12" t="s">
        <v>21</v>
      </c>
      <c r="G376" s="12" t="s">
        <v>730</v>
      </c>
      <c r="H376" s="12" t="s">
        <v>731</v>
      </c>
      <c r="I376" s="9">
        <v>2008.0</v>
      </c>
      <c r="J376" s="9">
        <v>3.0</v>
      </c>
      <c r="K376" s="9" t="s">
        <v>20</v>
      </c>
      <c r="L376" s="9" t="s">
        <v>21</v>
      </c>
      <c r="M376" s="12" t="s">
        <v>550</v>
      </c>
      <c r="N376" s="12" t="s">
        <v>536</v>
      </c>
      <c r="O376" s="13" t="str">
        <f>vlookup(B376,'N10442 - Concise Lot Listing'!$1:$999,5,FALSE)</f>
        <v>https://www.sothebys.com/en/buy/auction/2020/vine-distinguished-collections-including-the-park-b-smith-cellar-celebrating-rhone/meursault-2008-j-f-coche-dury-3-bt</v>
      </c>
      <c r="P376" s="12" t="s">
        <v>737</v>
      </c>
    </row>
    <row r="377">
      <c r="A377" s="8"/>
      <c r="B377" s="9">
        <v>332.0</v>
      </c>
      <c r="C377" s="10" t="str">
        <f t="shared" si="1"/>
        <v>Meursault 2007 J.-F. Coche-Dury (1 BT)</v>
      </c>
      <c r="D377" s="11">
        <v>500.0</v>
      </c>
      <c r="E377" s="11">
        <v>800.0</v>
      </c>
      <c r="F377" s="12" t="s">
        <v>21</v>
      </c>
      <c r="G377" s="12" t="s">
        <v>730</v>
      </c>
      <c r="H377" s="12" t="s">
        <v>731</v>
      </c>
      <c r="I377" s="9">
        <v>2007.0</v>
      </c>
      <c r="J377" s="9">
        <v>1.0</v>
      </c>
      <c r="K377" s="9" t="s">
        <v>20</v>
      </c>
      <c r="L377" s="9" t="s">
        <v>21</v>
      </c>
      <c r="M377" s="12" t="s">
        <v>550</v>
      </c>
      <c r="N377" s="12" t="s">
        <v>536</v>
      </c>
      <c r="O377" s="13" t="str">
        <f>vlookup(B377,'N10442 - Concise Lot Listing'!$1:$999,5,FALSE)</f>
        <v>https://www.sothebys.com/en/buy/auction/2020/vine-distinguished-collections-including-the-park-b-smith-cellar-celebrating-rhone/meursault-2007-j-f-coche-dury-1-bt</v>
      </c>
      <c r="P377" s="12" t="s">
        <v>738</v>
      </c>
    </row>
    <row r="378">
      <c r="A378" s="8"/>
      <c r="B378" s="9">
        <v>333.0</v>
      </c>
      <c r="C378" s="10" t="str">
        <f t="shared" si="1"/>
        <v>Meursault 2006 J.-F. Coche-Dury (2 BT)</v>
      </c>
      <c r="D378" s="11">
        <v>950.0</v>
      </c>
      <c r="E378" s="11">
        <v>1600.0</v>
      </c>
      <c r="F378" s="12" t="s">
        <v>739</v>
      </c>
      <c r="G378" s="12" t="s">
        <v>730</v>
      </c>
      <c r="H378" s="12" t="s">
        <v>731</v>
      </c>
      <c r="I378" s="9">
        <v>2006.0</v>
      </c>
      <c r="J378" s="9">
        <v>2.0</v>
      </c>
      <c r="K378" s="9" t="s">
        <v>20</v>
      </c>
      <c r="L378" s="9" t="s">
        <v>21</v>
      </c>
      <c r="M378" s="12" t="s">
        <v>550</v>
      </c>
      <c r="N378" s="12" t="s">
        <v>536</v>
      </c>
      <c r="O378" s="13" t="str">
        <f>vlookup(B378,'N10442 - Concise Lot Listing'!$1:$999,5,FALSE)</f>
        <v>https://www.sothebys.com/en/buy/auction/2020/vine-distinguished-collections-including-the-park-b-smith-cellar-celebrating-rhone/meursault-2006-j-f-coche-dury-2-bt</v>
      </c>
      <c r="P378" s="12" t="s">
        <v>740</v>
      </c>
    </row>
    <row r="379">
      <c r="A379" s="8"/>
      <c r="B379" s="9">
        <v>334.0</v>
      </c>
      <c r="C379" s="10" t="str">
        <f t="shared" si="1"/>
        <v>Meursault 2005 J.-F. Coche-Dury (1 BT)</v>
      </c>
      <c r="D379" s="11">
        <v>450.0</v>
      </c>
      <c r="E379" s="11">
        <v>700.0</v>
      </c>
      <c r="F379" s="12" t="s">
        <v>741</v>
      </c>
      <c r="G379" s="12" t="s">
        <v>730</v>
      </c>
      <c r="H379" s="12" t="s">
        <v>731</v>
      </c>
      <c r="I379" s="9">
        <v>2005.0</v>
      </c>
      <c r="J379" s="9">
        <v>1.0</v>
      </c>
      <c r="K379" s="9" t="s">
        <v>20</v>
      </c>
      <c r="L379" s="9" t="s">
        <v>21</v>
      </c>
      <c r="M379" s="12" t="s">
        <v>550</v>
      </c>
      <c r="N379" s="12" t="s">
        <v>536</v>
      </c>
      <c r="O379" s="13" t="str">
        <f>vlookup(B379,'N10442 - Concise Lot Listing'!$1:$999,5,FALSE)</f>
        <v>https://www.sothebys.com/en/buy/auction/2020/vine-distinguished-collections-including-the-park-b-smith-cellar-celebrating-rhone/meursault-2005-j-f-coche-dury-1-bt</v>
      </c>
      <c r="P379" s="12" t="s">
        <v>742</v>
      </c>
    </row>
    <row r="380">
      <c r="A380" s="8"/>
      <c r="B380" s="9">
        <v>335.0</v>
      </c>
      <c r="C380" s="10" t="str">
        <f t="shared" si="1"/>
        <v>Puligny Montrachet, Les Enseignères 2011 J.-F. Coche-Dury (1 BT)</v>
      </c>
      <c r="D380" s="11">
        <v>500.0</v>
      </c>
      <c r="E380" s="11">
        <v>800.0</v>
      </c>
      <c r="F380" s="12" t="s">
        <v>743</v>
      </c>
      <c r="G380" s="12" t="s">
        <v>744</v>
      </c>
      <c r="H380" s="12" t="s">
        <v>731</v>
      </c>
      <c r="I380" s="9">
        <v>2011.0</v>
      </c>
      <c r="J380" s="9">
        <v>1.0</v>
      </c>
      <c r="K380" s="9" t="s">
        <v>20</v>
      </c>
      <c r="L380" s="9" t="s">
        <v>21</v>
      </c>
      <c r="M380" s="12" t="s">
        <v>550</v>
      </c>
      <c r="N380" s="12" t="s">
        <v>536</v>
      </c>
      <c r="O380" s="13" t="str">
        <f>vlookup(B380,'N10442 - Concise Lot Listing'!$1:$999,5,FALSE)</f>
        <v>https://www.sothebys.com/en/buy/auction/2020/vine-distinguished-collections-including-the-park-b-smith-cellar-celebrating-rhone/puligny-montrachet-les-enseigneres-2011-j-f-coche</v>
      </c>
      <c r="P380" s="12" t="s">
        <v>745</v>
      </c>
    </row>
    <row r="381">
      <c r="A381" s="8"/>
      <c r="B381" s="9">
        <v>336.0</v>
      </c>
      <c r="C381" s="10" t="str">
        <f t="shared" si="1"/>
        <v>Puligny Montrachet, Les Enseignères 2009 J.-F. Coche-Dury (3 BT)</v>
      </c>
      <c r="D381" s="11">
        <v>1600.0</v>
      </c>
      <c r="E381" s="11">
        <v>2600.0</v>
      </c>
      <c r="F381" s="12" t="s">
        <v>746</v>
      </c>
      <c r="G381" s="12" t="s">
        <v>744</v>
      </c>
      <c r="H381" s="12" t="s">
        <v>731</v>
      </c>
      <c r="I381" s="9">
        <v>2009.0</v>
      </c>
      <c r="J381" s="9">
        <v>3.0</v>
      </c>
      <c r="K381" s="9" t="s">
        <v>20</v>
      </c>
      <c r="L381" s="9" t="s">
        <v>21</v>
      </c>
      <c r="M381" s="12" t="s">
        <v>550</v>
      </c>
      <c r="N381" s="12" t="s">
        <v>536</v>
      </c>
      <c r="O381" s="13" t="str">
        <f>vlookup(B381,'N10442 - Concise Lot Listing'!$1:$999,5,FALSE)</f>
        <v>https://www.sothebys.com/en/buy/auction/2020/vine-distinguished-collections-including-the-park-b-smith-cellar-celebrating-rhone/puligny-montrachet-les-enseigneres-2009-j-f-coche</v>
      </c>
      <c r="P381" s="12" t="s">
        <v>747</v>
      </c>
    </row>
    <row r="382">
      <c r="A382" s="8"/>
      <c r="B382" s="9">
        <v>337.0</v>
      </c>
      <c r="C382" s="10" t="str">
        <f t="shared" si="1"/>
        <v>Puligny Montrachet, Les Enseignères 2008 J.-F. Coche-Dury (2 BT)</v>
      </c>
      <c r="D382" s="11">
        <v>1400.0</v>
      </c>
      <c r="E382" s="11">
        <v>2000.0</v>
      </c>
      <c r="F382" s="12" t="s">
        <v>748</v>
      </c>
      <c r="G382" s="12" t="s">
        <v>744</v>
      </c>
      <c r="H382" s="12" t="s">
        <v>731</v>
      </c>
      <c r="I382" s="9">
        <v>2008.0</v>
      </c>
      <c r="J382" s="9">
        <v>2.0</v>
      </c>
      <c r="K382" s="9" t="s">
        <v>20</v>
      </c>
      <c r="L382" s="9" t="s">
        <v>21</v>
      </c>
      <c r="M382" s="12" t="s">
        <v>550</v>
      </c>
      <c r="N382" s="12" t="s">
        <v>536</v>
      </c>
      <c r="O382" s="13" t="str">
        <f>vlookup(B382,'N10442 - Concise Lot Listing'!$1:$999,5,FALSE)</f>
        <v>https://www.sothebys.com/en/buy/auction/2020/vine-distinguished-collections-including-the-park-b-smith-cellar-celebrating-rhone/puligny-montrachet-les-enseigneres-2008-j-f-coche</v>
      </c>
      <c r="P382" s="12" t="s">
        <v>749</v>
      </c>
    </row>
    <row r="383">
      <c r="A383" s="8"/>
      <c r="B383" s="9">
        <v>338.0</v>
      </c>
      <c r="C383" s="10" t="str">
        <f t="shared" si="1"/>
        <v>Puligny Montrachet, Les Enseignères 2007 J.-F. Coche-Dury (1 BT)</v>
      </c>
      <c r="D383" s="11">
        <v>700.0</v>
      </c>
      <c r="E383" s="11">
        <v>1100.0</v>
      </c>
      <c r="F383" s="12" t="s">
        <v>748</v>
      </c>
      <c r="G383" s="12" t="s">
        <v>744</v>
      </c>
      <c r="H383" s="12" t="s">
        <v>731</v>
      </c>
      <c r="I383" s="9">
        <v>2007.0</v>
      </c>
      <c r="J383" s="9">
        <v>1.0</v>
      </c>
      <c r="K383" s="9" t="s">
        <v>20</v>
      </c>
      <c r="L383" s="9" t="s">
        <v>21</v>
      </c>
      <c r="M383" s="12" t="s">
        <v>550</v>
      </c>
      <c r="N383" s="12" t="s">
        <v>536</v>
      </c>
      <c r="O383" s="13" t="str">
        <f>vlookup(B383,'N10442 - Concise Lot Listing'!$1:$999,5,FALSE)</f>
        <v>https://www.sothebys.com/en/buy/auction/2020/vine-distinguished-collections-including-the-park-b-smith-cellar-celebrating-rhone/puligny-montrachet-les-enseigneres-2007-j-f-coche</v>
      </c>
      <c r="P383" s="12" t="s">
        <v>750</v>
      </c>
    </row>
    <row r="384">
      <c r="A384" s="8"/>
      <c r="B384" s="9">
        <v>339.0</v>
      </c>
      <c r="C384" s="10" t="str">
        <f t="shared" si="1"/>
        <v>Puligny Montrachet, Les Enseignères 2006 J.-F. Coche-Dury (2 BT)</v>
      </c>
      <c r="D384" s="11">
        <v>950.0</v>
      </c>
      <c r="E384" s="11">
        <v>1400.0</v>
      </c>
      <c r="F384" s="12" t="s">
        <v>751</v>
      </c>
      <c r="G384" s="12" t="s">
        <v>744</v>
      </c>
      <c r="H384" s="12" t="s">
        <v>731</v>
      </c>
      <c r="I384" s="9">
        <v>2006.0</v>
      </c>
      <c r="J384" s="9">
        <v>2.0</v>
      </c>
      <c r="K384" s="9" t="s">
        <v>20</v>
      </c>
      <c r="L384" s="9" t="s">
        <v>21</v>
      </c>
      <c r="M384" s="12" t="s">
        <v>550</v>
      </c>
      <c r="N384" s="12" t="s">
        <v>536</v>
      </c>
      <c r="O384" s="13" t="str">
        <f>vlookup(B384,'N10442 - Concise Lot Listing'!$1:$999,5,FALSE)</f>
        <v>https://www.sothebys.com/en/buy/auction/2020/vine-distinguished-collections-including-the-park-b-smith-cellar-celebrating-rhone/puligny-montrachet-les-enseigneres-2006-j-f-coche</v>
      </c>
      <c r="P384" s="12" t="s">
        <v>752</v>
      </c>
    </row>
    <row r="385">
      <c r="A385" s="8"/>
      <c r="B385" s="9">
        <v>340.0</v>
      </c>
      <c r="C385" s="10" t="str">
        <f t="shared" si="1"/>
        <v>Puligny Montrachet, Les Enseignères 2005 J.-F. Coche-Dury (1 BT)</v>
      </c>
      <c r="D385" s="11">
        <v>600.0</v>
      </c>
      <c r="E385" s="11">
        <v>900.0</v>
      </c>
      <c r="F385" s="12" t="s">
        <v>748</v>
      </c>
      <c r="G385" s="12" t="s">
        <v>744</v>
      </c>
      <c r="H385" s="12" t="s">
        <v>731</v>
      </c>
      <c r="I385" s="9">
        <v>2005.0</v>
      </c>
      <c r="J385" s="9">
        <v>1.0</v>
      </c>
      <c r="K385" s="9" t="s">
        <v>20</v>
      </c>
      <c r="L385" s="9" t="s">
        <v>21</v>
      </c>
      <c r="M385" s="12" t="s">
        <v>550</v>
      </c>
      <c r="N385" s="12" t="s">
        <v>536</v>
      </c>
      <c r="O385" s="13" t="str">
        <f>vlookup(B385,'N10442 - Concise Lot Listing'!$1:$999,5,FALSE)</f>
        <v>https://www.sothebys.com/en/buy/auction/2020/vine-distinguished-collections-including-the-park-b-smith-cellar-celebrating-rhone/puligny-montrachet-les-enseigneres-2005-j-f-coche</v>
      </c>
      <c r="P385" s="12" t="s">
        <v>753</v>
      </c>
    </row>
    <row r="386">
      <c r="A386" s="8"/>
      <c r="B386" s="9">
        <v>341.0</v>
      </c>
      <c r="C386" s="10" t="str">
        <f t="shared" si="1"/>
        <v>Puligny Montrachet, Les Enseignères 2004 J.-F. Coche-Dury (2 BT)</v>
      </c>
      <c r="D386" s="11">
        <v>900.0</v>
      </c>
      <c r="E386" s="11">
        <v>1500.0</v>
      </c>
      <c r="F386" s="12" t="s">
        <v>754</v>
      </c>
      <c r="G386" s="12" t="s">
        <v>744</v>
      </c>
      <c r="H386" s="12" t="s">
        <v>731</v>
      </c>
      <c r="I386" s="9">
        <v>2004.0</v>
      </c>
      <c r="J386" s="9">
        <v>2.0</v>
      </c>
      <c r="K386" s="9" t="s">
        <v>20</v>
      </c>
      <c r="L386" s="9" t="s">
        <v>21</v>
      </c>
      <c r="M386" s="12" t="s">
        <v>550</v>
      </c>
      <c r="N386" s="12" t="s">
        <v>536</v>
      </c>
      <c r="O386" s="13" t="str">
        <f>vlookup(B386,'N10442 - Concise Lot Listing'!$1:$999,5,FALSE)</f>
        <v>https://www.sothebys.com/en/buy/auction/2020/vine-distinguished-collections-including-the-park-b-smith-cellar-celebrating-rhone/puligny-montrachet-les-enseigneres-2004-j-f-coche</v>
      </c>
      <c r="P386" s="12" t="s">
        <v>755</v>
      </c>
    </row>
    <row r="387">
      <c r="A387" s="9" t="s">
        <v>32</v>
      </c>
      <c r="B387" s="9">
        <v>342.0</v>
      </c>
      <c r="C387" s="10" t="str">
        <f t="shared" si="1"/>
        <v>Monthélie Rouge 2005 J.-F. Coche-Dury (1 BT)</v>
      </c>
      <c r="D387" s="11">
        <v>1700.0</v>
      </c>
      <c r="E387" s="11">
        <v>3000.0</v>
      </c>
      <c r="F387" s="12" t="s">
        <v>21</v>
      </c>
      <c r="G387" s="12" t="s">
        <v>756</v>
      </c>
      <c r="H387" s="12" t="s">
        <v>731</v>
      </c>
      <c r="I387" s="9">
        <v>2005.0</v>
      </c>
      <c r="J387" s="9">
        <v>1.0</v>
      </c>
      <c r="K387" s="9" t="s">
        <v>20</v>
      </c>
      <c r="L387" s="9" t="s">
        <v>21</v>
      </c>
      <c r="M387" s="12" t="s">
        <v>535</v>
      </c>
      <c r="N387" s="12" t="s">
        <v>536</v>
      </c>
      <c r="O387" s="13" t="str">
        <f>vlookup(B387,'N10442 - Concise Lot Listing'!$1:$999,5,FALSE)</f>
        <v>https://www.sothebys.com/en/buy/auction/2020/vine-distinguished-collections-including-the-park-b-smith-cellar-celebrating-rhone/mixed-lot-11-bt-red-burgundy-j-f-coche-dury</v>
      </c>
      <c r="P387" s="12" t="s">
        <v>757</v>
      </c>
    </row>
    <row r="388">
      <c r="A388" s="9" t="s">
        <v>32</v>
      </c>
      <c r="B388" s="9">
        <v>342.0</v>
      </c>
      <c r="C388" s="10" t="str">
        <f t="shared" si="1"/>
        <v>Bourgogne Rouge 2005 J.-F. Coche-Dury (3 BT)</v>
      </c>
      <c r="D388" s="11">
        <v>1700.0</v>
      </c>
      <c r="E388" s="11">
        <v>3000.0</v>
      </c>
      <c r="F388" s="12" t="s">
        <v>21</v>
      </c>
      <c r="G388" s="12" t="s">
        <v>572</v>
      </c>
      <c r="H388" s="12" t="s">
        <v>731</v>
      </c>
      <c r="I388" s="9">
        <v>2005.0</v>
      </c>
      <c r="J388" s="9">
        <v>3.0</v>
      </c>
      <c r="K388" s="9" t="s">
        <v>20</v>
      </c>
      <c r="L388" s="9" t="s">
        <v>21</v>
      </c>
      <c r="M388" s="12" t="s">
        <v>535</v>
      </c>
      <c r="N388" s="12" t="s">
        <v>536</v>
      </c>
      <c r="O388" s="13" t="str">
        <f>vlookup(B388,'N10442 - Concise Lot Listing'!$1:$999,5,FALSE)</f>
        <v>https://www.sothebys.com/en/buy/auction/2020/vine-distinguished-collections-including-the-park-b-smith-cellar-celebrating-rhone/mixed-lot-11-bt-red-burgundy-j-f-coche-dury</v>
      </c>
      <c r="P388" s="12" t="s">
        <v>758</v>
      </c>
    </row>
    <row r="389">
      <c r="A389" s="9" t="s">
        <v>32</v>
      </c>
      <c r="B389" s="9">
        <v>342.0</v>
      </c>
      <c r="C389" s="10" t="str">
        <f t="shared" si="1"/>
        <v>Bourgogne Rouge 2006 J.-F. Coche-Dury (2 BT)</v>
      </c>
      <c r="D389" s="11">
        <v>1700.0</v>
      </c>
      <c r="E389" s="11">
        <v>3000.0</v>
      </c>
      <c r="F389" s="12" t="s">
        <v>21</v>
      </c>
      <c r="G389" s="12" t="s">
        <v>572</v>
      </c>
      <c r="H389" s="12" t="s">
        <v>731</v>
      </c>
      <c r="I389" s="9">
        <v>2006.0</v>
      </c>
      <c r="J389" s="9">
        <v>2.0</v>
      </c>
      <c r="K389" s="9" t="s">
        <v>20</v>
      </c>
      <c r="L389" s="9" t="s">
        <v>21</v>
      </c>
      <c r="M389" s="12" t="s">
        <v>535</v>
      </c>
      <c r="N389" s="12" t="s">
        <v>536</v>
      </c>
      <c r="O389" s="13" t="str">
        <f>vlookup(B389,'N10442 - Concise Lot Listing'!$1:$999,5,FALSE)</f>
        <v>https://www.sothebys.com/en/buy/auction/2020/vine-distinguished-collections-including-the-park-b-smith-cellar-celebrating-rhone/mixed-lot-11-bt-red-burgundy-j-f-coche-dury</v>
      </c>
      <c r="P389" s="12" t="s">
        <v>759</v>
      </c>
    </row>
    <row r="390">
      <c r="A390" s="9" t="s">
        <v>32</v>
      </c>
      <c r="B390" s="9">
        <v>342.0</v>
      </c>
      <c r="C390" s="10" t="str">
        <f t="shared" si="1"/>
        <v>Bourgogne Rouge 2009 J.-F. Coche-Dury (1 BT)</v>
      </c>
      <c r="D390" s="11">
        <v>1700.0</v>
      </c>
      <c r="E390" s="11">
        <v>3000.0</v>
      </c>
      <c r="F390" s="12" t="s">
        <v>21</v>
      </c>
      <c r="G390" s="12" t="s">
        <v>572</v>
      </c>
      <c r="H390" s="12" t="s">
        <v>731</v>
      </c>
      <c r="I390" s="9">
        <v>2009.0</v>
      </c>
      <c r="J390" s="9">
        <v>1.0</v>
      </c>
      <c r="K390" s="9" t="s">
        <v>20</v>
      </c>
      <c r="L390" s="9" t="s">
        <v>21</v>
      </c>
      <c r="M390" s="12" t="s">
        <v>535</v>
      </c>
      <c r="N390" s="12" t="s">
        <v>536</v>
      </c>
      <c r="O390" s="13" t="str">
        <f>vlookup(B390,'N10442 - Concise Lot Listing'!$1:$999,5,FALSE)</f>
        <v>https://www.sothebys.com/en/buy/auction/2020/vine-distinguished-collections-including-the-park-b-smith-cellar-celebrating-rhone/mixed-lot-11-bt-red-burgundy-j-f-coche-dury</v>
      </c>
      <c r="P390" s="12" t="s">
        <v>760</v>
      </c>
    </row>
    <row r="391">
      <c r="A391" s="9" t="s">
        <v>32</v>
      </c>
      <c r="B391" s="9">
        <v>342.0</v>
      </c>
      <c r="C391" s="10" t="str">
        <f t="shared" si="1"/>
        <v>Bourgogne Rouge 2012 J.-F. Coche-Dury (2 BT)</v>
      </c>
      <c r="D391" s="11">
        <v>1700.0</v>
      </c>
      <c r="E391" s="11">
        <v>3000.0</v>
      </c>
      <c r="F391" s="12" t="s">
        <v>21</v>
      </c>
      <c r="G391" s="12" t="s">
        <v>572</v>
      </c>
      <c r="H391" s="12" t="s">
        <v>731</v>
      </c>
      <c r="I391" s="9">
        <v>2012.0</v>
      </c>
      <c r="J391" s="9">
        <v>2.0</v>
      </c>
      <c r="K391" s="9" t="s">
        <v>20</v>
      </c>
      <c r="L391" s="9" t="s">
        <v>21</v>
      </c>
      <c r="M391" s="12" t="s">
        <v>535</v>
      </c>
      <c r="N391" s="12" t="s">
        <v>536</v>
      </c>
      <c r="O391" s="13" t="str">
        <f>vlookup(B391,'N10442 - Concise Lot Listing'!$1:$999,5,FALSE)</f>
        <v>https://www.sothebys.com/en/buy/auction/2020/vine-distinguished-collections-including-the-park-b-smith-cellar-celebrating-rhone/mixed-lot-11-bt-red-burgundy-j-f-coche-dury</v>
      </c>
      <c r="P391" s="12" t="s">
        <v>761</v>
      </c>
    </row>
    <row r="392">
      <c r="A392" s="9" t="s">
        <v>32</v>
      </c>
      <c r="B392" s="9">
        <v>342.0</v>
      </c>
      <c r="C392" s="10" t="str">
        <f t="shared" si="1"/>
        <v>Auxey Duresses Rouge 2005 J.-F. Coche-Dury (2 BT)</v>
      </c>
      <c r="D392" s="11">
        <v>1700.0</v>
      </c>
      <c r="E392" s="11">
        <v>3000.0</v>
      </c>
      <c r="F392" s="12" t="s">
        <v>21</v>
      </c>
      <c r="G392" s="12" t="s">
        <v>762</v>
      </c>
      <c r="H392" s="12" t="s">
        <v>731</v>
      </c>
      <c r="I392" s="9">
        <v>2005.0</v>
      </c>
      <c r="J392" s="9">
        <v>2.0</v>
      </c>
      <c r="K392" s="9" t="s">
        <v>20</v>
      </c>
      <c r="L392" s="9" t="s">
        <v>21</v>
      </c>
      <c r="M392" s="12" t="s">
        <v>535</v>
      </c>
      <c r="N392" s="12" t="s">
        <v>536</v>
      </c>
      <c r="O392" s="13" t="str">
        <f>vlookup(B392,'N10442 - Concise Lot Listing'!$1:$999,5,FALSE)</f>
        <v>https://www.sothebys.com/en/buy/auction/2020/vine-distinguished-collections-including-the-park-b-smith-cellar-celebrating-rhone/mixed-lot-11-bt-red-burgundy-j-f-coche-dury</v>
      </c>
      <c r="P392" s="12" t="s">
        <v>763</v>
      </c>
    </row>
    <row r="393">
      <c r="A393" s="8"/>
      <c r="B393" s="9">
        <v>343.0</v>
      </c>
      <c r="C393" s="10" t="str">
        <f t="shared" si="1"/>
        <v>Meursault, Les Vireuils 2005 Domaine Roulot (4 BT)</v>
      </c>
      <c r="D393" s="11">
        <v>700.0</v>
      </c>
      <c r="E393" s="11">
        <v>1200.0</v>
      </c>
      <c r="F393" s="12" t="s">
        <v>21</v>
      </c>
      <c r="G393" s="12" t="s">
        <v>764</v>
      </c>
      <c r="H393" s="12" t="s">
        <v>765</v>
      </c>
      <c r="I393" s="9">
        <v>2005.0</v>
      </c>
      <c r="J393" s="9">
        <v>4.0</v>
      </c>
      <c r="K393" s="9" t="s">
        <v>20</v>
      </c>
      <c r="L393" s="9" t="s">
        <v>21</v>
      </c>
      <c r="M393" s="12" t="s">
        <v>550</v>
      </c>
      <c r="N393" s="12" t="s">
        <v>536</v>
      </c>
      <c r="O393" s="13" t="str">
        <f>vlookup(B393,'N10442 - Concise Lot Listing'!$1:$999,5,FALSE)</f>
        <v>https://www.sothebys.com/en/buy/auction/2020/vine-distinguished-collections-including-the-park-b-smith-cellar-celebrating-rhone/meursault-les-vireuils-2005-domaine-roulot-4-bt</v>
      </c>
      <c r="P393" s="12" t="s">
        <v>766</v>
      </c>
    </row>
    <row r="394">
      <c r="A394" s="8"/>
      <c r="B394" s="9">
        <v>344.0</v>
      </c>
      <c r="C394" s="10" t="str">
        <f t="shared" si="1"/>
        <v>Châteauneuf-du-Pape, Hommage à Jacques Perrin 2013 Château de Beaucastel (1 JM30)</v>
      </c>
      <c r="D394" s="11">
        <v>600.0</v>
      </c>
      <c r="E394" s="11">
        <v>1000.0</v>
      </c>
      <c r="F394" s="12" t="s">
        <v>302</v>
      </c>
      <c r="G394" s="12" t="s">
        <v>767</v>
      </c>
      <c r="H394" s="12" t="s">
        <v>299</v>
      </c>
      <c r="I394" s="9">
        <v>2013.0</v>
      </c>
      <c r="J394" s="9">
        <v>1.0</v>
      </c>
      <c r="K394" s="9" t="s">
        <v>144</v>
      </c>
      <c r="L394" s="9" t="s">
        <v>302</v>
      </c>
      <c r="M394" s="12" t="s">
        <v>22</v>
      </c>
      <c r="N394" s="12" t="s">
        <v>23</v>
      </c>
      <c r="O394" s="13" t="str">
        <f>vlookup(B394,'N10442 - Concise Lot Listing'!$1:$999,5,FALSE)</f>
        <v>https://www.sothebys.com/en/buy/auction/2020/vine-distinguished-collections-including-the-park-b-smith-cellar-celebrating-rhone/chateauneuf-du-pape-hommage-a-jacques-perrin-2013</v>
      </c>
      <c r="P394" s="12" t="s">
        <v>768</v>
      </c>
    </row>
    <row r="395">
      <c r="A395" s="8"/>
      <c r="B395" s="9">
        <v>345.0</v>
      </c>
      <c r="C395" s="10" t="str">
        <f t="shared" si="1"/>
        <v>Château Haut Brion 2009 (12 BT)</v>
      </c>
      <c r="D395" s="11">
        <v>5500.0</v>
      </c>
      <c r="E395" s="11">
        <v>7500.0</v>
      </c>
      <c r="F395" s="12" t="s">
        <v>302</v>
      </c>
      <c r="G395" s="12" t="s">
        <v>646</v>
      </c>
      <c r="H395" s="12" t="s">
        <v>647</v>
      </c>
      <c r="I395" s="9">
        <v>2009.0</v>
      </c>
      <c r="J395" s="9">
        <v>12.0</v>
      </c>
      <c r="K395" s="9" t="s">
        <v>20</v>
      </c>
      <c r="L395" s="9" t="s">
        <v>302</v>
      </c>
      <c r="M395" s="12" t="s">
        <v>635</v>
      </c>
      <c r="N395" s="12" t="s">
        <v>636</v>
      </c>
      <c r="O395" s="13" t="str">
        <f>vlookup(B395,'N10442 - Concise Lot Listing'!$1:$999,5,FALSE)</f>
        <v>https://www.sothebys.com/en/buy/auction/2020/vine-distinguished-collections-including-the-park-b-smith-cellar-celebrating-rhone/chateau-haut-brion-2009-12-bt</v>
      </c>
      <c r="P395" s="12" t="s">
        <v>769</v>
      </c>
    </row>
    <row r="396">
      <c r="A396" s="8"/>
      <c r="B396" s="9">
        <v>346.0</v>
      </c>
      <c r="C396" s="10" t="str">
        <f t="shared" si="1"/>
        <v>Château Haut Brion 2009 (12 BT)</v>
      </c>
      <c r="D396" s="11">
        <v>5500.0</v>
      </c>
      <c r="E396" s="11">
        <v>7500.0</v>
      </c>
      <c r="F396" s="12" t="s">
        <v>302</v>
      </c>
      <c r="G396" s="12" t="s">
        <v>646</v>
      </c>
      <c r="H396" s="12" t="s">
        <v>647</v>
      </c>
      <c r="I396" s="9">
        <v>2009.0</v>
      </c>
      <c r="J396" s="9">
        <v>12.0</v>
      </c>
      <c r="K396" s="9" t="s">
        <v>20</v>
      </c>
      <c r="L396" s="9" t="s">
        <v>302</v>
      </c>
      <c r="M396" s="12" t="s">
        <v>635</v>
      </c>
      <c r="N396" s="12" t="s">
        <v>636</v>
      </c>
      <c r="O396" s="13" t="str">
        <f>vlookup(B396,'N10442 - Concise Lot Listing'!$1:$999,5,FALSE)</f>
        <v>https://www.sothebys.com/en/buy/auction/2020/vine-distinguished-collections-including-the-park-b-smith-cellar-celebrating-rhone/chateau-haut-brion-2009-12-bt-2</v>
      </c>
      <c r="P396" s="12" t="s">
        <v>769</v>
      </c>
    </row>
    <row r="397">
      <c r="A397" s="8"/>
      <c r="B397" s="9">
        <v>347.0</v>
      </c>
      <c r="C397" s="10" t="str">
        <f t="shared" si="1"/>
        <v>Château Haut Brion 2009 (6 MAG)</v>
      </c>
      <c r="D397" s="11">
        <v>5500.0</v>
      </c>
      <c r="E397" s="11">
        <v>7500.0</v>
      </c>
      <c r="F397" s="12" t="s">
        <v>770</v>
      </c>
      <c r="G397" s="12" t="s">
        <v>646</v>
      </c>
      <c r="H397" s="12" t="s">
        <v>647</v>
      </c>
      <c r="I397" s="9">
        <v>2009.0</v>
      </c>
      <c r="J397" s="9">
        <v>6.0</v>
      </c>
      <c r="K397" s="9" t="s">
        <v>48</v>
      </c>
      <c r="L397" s="9" t="s">
        <v>302</v>
      </c>
      <c r="M397" s="12" t="s">
        <v>635</v>
      </c>
      <c r="N397" s="12" t="s">
        <v>636</v>
      </c>
      <c r="O397" s="13" t="str">
        <f>vlookup(B397,'N10442 - Concise Lot Listing'!$1:$999,5,FALSE)</f>
        <v>https://www.sothebys.com/en/buy/auction/2020/vine-distinguished-collections-including-the-park-b-smith-cellar-celebrating-rhone/chateau-haut-brion-2009-6-mag</v>
      </c>
      <c r="P397" s="12" t="s">
        <v>771</v>
      </c>
    </row>
    <row r="398">
      <c r="A398" s="8"/>
      <c r="B398" s="9">
        <v>348.0</v>
      </c>
      <c r="C398" s="10" t="str">
        <f t="shared" si="1"/>
        <v>Château Haut Brion 2009 (1 DM)</v>
      </c>
      <c r="D398" s="11">
        <v>2000.0</v>
      </c>
      <c r="E398" s="11">
        <v>2800.0</v>
      </c>
      <c r="F398" s="12" t="s">
        <v>49</v>
      </c>
      <c r="G398" s="12" t="s">
        <v>646</v>
      </c>
      <c r="H398" s="12" t="s">
        <v>647</v>
      </c>
      <c r="I398" s="9">
        <v>2009.0</v>
      </c>
      <c r="J398" s="9">
        <v>1.0</v>
      </c>
      <c r="K398" s="9" t="s">
        <v>772</v>
      </c>
      <c r="L398" s="9" t="s">
        <v>49</v>
      </c>
      <c r="M398" s="12" t="s">
        <v>635</v>
      </c>
      <c r="N398" s="12" t="s">
        <v>636</v>
      </c>
      <c r="O398" s="13" t="str">
        <f>vlookup(B398,'N10442 - Concise Lot Listing'!$1:$999,5,FALSE)</f>
        <v>https://www.sothebys.com/en/buy/auction/2020/vine-distinguished-collections-including-the-park-b-smith-cellar-celebrating-rhone/chateau-haut-brion-2009-1-dm</v>
      </c>
      <c r="P398" s="12" t="s">
        <v>773</v>
      </c>
    </row>
    <row r="399">
      <c r="A399" s="8"/>
      <c r="B399" s="9">
        <v>349.0</v>
      </c>
      <c r="C399" s="10" t="str">
        <f t="shared" si="1"/>
        <v>Château Haut Brion 2005 (2 BT)</v>
      </c>
      <c r="D399" s="11">
        <v>1100.0</v>
      </c>
      <c r="E399" s="11">
        <v>1500.0</v>
      </c>
      <c r="F399" s="12" t="s">
        <v>328</v>
      </c>
      <c r="G399" s="12" t="s">
        <v>646</v>
      </c>
      <c r="H399" s="12" t="s">
        <v>647</v>
      </c>
      <c r="I399" s="9">
        <v>2005.0</v>
      </c>
      <c r="J399" s="9">
        <v>2.0</v>
      </c>
      <c r="K399" s="9" t="s">
        <v>20</v>
      </c>
      <c r="L399" s="9" t="s">
        <v>328</v>
      </c>
      <c r="M399" s="12" t="s">
        <v>635</v>
      </c>
      <c r="N399" s="12" t="s">
        <v>636</v>
      </c>
      <c r="O399" s="13" t="str">
        <f>vlookup(B399,'N10442 - Concise Lot Listing'!$1:$999,5,FALSE)</f>
        <v>https://www.sothebys.com/en/buy/auction/2020/vine-distinguished-collections-including-the-park-b-smith-cellar-celebrating-rhone/chateau-haut-brion-2005-2-bt</v>
      </c>
      <c r="P399" s="12" t="s">
        <v>774</v>
      </c>
    </row>
    <row r="400">
      <c r="A400" s="8"/>
      <c r="B400" s="9">
        <v>350.0</v>
      </c>
      <c r="C400" s="10" t="str">
        <f t="shared" si="1"/>
        <v>Château Haut Brion 2005 (1 DM)</v>
      </c>
      <c r="D400" s="11">
        <v>2200.0</v>
      </c>
      <c r="E400" s="11">
        <v>3000.0</v>
      </c>
      <c r="F400" s="12" t="s">
        <v>302</v>
      </c>
      <c r="G400" s="12" t="s">
        <v>646</v>
      </c>
      <c r="H400" s="12" t="s">
        <v>647</v>
      </c>
      <c r="I400" s="9">
        <v>2005.0</v>
      </c>
      <c r="J400" s="9">
        <v>1.0</v>
      </c>
      <c r="K400" s="9" t="s">
        <v>772</v>
      </c>
      <c r="L400" s="9" t="s">
        <v>302</v>
      </c>
      <c r="M400" s="12" t="s">
        <v>635</v>
      </c>
      <c r="N400" s="12" t="s">
        <v>636</v>
      </c>
      <c r="O400" s="13" t="str">
        <f>vlookup(B400,'N10442 - Concise Lot Listing'!$1:$999,5,FALSE)</f>
        <v>https://www.sothebys.com/en/buy/auction/2020/vine-distinguished-collections-including-the-park-b-smith-cellar-celebrating-rhone/chateau-haut-brion-2005-1-dm</v>
      </c>
      <c r="P400" s="12" t="s">
        <v>775</v>
      </c>
    </row>
    <row r="401">
      <c r="A401" s="8"/>
      <c r="B401" s="9">
        <v>351.0</v>
      </c>
      <c r="C401" s="10" t="str">
        <f t="shared" si="1"/>
        <v>Château Haut Brion 2005 (1 DM)</v>
      </c>
      <c r="D401" s="11">
        <v>2200.0</v>
      </c>
      <c r="E401" s="11">
        <v>3000.0</v>
      </c>
      <c r="F401" s="12" t="s">
        <v>49</v>
      </c>
      <c r="G401" s="12" t="s">
        <v>646</v>
      </c>
      <c r="H401" s="12" t="s">
        <v>647</v>
      </c>
      <c r="I401" s="9">
        <v>2005.0</v>
      </c>
      <c r="J401" s="9">
        <v>1.0</v>
      </c>
      <c r="K401" s="9" t="s">
        <v>772</v>
      </c>
      <c r="L401" s="9" t="s">
        <v>49</v>
      </c>
      <c r="M401" s="12" t="s">
        <v>635</v>
      </c>
      <c r="N401" s="12" t="s">
        <v>636</v>
      </c>
      <c r="O401" s="13" t="str">
        <f>vlookup(B401,'N10442 - Concise Lot Listing'!$1:$999,5,FALSE)</f>
        <v>https://www.sothebys.com/en/buy/auction/2020/vine-distinguished-collections-including-the-park-b-smith-cellar-celebrating-rhone/chateau-haut-brion-2005-1-dm-2</v>
      </c>
      <c r="P401" s="12" t="s">
        <v>775</v>
      </c>
    </row>
    <row r="402">
      <c r="A402" s="8"/>
      <c r="B402" s="9">
        <v>352.0</v>
      </c>
      <c r="C402" s="10" t="str">
        <f t="shared" si="1"/>
        <v>Château Haut Brion 2005 (1 IMP)</v>
      </c>
      <c r="D402" s="11">
        <v>4500.0</v>
      </c>
      <c r="E402" s="11">
        <v>7000.0</v>
      </c>
      <c r="F402" s="12" t="s">
        <v>302</v>
      </c>
      <c r="G402" s="12" t="s">
        <v>646</v>
      </c>
      <c r="H402" s="12" t="s">
        <v>647</v>
      </c>
      <c r="I402" s="9">
        <v>2005.0</v>
      </c>
      <c r="J402" s="9">
        <v>1.0</v>
      </c>
      <c r="K402" s="9" t="s">
        <v>776</v>
      </c>
      <c r="L402" s="9" t="s">
        <v>302</v>
      </c>
      <c r="M402" s="12" t="s">
        <v>635</v>
      </c>
      <c r="N402" s="12" t="s">
        <v>636</v>
      </c>
      <c r="O402" s="13" t="str">
        <f>vlookup(B402,'N10442 - Concise Lot Listing'!$1:$999,5,FALSE)</f>
        <v>https://www.sothebys.com/en/buy/auction/2020/vine-distinguished-collections-including-the-park-b-smith-cellar-celebrating-rhone/chateau-haut-brion-2005-1-imp</v>
      </c>
      <c r="P402" s="12" t="s">
        <v>777</v>
      </c>
    </row>
    <row r="403">
      <c r="A403" s="8"/>
      <c r="B403" s="9">
        <v>353.0</v>
      </c>
      <c r="C403" s="10" t="str">
        <f t="shared" si="1"/>
        <v>Château Haut Brion 2005 (1 IMP)</v>
      </c>
      <c r="D403" s="11">
        <v>4500.0</v>
      </c>
      <c r="E403" s="11">
        <v>7000.0</v>
      </c>
      <c r="F403" s="12" t="s">
        <v>302</v>
      </c>
      <c r="G403" s="12" t="s">
        <v>646</v>
      </c>
      <c r="H403" s="12" t="s">
        <v>647</v>
      </c>
      <c r="I403" s="9">
        <v>2005.0</v>
      </c>
      <c r="J403" s="9">
        <v>1.0</v>
      </c>
      <c r="K403" s="9" t="s">
        <v>776</v>
      </c>
      <c r="L403" s="9" t="s">
        <v>302</v>
      </c>
      <c r="M403" s="12" t="s">
        <v>635</v>
      </c>
      <c r="N403" s="12" t="s">
        <v>636</v>
      </c>
      <c r="O403" s="13" t="str">
        <f>vlookup(B403,'N10442 - Concise Lot Listing'!$1:$999,5,FALSE)</f>
        <v>https://www.sothebys.com/en/buy/auction/2020/vine-distinguished-collections-including-the-park-b-smith-cellar-celebrating-rhone/chateau-haut-brion-2005-1-imp-2</v>
      </c>
      <c r="P403" s="12" t="s">
        <v>777</v>
      </c>
    </row>
    <row r="404">
      <c r="A404" s="8"/>
      <c r="B404" s="9">
        <v>354.0</v>
      </c>
      <c r="C404" s="10" t="str">
        <f t="shared" si="1"/>
        <v>Château La Mission Haut-Brion 2009 (1 DM)</v>
      </c>
      <c r="D404" s="11">
        <v>1500.0</v>
      </c>
      <c r="E404" s="11">
        <v>2000.0</v>
      </c>
      <c r="F404" s="12" t="s">
        <v>778</v>
      </c>
      <c r="G404" s="12" t="s">
        <v>779</v>
      </c>
      <c r="H404" s="12" t="s">
        <v>780</v>
      </c>
      <c r="I404" s="9">
        <v>2009.0</v>
      </c>
      <c r="J404" s="9">
        <v>1.0</v>
      </c>
      <c r="K404" s="9" t="s">
        <v>772</v>
      </c>
      <c r="L404" s="9" t="s">
        <v>49</v>
      </c>
      <c r="M404" s="12" t="s">
        <v>635</v>
      </c>
      <c r="N404" s="12" t="s">
        <v>636</v>
      </c>
      <c r="O404" s="13" t="str">
        <f>vlookup(B404,'N10442 - Concise Lot Listing'!$1:$999,5,FALSE)</f>
        <v>https://www.sothebys.com/en/buy/auction/2020/vine-distinguished-collections-including-the-park-b-smith-cellar-celebrating-rhone/chateau-la-mission-haut-brion-2009-1-dm</v>
      </c>
      <c r="P404" s="12" t="s">
        <v>781</v>
      </c>
    </row>
    <row r="405">
      <c r="A405" s="8"/>
      <c r="B405" s="9">
        <v>355.0</v>
      </c>
      <c r="C405" s="10" t="str">
        <f t="shared" si="1"/>
        <v>Château La Mission Haut-Brion 2006 (1 IMP)</v>
      </c>
      <c r="D405" s="11">
        <v>1200.0</v>
      </c>
      <c r="E405" s="11">
        <v>1600.0</v>
      </c>
      <c r="F405" s="12" t="s">
        <v>49</v>
      </c>
      <c r="G405" s="12" t="s">
        <v>779</v>
      </c>
      <c r="H405" s="12" t="s">
        <v>780</v>
      </c>
      <c r="I405" s="9">
        <v>2006.0</v>
      </c>
      <c r="J405" s="9">
        <v>1.0</v>
      </c>
      <c r="K405" s="9" t="s">
        <v>776</v>
      </c>
      <c r="L405" s="9" t="s">
        <v>49</v>
      </c>
      <c r="M405" s="12" t="s">
        <v>635</v>
      </c>
      <c r="N405" s="12" t="s">
        <v>636</v>
      </c>
      <c r="O405" s="13" t="str">
        <f>vlookup(B405,'N10442 - Concise Lot Listing'!$1:$999,5,FALSE)</f>
        <v>https://www.sothebys.com/en/buy/auction/2020/vine-distinguished-collections-including-the-park-b-smith-cellar-celebrating-rhone/chateau-la-mission-haut-brion-2006-1-imp</v>
      </c>
      <c r="P405" s="12" t="s">
        <v>782</v>
      </c>
    </row>
    <row r="406">
      <c r="A406" s="8"/>
      <c r="B406" s="9">
        <v>356.0</v>
      </c>
      <c r="C406" s="10" t="str">
        <f t="shared" si="1"/>
        <v>Château La Mission Haut-Brion 2005 (3 BT)</v>
      </c>
      <c r="D406" s="11">
        <v>1200.0</v>
      </c>
      <c r="E406" s="11">
        <v>1800.0</v>
      </c>
      <c r="F406" s="12" t="s">
        <v>21</v>
      </c>
      <c r="G406" s="12" t="s">
        <v>779</v>
      </c>
      <c r="H406" s="12" t="s">
        <v>780</v>
      </c>
      <c r="I406" s="9">
        <v>2005.0</v>
      </c>
      <c r="J406" s="9">
        <v>3.0</v>
      </c>
      <c r="K406" s="9" t="s">
        <v>20</v>
      </c>
      <c r="L406" s="9" t="s">
        <v>21</v>
      </c>
      <c r="M406" s="12" t="s">
        <v>635</v>
      </c>
      <c r="N406" s="12" t="s">
        <v>636</v>
      </c>
      <c r="O406" s="13" t="str">
        <f>vlookup(B406,'N10442 - Concise Lot Listing'!$1:$999,5,FALSE)</f>
        <v>https://www.sothebys.com/en/buy/auction/2020/vine-distinguished-collections-including-the-park-b-smith-cellar-celebrating-rhone/chateau-la-mission-haut-brion-2005-3-bt</v>
      </c>
      <c r="P406" s="12" t="s">
        <v>783</v>
      </c>
    </row>
    <row r="407">
      <c r="A407" s="8"/>
      <c r="B407" s="9">
        <v>357.0</v>
      </c>
      <c r="C407" s="10" t="str">
        <f t="shared" si="1"/>
        <v>Château La Mission Haut-Brion 2005 (1 IMP)</v>
      </c>
      <c r="D407" s="11">
        <v>3500.0</v>
      </c>
      <c r="E407" s="11">
        <v>5000.0</v>
      </c>
      <c r="F407" s="12" t="s">
        <v>302</v>
      </c>
      <c r="G407" s="12" t="s">
        <v>779</v>
      </c>
      <c r="H407" s="12" t="s">
        <v>780</v>
      </c>
      <c r="I407" s="9">
        <v>2005.0</v>
      </c>
      <c r="J407" s="9">
        <v>1.0</v>
      </c>
      <c r="K407" s="9" t="s">
        <v>776</v>
      </c>
      <c r="L407" s="9" t="s">
        <v>302</v>
      </c>
      <c r="M407" s="12" t="s">
        <v>635</v>
      </c>
      <c r="N407" s="12" t="s">
        <v>636</v>
      </c>
      <c r="O407" s="13" t="str">
        <f>vlookup(B407,'N10442 - Concise Lot Listing'!$1:$999,5,FALSE)</f>
        <v>https://www.sothebys.com/en/buy/auction/2020/vine-distinguished-collections-including-the-park-b-smith-cellar-celebrating-rhone/chateau-la-mission-haut-brion-2005-1-imp</v>
      </c>
      <c r="P407" s="12" t="s">
        <v>784</v>
      </c>
    </row>
    <row r="408">
      <c r="A408" s="8"/>
      <c r="B408" s="9">
        <v>358.0</v>
      </c>
      <c r="C408" s="10" t="str">
        <f t="shared" si="1"/>
        <v>Château Lafite 2009 (1 BT)</v>
      </c>
      <c r="D408" s="11">
        <v>600.0</v>
      </c>
      <c r="E408" s="11">
        <v>800.0</v>
      </c>
      <c r="F408" s="12" t="s">
        <v>49</v>
      </c>
      <c r="G408" s="12" t="s">
        <v>640</v>
      </c>
      <c r="H408" s="12" t="s">
        <v>641</v>
      </c>
      <c r="I408" s="9">
        <v>2009.0</v>
      </c>
      <c r="J408" s="9">
        <v>1.0</v>
      </c>
      <c r="K408" s="9" t="s">
        <v>20</v>
      </c>
      <c r="L408" s="9" t="s">
        <v>49</v>
      </c>
      <c r="M408" s="12" t="s">
        <v>635</v>
      </c>
      <c r="N408" s="12" t="s">
        <v>636</v>
      </c>
      <c r="O408" s="13" t="str">
        <f>vlookup(B408,'N10442 - Concise Lot Listing'!$1:$999,5,FALSE)</f>
        <v>https://www.sothebys.com/en/buy/auction/2020/vine-distinguished-collections-including-the-park-b-smith-cellar-celebrating-rhone/chateau-lafite-2009-1-bt</v>
      </c>
      <c r="P408" s="12" t="s">
        <v>785</v>
      </c>
    </row>
    <row r="409">
      <c r="A409" s="8"/>
      <c r="B409" s="9">
        <v>359.0</v>
      </c>
      <c r="C409" s="10" t="str">
        <f t="shared" si="1"/>
        <v>Château Lafite 2009 (12 BT)</v>
      </c>
      <c r="D409" s="11">
        <v>7000.0</v>
      </c>
      <c r="E409" s="11">
        <v>9000.0</v>
      </c>
      <c r="F409" s="12" t="s">
        <v>302</v>
      </c>
      <c r="G409" s="12" t="s">
        <v>640</v>
      </c>
      <c r="H409" s="12" t="s">
        <v>641</v>
      </c>
      <c r="I409" s="9">
        <v>2009.0</v>
      </c>
      <c r="J409" s="9">
        <v>12.0</v>
      </c>
      <c r="K409" s="9" t="s">
        <v>20</v>
      </c>
      <c r="L409" s="9" t="s">
        <v>302</v>
      </c>
      <c r="M409" s="12" t="s">
        <v>635</v>
      </c>
      <c r="N409" s="12" t="s">
        <v>636</v>
      </c>
      <c r="O409" s="13" t="str">
        <f>vlookup(B409,'N10442 - Concise Lot Listing'!$1:$999,5,FALSE)</f>
        <v>https://www.sothebys.com/en/buy/auction/2020/vine-distinguished-collections-including-the-park-b-smith-cellar-celebrating-rhone/chateau-lafite-2009-12-bt</v>
      </c>
      <c r="P409" s="12" t="s">
        <v>786</v>
      </c>
    </row>
    <row r="410">
      <c r="A410" s="8"/>
      <c r="B410" s="9">
        <v>360.0</v>
      </c>
      <c r="C410" s="10" t="str">
        <f t="shared" si="1"/>
        <v>Château Lafite 2009 (12 BT)</v>
      </c>
      <c r="D410" s="11">
        <v>7000.0</v>
      </c>
      <c r="E410" s="11">
        <v>9000.0</v>
      </c>
      <c r="F410" s="12" t="s">
        <v>302</v>
      </c>
      <c r="G410" s="12" t="s">
        <v>640</v>
      </c>
      <c r="H410" s="12" t="s">
        <v>641</v>
      </c>
      <c r="I410" s="9">
        <v>2009.0</v>
      </c>
      <c r="J410" s="9">
        <v>12.0</v>
      </c>
      <c r="K410" s="9" t="s">
        <v>20</v>
      </c>
      <c r="L410" s="9" t="s">
        <v>302</v>
      </c>
      <c r="M410" s="12" t="s">
        <v>635</v>
      </c>
      <c r="N410" s="12" t="s">
        <v>636</v>
      </c>
      <c r="O410" s="13" t="str">
        <f>vlookup(B410,'N10442 - Concise Lot Listing'!$1:$999,5,FALSE)</f>
        <v>https://www.sothebys.com/en/buy/auction/2020/vine-distinguished-collections-including-the-park-b-smith-cellar-celebrating-rhone/chateau-lafite-2009-12-bt-2</v>
      </c>
      <c r="P410" s="12" t="s">
        <v>786</v>
      </c>
    </row>
    <row r="411">
      <c r="A411" s="8"/>
      <c r="B411" s="9">
        <v>361.0</v>
      </c>
      <c r="C411" s="10" t="str">
        <f t="shared" si="1"/>
        <v>Château Lafite 2005 (5 MAG)</v>
      </c>
      <c r="D411" s="11">
        <v>5500.0</v>
      </c>
      <c r="E411" s="11">
        <v>8000.0</v>
      </c>
      <c r="F411" s="12" t="s">
        <v>49</v>
      </c>
      <c r="G411" s="12" t="s">
        <v>640</v>
      </c>
      <c r="H411" s="12" t="s">
        <v>641</v>
      </c>
      <c r="I411" s="9">
        <v>2005.0</v>
      </c>
      <c r="J411" s="9">
        <v>5.0</v>
      </c>
      <c r="K411" s="9" t="s">
        <v>48</v>
      </c>
      <c r="L411" s="9" t="s">
        <v>49</v>
      </c>
      <c r="M411" s="12" t="s">
        <v>635</v>
      </c>
      <c r="N411" s="12" t="s">
        <v>636</v>
      </c>
      <c r="O411" s="13" t="str">
        <f>vlookup(B411,'N10442 - Concise Lot Listing'!$1:$999,5,FALSE)</f>
        <v>https://www.sothebys.com/en/buy/auction/2020/vine-distinguished-collections-including-the-park-b-smith-cellar-celebrating-rhone/chateau-lafite-2005-5-mag</v>
      </c>
      <c r="P411" s="12" t="s">
        <v>787</v>
      </c>
    </row>
    <row r="412">
      <c r="A412" s="8"/>
      <c r="B412" s="9">
        <v>362.0</v>
      </c>
      <c r="C412" s="10" t="str">
        <f t="shared" si="1"/>
        <v>Château Lafite 2005 (1 DM)</v>
      </c>
      <c r="D412" s="11">
        <v>2400.0</v>
      </c>
      <c r="E412" s="11">
        <v>3500.0</v>
      </c>
      <c r="F412" s="12" t="s">
        <v>49</v>
      </c>
      <c r="G412" s="12" t="s">
        <v>640</v>
      </c>
      <c r="H412" s="12" t="s">
        <v>641</v>
      </c>
      <c r="I412" s="9">
        <v>2005.0</v>
      </c>
      <c r="J412" s="9">
        <v>1.0</v>
      </c>
      <c r="K412" s="9" t="s">
        <v>772</v>
      </c>
      <c r="L412" s="9" t="s">
        <v>49</v>
      </c>
      <c r="M412" s="12" t="s">
        <v>635</v>
      </c>
      <c r="N412" s="12" t="s">
        <v>636</v>
      </c>
      <c r="O412" s="13" t="str">
        <f>vlookup(B412,'N10442 - Concise Lot Listing'!$1:$999,5,FALSE)</f>
        <v>https://www.sothebys.com/en/buy/auction/2020/vine-distinguished-collections-including-the-park-b-smith-cellar-celebrating-rhone/chateau-lafite-2005-1-dm</v>
      </c>
      <c r="P412" s="12" t="s">
        <v>788</v>
      </c>
    </row>
    <row r="413">
      <c r="A413" s="8"/>
      <c r="B413" s="9">
        <v>363.0</v>
      </c>
      <c r="C413" s="10" t="str">
        <f t="shared" si="1"/>
        <v>Château Lafite 2005 (1 IMP)</v>
      </c>
      <c r="D413" s="11">
        <v>4800.0</v>
      </c>
      <c r="E413" s="11">
        <v>6000.0</v>
      </c>
      <c r="F413" s="12" t="s">
        <v>302</v>
      </c>
      <c r="G413" s="12" t="s">
        <v>640</v>
      </c>
      <c r="H413" s="12" t="s">
        <v>641</v>
      </c>
      <c r="I413" s="9">
        <v>2005.0</v>
      </c>
      <c r="J413" s="9">
        <v>1.0</v>
      </c>
      <c r="K413" s="9" t="s">
        <v>776</v>
      </c>
      <c r="L413" s="9" t="s">
        <v>302</v>
      </c>
      <c r="M413" s="12" t="s">
        <v>635</v>
      </c>
      <c r="N413" s="12" t="s">
        <v>636</v>
      </c>
      <c r="O413" s="13" t="str">
        <f>vlookup(B413,'N10442 - Concise Lot Listing'!$1:$999,5,FALSE)</f>
        <v>https://www.sothebys.com/en/buy/auction/2020/vine-distinguished-collections-including-the-park-b-smith-cellar-celebrating-rhone/chateau-lafite-2005-1-imp</v>
      </c>
      <c r="P413" s="12" t="s">
        <v>789</v>
      </c>
    </row>
    <row r="414">
      <c r="A414" s="8"/>
      <c r="B414" s="9">
        <v>364.0</v>
      </c>
      <c r="C414" s="10" t="str">
        <f t="shared" si="1"/>
        <v>Carruades de Lafite 2005 (3 BT)</v>
      </c>
      <c r="D414" s="11">
        <v>500.0</v>
      </c>
      <c r="E414" s="11">
        <v>700.0</v>
      </c>
      <c r="F414" s="12" t="s">
        <v>21</v>
      </c>
      <c r="G414" s="12" t="s">
        <v>790</v>
      </c>
      <c r="H414" s="12" t="s">
        <v>641</v>
      </c>
      <c r="I414" s="9">
        <v>2005.0</v>
      </c>
      <c r="J414" s="9">
        <v>3.0</v>
      </c>
      <c r="K414" s="9" t="s">
        <v>20</v>
      </c>
      <c r="L414" s="9" t="s">
        <v>21</v>
      </c>
      <c r="M414" s="12" t="s">
        <v>635</v>
      </c>
      <c r="N414" s="12" t="s">
        <v>636</v>
      </c>
      <c r="O414" s="13" t="str">
        <f>vlookup(B414,'N10442 - Concise Lot Listing'!$1:$999,5,FALSE)</f>
        <v>https://www.sothebys.com/en/buy/auction/2020/vine-distinguished-collections-including-the-park-b-smith-cellar-celebrating-rhone/carruades-de-lafite-2005-3-bt</v>
      </c>
      <c r="P414" s="12" t="s">
        <v>791</v>
      </c>
    </row>
    <row r="415">
      <c r="A415" s="8"/>
      <c r="B415" s="9">
        <v>365.0</v>
      </c>
      <c r="C415" s="10" t="str">
        <f t="shared" si="1"/>
        <v>Carruades de Lafite 2005 (3 BT)</v>
      </c>
      <c r="D415" s="11">
        <v>500.0</v>
      </c>
      <c r="E415" s="11">
        <v>700.0</v>
      </c>
      <c r="F415" s="12" t="s">
        <v>792</v>
      </c>
      <c r="G415" s="12" t="s">
        <v>790</v>
      </c>
      <c r="H415" s="12" t="s">
        <v>641</v>
      </c>
      <c r="I415" s="9">
        <v>2005.0</v>
      </c>
      <c r="J415" s="9">
        <v>3.0</v>
      </c>
      <c r="K415" s="9" t="s">
        <v>20</v>
      </c>
      <c r="L415" s="9" t="s">
        <v>302</v>
      </c>
      <c r="M415" s="12" t="s">
        <v>635</v>
      </c>
      <c r="N415" s="12" t="s">
        <v>636</v>
      </c>
      <c r="O415" s="13" t="str">
        <f>vlookup(B415,'N10442 - Concise Lot Listing'!$1:$999,5,FALSE)</f>
        <v>https://www.sothebys.com/en/buy/auction/2020/vine-distinguished-collections-including-the-park-b-smith-cellar-celebrating-rhone/carruades-de-lafite-2005-3-bt-2</v>
      </c>
      <c r="P415" s="12" t="s">
        <v>791</v>
      </c>
    </row>
    <row r="416">
      <c r="A416" s="8"/>
      <c r="B416" s="9">
        <v>366.0</v>
      </c>
      <c r="C416" s="10" t="str">
        <f t="shared" si="1"/>
        <v>Château Latour 2009 (12 BT)</v>
      </c>
      <c r="D416" s="11">
        <v>9000.0</v>
      </c>
      <c r="E416" s="11">
        <v>14000.0</v>
      </c>
      <c r="F416" s="12" t="s">
        <v>302</v>
      </c>
      <c r="G416" s="12" t="s">
        <v>633</v>
      </c>
      <c r="H416" s="12" t="s">
        <v>634</v>
      </c>
      <c r="I416" s="9">
        <v>2009.0</v>
      </c>
      <c r="J416" s="9">
        <v>12.0</v>
      </c>
      <c r="K416" s="9" t="s">
        <v>20</v>
      </c>
      <c r="L416" s="9" t="s">
        <v>302</v>
      </c>
      <c r="M416" s="12" t="s">
        <v>635</v>
      </c>
      <c r="N416" s="12" t="s">
        <v>636</v>
      </c>
      <c r="O416" s="13" t="str">
        <f>vlookup(B416,'N10442 - Concise Lot Listing'!$1:$999,5,FALSE)</f>
        <v>https://www.sothebys.com/en/buy/auction/2020/vine-distinguished-collections-including-the-park-b-smith-cellar-celebrating-rhone/chateau-latour-2009-12-bt</v>
      </c>
      <c r="P416" s="12" t="s">
        <v>793</v>
      </c>
    </row>
    <row r="417">
      <c r="A417" s="8"/>
      <c r="B417" s="9">
        <v>367.0</v>
      </c>
      <c r="C417" s="10" t="str">
        <f t="shared" si="1"/>
        <v>Château Latour 2009 (2 MAG)</v>
      </c>
      <c r="D417" s="11">
        <v>3000.0</v>
      </c>
      <c r="E417" s="11">
        <v>4000.0</v>
      </c>
      <c r="F417" s="12" t="s">
        <v>49</v>
      </c>
      <c r="G417" s="12" t="s">
        <v>633</v>
      </c>
      <c r="H417" s="12" t="s">
        <v>634</v>
      </c>
      <c r="I417" s="9">
        <v>2009.0</v>
      </c>
      <c r="J417" s="9">
        <v>2.0</v>
      </c>
      <c r="K417" s="9" t="s">
        <v>48</v>
      </c>
      <c r="L417" s="9" t="s">
        <v>49</v>
      </c>
      <c r="M417" s="12" t="s">
        <v>635</v>
      </c>
      <c r="N417" s="12" t="s">
        <v>636</v>
      </c>
      <c r="O417" s="13" t="str">
        <f>vlookup(B417,'N10442 - Concise Lot Listing'!$1:$999,5,FALSE)</f>
        <v>https://www.sothebys.com/en/buy/auction/2020/vine-distinguished-collections-including-the-park-b-smith-cellar-celebrating-rhone/chateau-latour-2009-2-mag</v>
      </c>
      <c r="P417" s="12" t="s">
        <v>794</v>
      </c>
    </row>
    <row r="418">
      <c r="A418" s="8"/>
      <c r="B418" s="9">
        <v>368.0</v>
      </c>
      <c r="C418" s="10" t="str">
        <f t="shared" si="1"/>
        <v>Château Latour 2009 (6 MAG)</v>
      </c>
      <c r="D418" s="11">
        <v>9000.0</v>
      </c>
      <c r="E418" s="11">
        <v>14000.0</v>
      </c>
      <c r="F418" s="12" t="s">
        <v>795</v>
      </c>
      <c r="G418" s="12" t="s">
        <v>633</v>
      </c>
      <c r="H418" s="12" t="s">
        <v>634</v>
      </c>
      <c r="I418" s="9">
        <v>2009.0</v>
      </c>
      <c r="J418" s="9">
        <v>6.0</v>
      </c>
      <c r="K418" s="9" t="s">
        <v>48</v>
      </c>
      <c r="L418" s="9" t="s">
        <v>302</v>
      </c>
      <c r="M418" s="12" t="s">
        <v>635</v>
      </c>
      <c r="N418" s="12" t="s">
        <v>636</v>
      </c>
      <c r="O418" s="13" t="str">
        <f>vlookup(B418,'N10442 - Concise Lot Listing'!$1:$999,5,FALSE)</f>
        <v>https://www.sothebys.com/en/buy/auction/2020/vine-distinguished-collections-including-the-park-b-smith-cellar-celebrating-rhone/chateau-latour-2009-6-mag</v>
      </c>
      <c r="P418" s="12" t="s">
        <v>796</v>
      </c>
    </row>
    <row r="419">
      <c r="A419" s="8"/>
      <c r="B419" s="9">
        <v>369.0</v>
      </c>
      <c r="C419" s="10" t="str">
        <f t="shared" si="1"/>
        <v>Château Latour 2009 (1 IMP)</v>
      </c>
      <c r="D419" s="11">
        <v>8000.0</v>
      </c>
      <c r="E419" s="11">
        <v>11000.0</v>
      </c>
      <c r="F419" s="12" t="s">
        <v>302</v>
      </c>
      <c r="G419" s="12" t="s">
        <v>633</v>
      </c>
      <c r="H419" s="12" t="s">
        <v>634</v>
      </c>
      <c r="I419" s="9">
        <v>2009.0</v>
      </c>
      <c r="J419" s="9">
        <v>1.0</v>
      </c>
      <c r="K419" s="9" t="s">
        <v>776</v>
      </c>
      <c r="L419" s="9" t="s">
        <v>302</v>
      </c>
      <c r="M419" s="12" t="s">
        <v>635</v>
      </c>
      <c r="N419" s="12" t="s">
        <v>636</v>
      </c>
      <c r="O419" s="13" t="str">
        <f>vlookup(B419,'N10442 - Concise Lot Listing'!$1:$999,5,FALSE)</f>
        <v>https://www.sothebys.com/en/buy/auction/2020/vine-distinguished-collections-including-the-park-b-smith-cellar-celebrating-rhone/chateau-latour-2009-1-imp</v>
      </c>
      <c r="P419" s="12" t="s">
        <v>797</v>
      </c>
    </row>
    <row r="420">
      <c r="A420" s="8"/>
      <c r="B420" s="9">
        <v>370.0</v>
      </c>
      <c r="C420" s="10" t="str">
        <f t="shared" si="1"/>
        <v>Château Latour 2005 (1 DM)</v>
      </c>
      <c r="D420" s="11">
        <v>2000.0</v>
      </c>
      <c r="E420" s="11">
        <v>3000.0</v>
      </c>
      <c r="F420" s="12" t="s">
        <v>302</v>
      </c>
      <c r="G420" s="12" t="s">
        <v>633</v>
      </c>
      <c r="H420" s="12" t="s">
        <v>634</v>
      </c>
      <c r="I420" s="9">
        <v>2005.0</v>
      </c>
      <c r="J420" s="9">
        <v>1.0</v>
      </c>
      <c r="K420" s="9" t="s">
        <v>772</v>
      </c>
      <c r="L420" s="9" t="s">
        <v>302</v>
      </c>
      <c r="M420" s="12" t="s">
        <v>635</v>
      </c>
      <c r="N420" s="12" t="s">
        <v>636</v>
      </c>
      <c r="O420" s="13" t="str">
        <f>vlookup(B420,'N10442 - Concise Lot Listing'!$1:$999,5,FALSE)</f>
        <v>https://www.sothebys.com/en/buy/auction/2020/vine-distinguished-collections-including-the-park-b-smith-cellar-celebrating-rhone/chateau-latour-2005-1-dm</v>
      </c>
      <c r="P420" s="12" t="s">
        <v>798</v>
      </c>
    </row>
    <row r="421">
      <c r="A421" s="8"/>
      <c r="B421" s="9">
        <v>371.0</v>
      </c>
      <c r="C421" s="10" t="str">
        <f t="shared" si="1"/>
        <v>Château Latour 2005 (1 DM)</v>
      </c>
      <c r="D421" s="11">
        <v>2000.0</v>
      </c>
      <c r="E421" s="11">
        <v>3000.0</v>
      </c>
      <c r="F421" s="12" t="s">
        <v>302</v>
      </c>
      <c r="G421" s="12" t="s">
        <v>633</v>
      </c>
      <c r="H421" s="12" t="s">
        <v>634</v>
      </c>
      <c r="I421" s="9">
        <v>2005.0</v>
      </c>
      <c r="J421" s="9">
        <v>1.0</v>
      </c>
      <c r="K421" s="9" t="s">
        <v>772</v>
      </c>
      <c r="L421" s="9" t="s">
        <v>302</v>
      </c>
      <c r="M421" s="12" t="s">
        <v>635</v>
      </c>
      <c r="N421" s="12" t="s">
        <v>636</v>
      </c>
      <c r="O421" s="13" t="str">
        <f>vlookup(B421,'N10442 - Concise Lot Listing'!$1:$999,5,FALSE)</f>
        <v>https://www.sothebys.com/en/buy/auction/2020/vine-distinguished-collections-including-the-park-b-smith-cellar-celebrating-rhone/chateau-latour-2005-1-dm-2</v>
      </c>
      <c r="P421" s="12" t="s">
        <v>798</v>
      </c>
    </row>
    <row r="422">
      <c r="A422" s="8"/>
      <c r="B422" s="9">
        <v>372.0</v>
      </c>
      <c r="C422" s="10" t="str">
        <f t="shared" si="1"/>
        <v>Château Latour 2005 (1 IMP)</v>
      </c>
      <c r="D422" s="11">
        <v>4500.0</v>
      </c>
      <c r="E422" s="11">
        <v>7000.0</v>
      </c>
      <c r="F422" s="12" t="s">
        <v>302</v>
      </c>
      <c r="G422" s="12" t="s">
        <v>633</v>
      </c>
      <c r="H422" s="12" t="s">
        <v>634</v>
      </c>
      <c r="I422" s="9">
        <v>2005.0</v>
      </c>
      <c r="J422" s="9">
        <v>1.0</v>
      </c>
      <c r="K422" s="9" t="s">
        <v>776</v>
      </c>
      <c r="L422" s="9" t="s">
        <v>302</v>
      </c>
      <c r="M422" s="12" t="s">
        <v>635</v>
      </c>
      <c r="N422" s="12" t="s">
        <v>636</v>
      </c>
      <c r="O422" s="13" t="str">
        <f>vlookup(B422,'N10442 - Concise Lot Listing'!$1:$999,5,FALSE)</f>
        <v>https://www.sothebys.com/en/buy/auction/2020/vine-distinguished-collections-including-the-park-b-smith-cellar-celebrating-rhone/chateau-latour-2005-1-imp</v>
      </c>
      <c r="P422" s="12" t="s">
        <v>799</v>
      </c>
    </row>
    <row r="423">
      <c r="A423" s="8"/>
      <c r="B423" s="9">
        <v>373.0</v>
      </c>
      <c r="C423" s="10" t="str">
        <f t="shared" si="1"/>
        <v>Château Latour 2005 (1 IMP)</v>
      </c>
      <c r="D423" s="11">
        <v>4500.0</v>
      </c>
      <c r="E423" s="11">
        <v>7000.0</v>
      </c>
      <c r="F423" s="12" t="s">
        <v>302</v>
      </c>
      <c r="G423" s="12" t="s">
        <v>633</v>
      </c>
      <c r="H423" s="12" t="s">
        <v>634</v>
      </c>
      <c r="I423" s="9">
        <v>2005.0</v>
      </c>
      <c r="J423" s="9">
        <v>1.0</v>
      </c>
      <c r="K423" s="9" t="s">
        <v>776</v>
      </c>
      <c r="L423" s="9" t="s">
        <v>302</v>
      </c>
      <c r="M423" s="12" t="s">
        <v>635</v>
      </c>
      <c r="N423" s="12" t="s">
        <v>636</v>
      </c>
      <c r="O423" s="13" t="str">
        <f>vlookup(B423,'N10442 - Concise Lot Listing'!$1:$999,5,FALSE)</f>
        <v>https://www.sothebys.com/en/buy/auction/2020/vine-distinguished-collections-including-the-park-b-smith-cellar-celebrating-rhone/chateau-latour-2005-1-imp-2</v>
      </c>
      <c r="P423" s="12" t="s">
        <v>799</v>
      </c>
    </row>
    <row r="424">
      <c r="A424" s="8"/>
      <c r="B424" s="9">
        <v>374.0</v>
      </c>
      <c r="C424" s="10" t="str">
        <f t="shared" si="1"/>
        <v>Château Margaux 2009 (12 BT)</v>
      </c>
      <c r="D424" s="11">
        <v>7000.0</v>
      </c>
      <c r="E424" s="11">
        <v>9000.0</v>
      </c>
      <c r="F424" s="12" t="s">
        <v>800</v>
      </c>
      <c r="G424" s="12" t="s">
        <v>643</v>
      </c>
      <c r="H424" s="12" t="s">
        <v>644</v>
      </c>
      <c r="I424" s="9">
        <v>2009.0</v>
      </c>
      <c r="J424" s="9">
        <v>12.0</v>
      </c>
      <c r="K424" s="9" t="s">
        <v>20</v>
      </c>
      <c r="L424" s="9" t="s">
        <v>328</v>
      </c>
      <c r="M424" s="12" t="s">
        <v>635</v>
      </c>
      <c r="N424" s="12" t="s">
        <v>636</v>
      </c>
      <c r="O424" s="13" t="str">
        <f>vlookup(B424,'N10442 - Concise Lot Listing'!$1:$999,5,FALSE)</f>
        <v>https://www.sothebys.com/en/buy/auction/2020/vine-distinguished-collections-including-the-park-b-smith-cellar-celebrating-rhone/chateau-margaux-2009-12-bt</v>
      </c>
      <c r="P424" s="12" t="s">
        <v>801</v>
      </c>
    </row>
    <row r="425">
      <c r="A425" s="8"/>
      <c r="B425" s="9">
        <v>375.0</v>
      </c>
      <c r="C425" s="10" t="str">
        <f t="shared" si="1"/>
        <v>Château Margaux 2009 (6 MAG)</v>
      </c>
      <c r="D425" s="11">
        <v>7000.0</v>
      </c>
      <c r="E425" s="11">
        <v>9000.0</v>
      </c>
      <c r="F425" s="12" t="s">
        <v>795</v>
      </c>
      <c r="G425" s="12" t="s">
        <v>643</v>
      </c>
      <c r="H425" s="12" t="s">
        <v>644</v>
      </c>
      <c r="I425" s="9">
        <v>2009.0</v>
      </c>
      <c r="J425" s="9">
        <v>6.0</v>
      </c>
      <c r="K425" s="9" t="s">
        <v>48</v>
      </c>
      <c r="L425" s="9" t="s">
        <v>302</v>
      </c>
      <c r="M425" s="12" t="s">
        <v>635</v>
      </c>
      <c r="N425" s="12" t="s">
        <v>636</v>
      </c>
      <c r="O425" s="13" t="str">
        <f>vlookup(B425,'N10442 - Concise Lot Listing'!$1:$999,5,FALSE)</f>
        <v>https://www.sothebys.com/en/buy/auction/2020/vine-distinguished-collections-including-the-park-b-smith-cellar-celebrating-rhone/chateau-margaux-2009-6-mag</v>
      </c>
      <c r="P425" s="12" t="s">
        <v>802</v>
      </c>
    </row>
    <row r="426">
      <c r="A426" s="8"/>
      <c r="B426" s="9">
        <v>376.0</v>
      </c>
      <c r="C426" s="10" t="str">
        <f t="shared" si="1"/>
        <v>Château Margaux 2005 (1 IMP)</v>
      </c>
      <c r="D426" s="11">
        <v>4000.0</v>
      </c>
      <c r="E426" s="11">
        <v>5500.0</v>
      </c>
      <c r="F426" s="12" t="s">
        <v>302</v>
      </c>
      <c r="G426" s="12" t="s">
        <v>643</v>
      </c>
      <c r="H426" s="12" t="s">
        <v>644</v>
      </c>
      <c r="I426" s="9">
        <v>2005.0</v>
      </c>
      <c r="J426" s="9">
        <v>1.0</v>
      </c>
      <c r="K426" s="9" t="s">
        <v>776</v>
      </c>
      <c r="L426" s="9" t="s">
        <v>302</v>
      </c>
      <c r="M426" s="12" t="s">
        <v>635</v>
      </c>
      <c r="N426" s="12" t="s">
        <v>636</v>
      </c>
      <c r="O426" s="13" t="str">
        <f>vlookup(B426,'N10442 - Concise Lot Listing'!$1:$999,5,FALSE)</f>
        <v>https://www.sothebys.com/en/buy/auction/2020/vine-distinguished-collections-including-the-park-b-smith-cellar-celebrating-rhone/chateau-margaux-2005-1-imp</v>
      </c>
      <c r="P426" s="12" t="s">
        <v>803</v>
      </c>
    </row>
    <row r="427">
      <c r="A427" s="8"/>
      <c r="B427" s="9">
        <v>377.0</v>
      </c>
      <c r="C427" s="10" t="str">
        <f t="shared" si="1"/>
        <v>Château Margaux 2005 (1 IMP)</v>
      </c>
      <c r="D427" s="11">
        <v>4000.0</v>
      </c>
      <c r="E427" s="11">
        <v>5500.0</v>
      </c>
      <c r="F427" s="12" t="s">
        <v>302</v>
      </c>
      <c r="G427" s="12" t="s">
        <v>643</v>
      </c>
      <c r="H427" s="12" t="s">
        <v>644</v>
      </c>
      <c r="I427" s="9">
        <v>2005.0</v>
      </c>
      <c r="J427" s="9">
        <v>1.0</v>
      </c>
      <c r="K427" s="9" t="s">
        <v>776</v>
      </c>
      <c r="L427" s="9" t="s">
        <v>302</v>
      </c>
      <c r="M427" s="12" t="s">
        <v>635</v>
      </c>
      <c r="N427" s="12" t="s">
        <v>636</v>
      </c>
      <c r="O427" s="13" t="str">
        <f>vlookup(B427,'N10442 - Concise Lot Listing'!$1:$999,5,FALSE)</f>
        <v>https://www.sothebys.com/en/buy/auction/2020/vine-distinguished-collections-including-the-park-b-smith-cellar-celebrating-rhone/chateau-margaux-2005-1-imp-2</v>
      </c>
      <c r="P427" s="12" t="s">
        <v>803</v>
      </c>
    </row>
    <row r="428">
      <c r="A428" s="8"/>
      <c r="B428" s="9">
        <v>378.0</v>
      </c>
      <c r="C428" s="10" t="str">
        <f t="shared" si="1"/>
        <v>Château Margaux 2005 (1 IMP)</v>
      </c>
      <c r="D428" s="11">
        <v>4000.0</v>
      </c>
      <c r="E428" s="11">
        <v>5500.0</v>
      </c>
      <c r="F428" s="12" t="s">
        <v>302</v>
      </c>
      <c r="G428" s="12" t="s">
        <v>643</v>
      </c>
      <c r="H428" s="12" t="s">
        <v>644</v>
      </c>
      <c r="I428" s="9">
        <v>2005.0</v>
      </c>
      <c r="J428" s="9">
        <v>1.0</v>
      </c>
      <c r="K428" s="9" t="s">
        <v>776</v>
      </c>
      <c r="L428" s="9" t="s">
        <v>302</v>
      </c>
      <c r="M428" s="12" t="s">
        <v>635</v>
      </c>
      <c r="N428" s="12" t="s">
        <v>636</v>
      </c>
      <c r="O428" s="13" t="str">
        <f>vlookup(B428,'N10442 - Concise Lot Listing'!$1:$999,5,FALSE)</f>
        <v>https://www.sothebys.com/en/buy/auction/2020/vine-distinguished-collections-including-the-park-b-smith-cellar-celebrating-rhone/chateau-margaux-2005-1-imp-3</v>
      </c>
      <c r="P428" s="12" t="s">
        <v>803</v>
      </c>
    </row>
    <row r="429">
      <c r="A429" s="8"/>
      <c r="B429" s="9">
        <v>379.0</v>
      </c>
      <c r="C429" s="10" t="str">
        <f t="shared" si="1"/>
        <v>Château Margaux 2005 (1 IMP)</v>
      </c>
      <c r="D429" s="11">
        <v>4000.0</v>
      </c>
      <c r="E429" s="11">
        <v>5500.0</v>
      </c>
      <c r="F429" s="12" t="s">
        <v>302</v>
      </c>
      <c r="G429" s="12" t="s">
        <v>643</v>
      </c>
      <c r="H429" s="12" t="s">
        <v>644</v>
      </c>
      <c r="I429" s="9">
        <v>2005.0</v>
      </c>
      <c r="J429" s="9">
        <v>1.0</v>
      </c>
      <c r="K429" s="9" t="s">
        <v>776</v>
      </c>
      <c r="L429" s="9" t="s">
        <v>302</v>
      </c>
      <c r="M429" s="12" t="s">
        <v>635</v>
      </c>
      <c r="N429" s="12" t="s">
        <v>636</v>
      </c>
      <c r="O429" s="13" t="str">
        <f>vlookup(B429,'N10442 - Concise Lot Listing'!$1:$999,5,FALSE)</f>
        <v>https://www.sothebys.com/en/buy/auction/2020/vine-distinguished-collections-including-the-park-b-smith-cellar-celebrating-rhone/chateau-margaux-2005-1-imp-4</v>
      </c>
      <c r="P429" s="12" t="s">
        <v>803</v>
      </c>
    </row>
    <row r="430">
      <c r="A430" s="8"/>
      <c r="B430" s="9">
        <v>380.0</v>
      </c>
      <c r="C430" s="10" t="str">
        <f t="shared" si="1"/>
        <v>Château Mouton Rothschild 2009 (12 BT)</v>
      </c>
      <c r="D430" s="11">
        <v>5500.0</v>
      </c>
      <c r="E430" s="11">
        <v>7500.0</v>
      </c>
      <c r="F430" s="12" t="s">
        <v>800</v>
      </c>
      <c r="G430" s="12" t="s">
        <v>804</v>
      </c>
      <c r="H430" s="12" t="s">
        <v>805</v>
      </c>
      <c r="I430" s="9">
        <v>2009.0</v>
      </c>
      <c r="J430" s="9">
        <v>12.0</v>
      </c>
      <c r="K430" s="9" t="s">
        <v>20</v>
      </c>
      <c r="L430" s="9" t="s">
        <v>328</v>
      </c>
      <c r="M430" s="12" t="s">
        <v>635</v>
      </c>
      <c r="N430" s="12" t="s">
        <v>636</v>
      </c>
      <c r="O430" s="13" t="str">
        <f>vlookup(B430,'N10442 - Concise Lot Listing'!$1:$999,5,FALSE)</f>
        <v>https://www.sothebys.com/en/buy/auction/2020/vine-distinguished-collections-including-the-park-b-smith-cellar-celebrating-rhone/chateau-mouton-rothschild-2009-12-bt-2</v>
      </c>
      <c r="P430" s="12" t="s">
        <v>806</v>
      </c>
    </row>
    <row r="431">
      <c r="A431" s="8"/>
      <c r="B431" s="9">
        <v>381.0</v>
      </c>
      <c r="C431" s="10" t="str">
        <f t="shared" si="1"/>
        <v>Château Mouton Rothschild 2009 (12 BT)</v>
      </c>
      <c r="D431" s="11">
        <v>5500.0</v>
      </c>
      <c r="E431" s="11">
        <v>7500.0</v>
      </c>
      <c r="F431" s="12" t="s">
        <v>328</v>
      </c>
      <c r="G431" s="12" t="s">
        <v>804</v>
      </c>
      <c r="H431" s="12" t="s">
        <v>805</v>
      </c>
      <c r="I431" s="9">
        <v>2009.0</v>
      </c>
      <c r="J431" s="9">
        <v>12.0</v>
      </c>
      <c r="K431" s="9" t="s">
        <v>20</v>
      </c>
      <c r="L431" s="9" t="s">
        <v>328</v>
      </c>
      <c r="M431" s="12" t="s">
        <v>635</v>
      </c>
      <c r="N431" s="12" t="s">
        <v>636</v>
      </c>
      <c r="O431" s="13" t="str">
        <f>vlookup(B431,'N10442 - Concise Lot Listing'!$1:$999,5,FALSE)</f>
        <v>https://www.sothebys.com/en/buy/auction/2020/vine-distinguished-collections-including-the-park-b-smith-cellar-celebrating-rhone/chateau-mouton-rothschild-2009-12-bt</v>
      </c>
      <c r="P431" s="12" t="s">
        <v>806</v>
      </c>
    </row>
    <row r="432">
      <c r="A432" s="8"/>
      <c r="B432" s="9">
        <v>382.0</v>
      </c>
      <c r="C432" s="10" t="str">
        <f t="shared" si="1"/>
        <v>Château Mouton Rothschild 2006 (1 IMP)</v>
      </c>
      <c r="D432" s="11">
        <v>3000.0</v>
      </c>
      <c r="E432" s="11">
        <v>4000.0</v>
      </c>
      <c r="F432" s="12" t="s">
        <v>302</v>
      </c>
      <c r="G432" s="12" t="s">
        <v>804</v>
      </c>
      <c r="H432" s="12" t="s">
        <v>805</v>
      </c>
      <c r="I432" s="9">
        <v>2006.0</v>
      </c>
      <c r="J432" s="9">
        <v>1.0</v>
      </c>
      <c r="K432" s="9" t="s">
        <v>776</v>
      </c>
      <c r="L432" s="9" t="s">
        <v>302</v>
      </c>
      <c r="M432" s="12" t="s">
        <v>635</v>
      </c>
      <c r="N432" s="12" t="s">
        <v>636</v>
      </c>
      <c r="O432" s="13" t="str">
        <f>vlookup(B432,'N10442 - Concise Lot Listing'!$1:$999,5,FALSE)</f>
        <v>https://www.sothebys.com/en/buy/auction/2020/vine-distinguished-collections-including-the-park-b-smith-cellar-celebrating-rhone/chateau-mouton-rothschild-2006-1-imp</v>
      </c>
      <c r="P432" s="12" t="s">
        <v>807</v>
      </c>
    </row>
    <row r="433">
      <c r="A433" s="8"/>
      <c r="B433" s="9">
        <v>383.0</v>
      </c>
      <c r="C433" s="10" t="str">
        <f t="shared" si="1"/>
        <v>Château Mouton Rothschild 2006 (1 IMP)</v>
      </c>
      <c r="D433" s="11">
        <v>3000.0</v>
      </c>
      <c r="E433" s="11">
        <v>4000.0</v>
      </c>
      <c r="F433" s="12" t="s">
        <v>808</v>
      </c>
      <c r="G433" s="12" t="s">
        <v>804</v>
      </c>
      <c r="H433" s="12" t="s">
        <v>805</v>
      </c>
      <c r="I433" s="9">
        <v>2006.0</v>
      </c>
      <c r="J433" s="9">
        <v>1.0</v>
      </c>
      <c r="K433" s="9" t="s">
        <v>776</v>
      </c>
      <c r="L433" s="9" t="s">
        <v>302</v>
      </c>
      <c r="M433" s="12" t="s">
        <v>635</v>
      </c>
      <c r="N433" s="12" t="s">
        <v>636</v>
      </c>
      <c r="O433" s="13" t="str">
        <f>vlookup(B433,'N10442 - Concise Lot Listing'!$1:$999,5,FALSE)</f>
        <v>https://www.sothebys.com/en/buy/auction/2020/vine-distinguished-collections-including-the-park-b-smith-cellar-celebrating-rhone/chateau-mouton-rothschild-2006-1-imp-2</v>
      </c>
      <c r="P433" s="12" t="s">
        <v>807</v>
      </c>
    </row>
    <row r="434">
      <c r="A434" s="8"/>
      <c r="B434" s="9">
        <v>384.0</v>
      </c>
      <c r="C434" s="10" t="str">
        <f t="shared" si="1"/>
        <v>Château Mouton Rothschild 2005 (1 DM)</v>
      </c>
      <c r="D434" s="11">
        <v>1800.0</v>
      </c>
      <c r="E434" s="11">
        <v>2600.0</v>
      </c>
      <c r="F434" s="12" t="s">
        <v>302</v>
      </c>
      <c r="G434" s="12" t="s">
        <v>804</v>
      </c>
      <c r="H434" s="12" t="s">
        <v>805</v>
      </c>
      <c r="I434" s="9">
        <v>2005.0</v>
      </c>
      <c r="J434" s="9">
        <v>1.0</v>
      </c>
      <c r="K434" s="9" t="s">
        <v>772</v>
      </c>
      <c r="L434" s="9" t="s">
        <v>302</v>
      </c>
      <c r="M434" s="12" t="s">
        <v>635</v>
      </c>
      <c r="N434" s="12" t="s">
        <v>636</v>
      </c>
      <c r="O434" s="13" t="str">
        <f>vlookup(B434,'N10442 - Concise Lot Listing'!$1:$999,5,FALSE)</f>
        <v>https://www.sothebys.com/en/buy/auction/2020/vine-distinguished-collections-including-the-park-b-smith-cellar-celebrating-rhone/chateau-mouton-rothschild-2005-1-dm</v>
      </c>
      <c r="P434" s="12" t="s">
        <v>809</v>
      </c>
    </row>
    <row r="435">
      <c r="A435" s="8"/>
      <c r="B435" s="9">
        <v>385.0</v>
      </c>
      <c r="C435" s="10" t="str">
        <f t="shared" si="1"/>
        <v>Château Mouton Rothschild 2005 (1 DM)</v>
      </c>
      <c r="D435" s="11">
        <v>1800.0</v>
      </c>
      <c r="E435" s="11">
        <v>2600.0</v>
      </c>
      <c r="F435" s="12" t="s">
        <v>49</v>
      </c>
      <c r="G435" s="12" t="s">
        <v>804</v>
      </c>
      <c r="H435" s="12" t="s">
        <v>805</v>
      </c>
      <c r="I435" s="9">
        <v>2005.0</v>
      </c>
      <c r="J435" s="9">
        <v>1.0</v>
      </c>
      <c r="K435" s="9" t="s">
        <v>772</v>
      </c>
      <c r="L435" s="9" t="s">
        <v>49</v>
      </c>
      <c r="M435" s="12" t="s">
        <v>635</v>
      </c>
      <c r="N435" s="12" t="s">
        <v>636</v>
      </c>
      <c r="O435" s="13" t="str">
        <f>vlookup(B435,'N10442 - Concise Lot Listing'!$1:$999,5,FALSE)</f>
        <v>https://www.sothebys.com/en/buy/auction/2020/vine-distinguished-collections-including-the-park-b-smith-cellar-celebrating-rhone/chateau-mouton-rothschild-2005-1-dm-2</v>
      </c>
      <c r="P435" s="12" t="s">
        <v>809</v>
      </c>
    </row>
    <row r="436">
      <c r="A436" s="8"/>
      <c r="B436" s="9">
        <v>386.0</v>
      </c>
      <c r="C436" s="10" t="str">
        <f t="shared" si="1"/>
        <v>Château Ducru Beaucaillou 2009 (12 BT)</v>
      </c>
      <c r="D436" s="11">
        <v>2000.0</v>
      </c>
      <c r="E436" s="11">
        <v>2800.0</v>
      </c>
      <c r="F436" s="12" t="s">
        <v>302</v>
      </c>
      <c r="G436" s="12" t="s">
        <v>810</v>
      </c>
      <c r="H436" s="12" t="s">
        <v>811</v>
      </c>
      <c r="I436" s="9">
        <v>2009.0</v>
      </c>
      <c r="J436" s="9">
        <v>12.0</v>
      </c>
      <c r="K436" s="9" t="s">
        <v>20</v>
      </c>
      <c r="L436" s="9" t="s">
        <v>302</v>
      </c>
      <c r="M436" s="12" t="s">
        <v>635</v>
      </c>
      <c r="N436" s="12" t="s">
        <v>636</v>
      </c>
      <c r="O436" s="13" t="str">
        <f>vlookup(B436,'N10442 - Concise Lot Listing'!$1:$999,5,FALSE)</f>
        <v>https://www.sothebys.com/en/buy/auction/2020/vine-distinguished-collections-including-the-park-b-smith-cellar-celebrating-rhone/chateau-ducru-beaucaillou-2009-12-bt</v>
      </c>
      <c r="P436" s="12" t="s">
        <v>812</v>
      </c>
    </row>
    <row r="437">
      <c r="A437" s="8"/>
      <c r="B437" s="9">
        <v>387.0</v>
      </c>
      <c r="C437" s="10" t="str">
        <f t="shared" si="1"/>
        <v>Château Lascombes 2005 (6 BT)</v>
      </c>
      <c r="D437" s="11">
        <v>450.0</v>
      </c>
      <c r="E437" s="11">
        <v>600.0</v>
      </c>
      <c r="F437" s="12" t="s">
        <v>21</v>
      </c>
      <c r="G437" s="12" t="s">
        <v>813</v>
      </c>
      <c r="H437" s="12" t="s">
        <v>814</v>
      </c>
      <c r="I437" s="9">
        <v>2005.0</v>
      </c>
      <c r="J437" s="9">
        <v>6.0</v>
      </c>
      <c r="K437" s="9" t="s">
        <v>20</v>
      </c>
      <c r="L437" s="9" t="s">
        <v>21</v>
      </c>
      <c r="M437" s="12" t="s">
        <v>635</v>
      </c>
      <c r="N437" s="12" t="s">
        <v>636</v>
      </c>
      <c r="O437" s="13" t="str">
        <f>vlookup(B437,'N10442 - Concise Lot Listing'!$1:$999,5,FALSE)</f>
        <v>https://www.sothebys.com/en/buy/auction/2020/vine-distinguished-collections-including-the-park-b-smith-cellar-celebrating-rhone/chateau-lascombes-2005-6-bt</v>
      </c>
      <c r="P437" s="12" t="s">
        <v>815</v>
      </c>
    </row>
    <row r="438">
      <c r="A438" s="8"/>
      <c r="B438" s="9">
        <v>388.0</v>
      </c>
      <c r="C438" s="10" t="str">
        <f t="shared" si="1"/>
        <v>Château Lascombes 2005 (6 BT)</v>
      </c>
      <c r="D438" s="11">
        <v>450.0</v>
      </c>
      <c r="E438" s="11">
        <v>600.0</v>
      </c>
      <c r="F438" s="12" t="s">
        <v>792</v>
      </c>
      <c r="G438" s="12" t="s">
        <v>813</v>
      </c>
      <c r="H438" s="12" t="s">
        <v>814</v>
      </c>
      <c r="I438" s="9">
        <v>2005.0</v>
      </c>
      <c r="J438" s="9">
        <v>6.0</v>
      </c>
      <c r="K438" s="9" t="s">
        <v>20</v>
      </c>
      <c r="L438" s="9" t="s">
        <v>302</v>
      </c>
      <c r="M438" s="12" t="s">
        <v>635</v>
      </c>
      <c r="N438" s="12" t="s">
        <v>636</v>
      </c>
      <c r="O438" s="13" t="str">
        <f>vlookup(B438,'N10442 - Concise Lot Listing'!$1:$999,5,FALSE)</f>
        <v>https://www.sothebys.com/en/buy/auction/2020/vine-distinguished-collections-including-the-park-b-smith-cellar-celebrating-rhone/chateau-lascombes-2005-6-bt-2</v>
      </c>
      <c r="P438" s="12" t="s">
        <v>815</v>
      </c>
    </row>
    <row r="439">
      <c r="A439" s="8"/>
      <c r="B439" s="9">
        <v>389.0</v>
      </c>
      <c r="C439" s="10" t="str">
        <f t="shared" si="1"/>
        <v>Château Léoville Barton 2005 (3 BT)</v>
      </c>
      <c r="D439" s="11">
        <v>200.0</v>
      </c>
      <c r="E439" s="11">
        <v>400.0</v>
      </c>
      <c r="F439" s="12" t="s">
        <v>21</v>
      </c>
      <c r="G439" s="12" t="s">
        <v>816</v>
      </c>
      <c r="H439" s="12" t="s">
        <v>817</v>
      </c>
      <c r="I439" s="9">
        <v>2005.0</v>
      </c>
      <c r="J439" s="9">
        <v>3.0</v>
      </c>
      <c r="K439" s="9" t="s">
        <v>20</v>
      </c>
      <c r="L439" s="9" t="s">
        <v>21</v>
      </c>
      <c r="M439" s="12" t="s">
        <v>635</v>
      </c>
      <c r="N439" s="12" t="s">
        <v>636</v>
      </c>
      <c r="O439" s="13" t="str">
        <f>vlookup(B439,'N10442 - Concise Lot Listing'!$1:$999,5,FALSE)</f>
        <v>https://www.sothebys.com/en/buy/auction/2020/vine-distinguished-collections-including-the-park-b-smith-cellar-celebrating-rhone/chateau-leoville-barton-2005-3-bt</v>
      </c>
      <c r="P439" s="12" t="s">
        <v>818</v>
      </c>
    </row>
    <row r="440">
      <c r="A440" s="8"/>
      <c r="B440" s="9">
        <v>390.0</v>
      </c>
      <c r="C440" s="10" t="str">
        <f t="shared" si="1"/>
        <v>Château Léoville Barton 2005 (3 BT)</v>
      </c>
      <c r="D440" s="11">
        <v>200.0</v>
      </c>
      <c r="E440" s="11">
        <v>400.0</v>
      </c>
      <c r="F440" s="12" t="s">
        <v>792</v>
      </c>
      <c r="G440" s="12" t="s">
        <v>816</v>
      </c>
      <c r="H440" s="12" t="s">
        <v>817</v>
      </c>
      <c r="I440" s="9">
        <v>2005.0</v>
      </c>
      <c r="J440" s="9">
        <v>3.0</v>
      </c>
      <c r="K440" s="9" t="s">
        <v>20</v>
      </c>
      <c r="L440" s="9" t="s">
        <v>302</v>
      </c>
      <c r="M440" s="12" t="s">
        <v>635</v>
      </c>
      <c r="N440" s="12" t="s">
        <v>636</v>
      </c>
      <c r="O440" s="13" t="str">
        <f>vlookup(B440,'N10442 - Concise Lot Listing'!$1:$999,5,FALSE)</f>
        <v>https://www.sothebys.com/en/buy/auction/2020/vine-distinguished-collections-including-the-park-b-smith-cellar-celebrating-rhone/chateau-leoville-barton-2005-3-bt-2</v>
      </c>
      <c r="P440" s="12" t="s">
        <v>818</v>
      </c>
    </row>
    <row r="441">
      <c r="A441" s="8"/>
      <c r="B441" s="9">
        <v>391.0</v>
      </c>
      <c r="C441" s="10" t="str">
        <f t="shared" si="1"/>
        <v>Château Léoville Barton 2005 (1 MAG)</v>
      </c>
      <c r="D441" s="11">
        <v>150.0</v>
      </c>
      <c r="E441" s="11">
        <v>200.0</v>
      </c>
      <c r="F441" s="12" t="s">
        <v>49</v>
      </c>
      <c r="G441" s="12" t="s">
        <v>816</v>
      </c>
      <c r="H441" s="12" t="s">
        <v>817</v>
      </c>
      <c r="I441" s="9">
        <v>2005.0</v>
      </c>
      <c r="J441" s="9">
        <v>1.0</v>
      </c>
      <c r="K441" s="9" t="s">
        <v>48</v>
      </c>
      <c r="L441" s="9" t="s">
        <v>49</v>
      </c>
      <c r="M441" s="12" t="s">
        <v>635</v>
      </c>
      <c r="N441" s="12" t="s">
        <v>636</v>
      </c>
      <c r="O441" s="13" t="str">
        <f>vlookup(B441,'N10442 - Concise Lot Listing'!$1:$999,5,FALSE)</f>
        <v>https://www.sothebys.com/en/buy/auction/2020/vine-distinguished-collections-including-the-park-b-smith-cellar-celebrating-rhone/chateau-leoville-barton-2005-1-mag</v>
      </c>
      <c r="P441" s="12" t="s">
        <v>819</v>
      </c>
    </row>
    <row r="442">
      <c r="A442" s="8"/>
      <c r="B442" s="9">
        <v>392.0</v>
      </c>
      <c r="C442" s="10" t="str">
        <f t="shared" si="1"/>
        <v>Château Montrose 2009 (3 DM)</v>
      </c>
      <c r="D442" s="11">
        <v>2400.0</v>
      </c>
      <c r="E442" s="11">
        <v>3200.0</v>
      </c>
      <c r="F442" s="12" t="s">
        <v>302</v>
      </c>
      <c r="G442" s="12" t="s">
        <v>820</v>
      </c>
      <c r="H442" s="12" t="s">
        <v>821</v>
      </c>
      <c r="I442" s="9">
        <v>2009.0</v>
      </c>
      <c r="J442" s="9">
        <v>3.0</v>
      </c>
      <c r="K442" s="9" t="s">
        <v>772</v>
      </c>
      <c r="L442" s="9" t="s">
        <v>302</v>
      </c>
      <c r="M442" s="12" t="s">
        <v>635</v>
      </c>
      <c r="N442" s="12" t="s">
        <v>636</v>
      </c>
      <c r="O442" s="13" t="str">
        <f>vlookup(B442,'N10442 - Concise Lot Listing'!$1:$999,5,FALSE)</f>
        <v>https://www.sothebys.com/en/buy/auction/2020/vine-distinguished-collections-including-the-park-b-smith-cellar-celebrating-rhone/chateau-montrose-2009-3-dm</v>
      </c>
      <c r="P442" s="12" t="s">
        <v>822</v>
      </c>
    </row>
    <row r="443">
      <c r="A443" s="8"/>
      <c r="B443" s="9">
        <v>393.0</v>
      </c>
      <c r="C443" s="10" t="str">
        <f t="shared" si="1"/>
        <v>Château Lagrange (St. Julien) 2005 (3 BT)</v>
      </c>
      <c r="D443" s="11">
        <v>150.0</v>
      </c>
      <c r="E443" s="11">
        <v>200.0</v>
      </c>
      <c r="F443" s="12" t="s">
        <v>792</v>
      </c>
      <c r="G443" s="12" t="s">
        <v>823</v>
      </c>
      <c r="H443" s="12" t="s">
        <v>824</v>
      </c>
      <c r="I443" s="9">
        <v>2005.0</v>
      </c>
      <c r="J443" s="9">
        <v>3.0</v>
      </c>
      <c r="K443" s="9" t="s">
        <v>20</v>
      </c>
      <c r="L443" s="9" t="s">
        <v>302</v>
      </c>
      <c r="M443" s="12" t="s">
        <v>635</v>
      </c>
      <c r="N443" s="12" t="s">
        <v>636</v>
      </c>
      <c r="O443" s="13" t="str">
        <f>vlookup(B443,'N10442 - Concise Lot Listing'!$1:$999,5,FALSE)</f>
        <v>https://www.sothebys.com/en/buy/auction/2020/vine-distinguished-collections-including-the-park-b-smith-cellar-celebrating-rhone/chateau-lagrange-st-julien-2005-3-bt</v>
      </c>
      <c r="P443" s="12" t="s">
        <v>825</v>
      </c>
    </row>
    <row r="444">
      <c r="A444" s="8"/>
      <c r="B444" s="9">
        <v>394.0</v>
      </c>
      <c r="C444" s="10" t="str">
        <f t="shared" si="1"/>
        <v>Château Malescot St. Exupéry 2009 (4 BT)</v>
      </c>
      <c r="D444" s="11">
        <v>200.0</v>
      </c>
      <c r="E444" s="11">
        <v>250.0</v>
      </c>
      <c r="F444" s="12" t="s">
        <v>826</v>
      </c>
      <c r="G444" s="12" t="s">
        <v>827</v>
      </c>
      <c r="H444" s="12" t="s">
        <v>828</v>
      </c>
      <c r="I444" s="9">
        <v>2009.0</v>
      </c>
      <c r="J444" s="9">
        <v>4.0</v>
      </c>
      <c r="K444" s="9" t="s">
        <v>20</v>
      </c>
      <c r="L444" s="9" t="s">
        <v>302</v>
      </c>
      <c r="M444" s="12" t="s">
        <v>635</v>
      </c>
      <c r="N444" s="12" t="s">
        <v>636</v>
      </c>
      <c r="O444" s="13" t="str">
        <f>vlookup(B444,'N10442 - Concise Lot Listing'!$1:$999,5,FALSE)</f>
        <v>https://www.sothebys.com/en/buy/auction/2020/vine-distinguished-collections-including-the-park-b-smith-cellar-celebrating-rhone/chateau-malescot-st-exupery-2009-4-bt</v>
      </c>
      <c r="P444" s="12" t="s">
        <v>829</v>
      </c>
    </row>
    <row r="445">
      <c r="A445" s="8"/>
      <c r="B445" s="9">
        <v>395.0</v>
      </c>
      <c r="C445" s="10" t="str">
        <f t="shared" si="1"/>
        <v>Château Malescot St. Exupéry 2009 (12 BT)</v>
      </c>
      <c r="D445" s="11">
        <v>650.0</v>
      </c>
      <c r="E445" s="11">
        <v>850.0</v>
      </c>
      <c r="F445" s="12" t="s">
        <v>302</v>
      </c>
      <c r="G445" s="12" t="s">
        <v>827</v>
      </c>
      <c r="H445" s="12" t="s">
        <v>828</v>
      </c>
      <c r="I445" s="9">
        <v>2009.0</v>
      </c>
      <c r="J445" s="9">
        <v>12.0</v>
      </c>
      <c r="K445" s="9" t="s">
        <v>20</v>
      </c>
      <c r="L445" s="9" t="s">
        <v>302</v>
      </c>
      <c r="M445" s="12" t="s">
        <v>635</v>
      </c>
      <c r="N445" s="12" t="s">
        <v>636</v>
      </c>
      <c r="O445" s="13" t="str">
        <f>vlookup(B445,'N10442 - Concise Lot Listing'!$1:$999,5,FALSE)</f>
        <v>https://www.sothebys.com/en/buy/auction/2020/vine-distinguished-collections-including-the-park-b-smith-cellar-celebrating-rhone/chateau-malescot-st-exupery-2009-12-bt</v>
      </c>
      <c r="P445" s="12" t="s">
        <v>830</v>
      </c>
    </row>
    <row r="446">
      <c r="A446" s="8"/>
      <c r="B446" s="9">
        <v>396.0</v>
      </c>
      <c r="C446" s="10" t="str">
        <f t="shared" si="1"/>
        <v>Château Palmer 2009 (3 DM)</v>
      </c>
      <c r="D446" s="11">
        <v>3000.0</v>
      </c>
      <c r="E446" s="11">
        <v>4000.0</v>
      </c>
      <c r="F446" s="12" t="s">
        <v>302</v>
      </c>
      <c r="G446" s="12" t="s">
        <v>831</v>
      </c>
      <c r="H446" s="12" t="s">
        <v>832</v>
      </c>
      <c r="I446" s="9">
        <v>2009.0</v>
      </c>
      <c r="J446" s="9">
        <v>3.0</v>
      </c>
      <c r="K446" s="9" t="s">
        <v>772</v>
      </c>
      <c r="L446" s="9" t="s">
        <v>302</v>
      </c>
      <c r="M446" s="12" t="s">
        <v>635</v>
      </c>
      <c r="N446" s="12" t="s">
        <v>636</v>
      </c>
      <c r="O446" s="13" t="str">
        <f>vlookup(B446,'N10442 - Concise Lot Listing'!$1:$999,5,FALSE)</f>
        <v>https://www.sothebys.com/en/buy/auction/2020/vine-distinguished-collections-including-the-park-b-smith-cellar-celebrating-rhone/chateau-palmer-2009-3-dm</v>
      </c>
      <c r="P446" s="12" t="s">
        <v>833</v>
      </c>
    </row>
    <row r="447">
      <c r="A447" s="8"/>
      <c r="B447" s="9">
        <v>397.0</v>
      </c>
      <c r="C447" s="10" t="str">
        <f t="shared" si="1"/>
        <v>Château Palmer 2005 (1 BT)</v>
      </c>
      <c r="D447" s="11">
        <v>250.0</v>
      </c>
      <c r="E447" s="11">
        <v>300.0</v>
      </c>
      <c r="F447" s="12" t="s">
        <v>49</v>
      </c>
      <c r="G447" s="12" t="s">
        <v>831</v>
      </c>
      <c r="H447" s="12" t="s">
        <v>832</v>
      </c>
      <c r="I447" s="9">
        <v>2005.0</v>
      </c>
      <c r="J447" s="9">
        <v>1.0</v>
      </c>
      <c r="K447" s="9" t="s">
        <v>20</v>
      </c>
      <c r="L447" s="9" t="s">
        <v>49</v>
      </c>
      <c r="M447" s="12" t="s">
        <v>635</v>
      </c>
      <c r="N447" s="12" t="s">
        <v>636</v>
      </c>
      <c r="O447" s="13" t="str">
        <f>vlookup(B447,'N10442 - Concise Lot Listing'!$1:$999,5,FALSE)</f>
        <v>https://www.sothebys.com/en/buy/auction/2020/vine-distinguished-collections-including-the-park-b-smith-cellar-celebrating-rhone/chateau-palmer-2005-1-bt</v>
      </c>
      <c r="P447" s="12" t="s">
        <v>834</v>
      </c>
    </row>
    <row r="448">
      <c r="A448" s="8"/>
      <c r="B448" s="9">
        <v>398.0</v>
      </c>
      <c r="C448" s="10" t="str">
        <f t="shared" si="1"/>
        <v>Château Palmer 2005 (3 BT)</v>
      </c>
      <c r="D448" s="11">
        <v>750.0</v>
      </c>
      <c r="E448" s="11">
        <v>1100.0</v>
      </c>
      <c r="F448" s="12" t="s">
        <v>792</v>
      </c>
      <c r="G448" s="12" t="s">
        <v>831</v>
      </c>
      <c r="H448" s="12" t="s">
        <v>832</v>
      </c>
      <c r="I448" s="9">
        <v>2005.0</v>
      </c>
      <c r="J448" s="9">
        <v>3.0</v>
      </c>
      <c r="K448" s="9" t="s">
        <v>20</v>
      </c>
      <c r="L448" s="9" t="s">
        <v>302</v>
      </c>
      <c r="M448" s="12" t="s">
        <v>635</v>
      </c>
      <c r="N448" s="12" t="s">
        <v>636</v>
      </c>
      <c r="O448" s="13" t="str">
        <f>vlookup(B448,'N10442 - Concise Lot Listing'!$1:$999,5,FALSE)</f>
        <v>https://www.sothebys.com/en/buy/auction/2020/vine-distinguished-collections-including-the-park-b-smith-cellar-celebrating-rhone/chateau-palmer-2005-3-bt</v>
      </c>
      <c r="P448" s="12" t="s">
        <v>835</v>
      </c>
    </row>
    <row r="449">
      <c r="A449" s="8"/>
      <c r="B449" s="9">
        <v>399.0</v>
      </c>
      <c r="C449" s="10" t="str">
        <f t="shared" si="1"/>
        <v>Château Palmer 2005 (1 DM)</v>
      </c>
      <c r="D449" s="11">
        <v>1000.0</v>
      </c>
      <c r="E449" s="11">
        <v>1500.0</v>
      </c>
      <c r="F449" s="12" t="s">
        <v>836</v>
      </c>
      <c r="G449" s="12" t="s">
        <v>831</v>
      </c>
      <c r="H449" s="12" t="s">
        <v>832</v>
      </c>
      <c r="I449" s="9">
        <v>2005.0</v>
      </c>
      <c r="J449" s="9">
        <v>1.0</v>
      </c>
      <c r="K449" s="9" t="s">
        <v>772</v>
      </c>
      <c r="L449" s="9" t="s">
        <v>302</v>
      </c>
      <c r="M449" s="12" t="s">
        <v>635</v>
      </c>
      <c r="N449" s="12" t="s">
        <v>636</v>
      </c>
      <c r="O449" s="13" t="str">
        <f>vlookup(B449,'N10442 - Concise Lot Listing'!$1:$999,5,FALSE)</f>
        <v>https://www.sothebys.com/en/buy/auction/2020/vine-distinguished-collections-including-the-park-b-smith-cellar-celebrating-rhone/chateau-palmer-2005-1-dm</v>
      </c>
      <c r="P449" s="12" t="s">
        <v>837</v>
      </c>
    </row>
    <row r="450">
      <c r="A450" s="8"/>
      <c r="B450" s="9">
        <v>400.0</v>
      </c>
      <c r="C450" s="10" t="str">
        <f t="shared" si="1"/>
        <v>Château Palmer 2005 (1 IMP)</v>
      </c>
      <c r="D450" s="11">
        <v>2000.0</v>
      </c>
      <c r="E450" s="11">
        <v>3000.0</v>
      </c>
      <c r="F450" s="12" t="s">
        <v>302</v>
      </c>
      <c r="G450" s="12" t="s">
        <v>831</v>
      </c>
      <c r="H450" s="12" t="s">
        <v>832</v>
      </c>
      <c r="I450" s="9">
        <v>2005.0</v>
      </c>
      <c r="J450" s="9">
        <v>1.0</v>
      </c>
      <c r="K450" s="9" t="s">
        <v>776</v>
      </c>
      <c r="L450" s="9" t="s">
        <v>302</v>
      </c>
      <c r="M450" s="12" t="s">
        <v>635</v>
      </c>
      <c r="N450" s="12" t="s">
        <v>636</v>
      </c>
      <c r="O450" s="13" t="str">
        <f>vlookup(B450,'N10442 - Concise Lot Listing'!$1:$999,5,FALSE)</f>
        <v>https://www.sothebys.com/en/buy/auction/2020/vine-distinguished-collections-including-the-park-b-smith-cellar-celebrating-rhone/chateau-palmer-2005-1-imp</v>
      </c>
      <c r="P450" s="12" t="s">
        <v>838</v>
      </c>
    </row>
    <row r="451">
      <c r="A451" s="8"/>
      <c r="B451" s="9">
        <v>401.0</v>
      </c>
      <c r="C451" s="10" t="str">
        <f t="shared" si="1"/>
        <v>Château Palmer 2005 (1 IMP)</v>
      </c>
      <c r="D451" s="11">
        <v>2000.0</v>
      </c>
      <c r="E451" s="11">
        <v>2800.0</v>
      </c>
      <c r="F451" s="12" t="s">
        <v>302</v>
      </c>
      <c r="G451" s="12" t="s">
        <v>831</v>
      </c>
      <c r="H451" s="12" t="s">
        <v>832</v>
      </c>
      <c r="I451" s="9">
        <v>2005.0</v>
      </c>
      <c r="J451" s="9">
        <v>1.0</v>
      </c>
      <c r="K451" s="9" t="s">
        <v>776</v>
      </c>
      <c r="L451" s="9" t="s">
        <v>302</v>
      </c>
      <c r="M451" s="12" t="s">
        <v>635</v>
      </c>
      <c r="N451" s="12" t="s">
        <v>636</v>
      </c>
      <c r="O451" s="13" t="str">
        <f>vlookup(B451,'N10442 - Concise Lot Listing'!$1:$999,5,FALSE)</f>
        <v>https://www.sothebys.com/en/buy/auction/2020/vine-distinguished-collections-including-the-park-b-smith-cellar-celebrating-rhone/chateau-palmer-2005-1-imp-2</v>
      </c>
      <c r="P451" s="12" t="s">
        <v>838</v>
      </c>
    </row>
    <row r="452">
      <c r="A452" s="8"/>
      <c r="B452" s="9">
        <v>402.0</v>
      </c>
      <c r="C452" s="10" t="str">
        <f t="shared" si="1"/>
        <v>Château Lynch Bages 2009 (12 BT)</v>
      </c>
      <c r="D452" s="11">
        <v>1400.0</v>
      </c>
      <c r="E452" s="11">
        <v>1900.0</v>
      </c>
      <c r="F452" s="12" t="s">
        <v>302</v>
      </c>
      <c r="G452" s="12" t="s">
        <v>839</v>
      </c>
      <c r="H452" s="12" t="s">
        <v>840</v>
      </c>
      <c r="I452" s="9">
        <v>2009.0</v>
      </c>
      <c r="J452" s="9">
        <v>12.0</v>
      </c>
      <c r="K452" s="9" t="s">
        <v>20</v>
      </c>
      <c r="L452" s="9" t="s">
        <v>302</v>
      </c>
      <c r="M452" s="12" t="s">
        <v>635</v>
      </c>
      <c r="N452" s="12" t="s">
        <v>636</v>
      </c>
      <c r="O452" s="13" t="str">
        <f>vlookup(B452,'N10442 - Concise Lot Listing'!$1:$999,5,FALSE)</f>
        <v>https://www.sothebys.com/en/buy/auction/2020/vine-distinguished-collections-including-the-park-b-smith-cellar-celebrating-rhone/chateau-lynch-bages-2009-12-bt</v>
      </c>
      <c r="P452" s="12" t="s">
        <v>841</v>
      </c>
    </row>
    <row r="453">
      <c r="A453" s="8"/>
      <c r="B453" s="9">
        <v>403.0</v>
      </c>
      <c r="C453" s="10" t="str">
        <f t="shared" si="1"/>
        <v>Château Lynch Bages 2009 (1 IMP)</v>
      </c>
      <c r="D453" s="11">
        <v>1000.0</v>
      </c>
      <c r="E453" s="11">
        <v>1500.0</v>
      </c>
      <c r="F453" s="12" t="s">
        <v>302</v>
      </c>
      <c r="G453" s="12" t="s">
        <v>839</v>
      </c>
      <c r="H453" s="12" t="s">
        <v>840</v>
      </c>
      <c r="I453" s="9">
        <v>2009.0</v>
      </c>
      <c r="J453" s="9">
        <v>1.0</v>
      </c>
      <c r="K453" s="9" t="s">
        <v>776</v>
      </c>
      <c r="L453" s="9" t="s">
        <v>302</v>
      </c>
      <c r="M453" s="12" t="s">
        <v>635</v>
      </c>
      <c r="N453" s="12" t="s">
        <v>636</v>
      </c>
      <c r="O453" s="13" t="str">
        <f>vlookup(B453,'N10442 - Concise Lot Listing'!$1:$999,5,FALSE)</f>
        <v>https://www.sothebys.com/en/buy/auction/2020/vine-distinguished-collections-including-the-park-b-smith-cellar-celebrating-rhone/chateau-lynch-bages-2009-1-imp</v>
      </c>
      <c r="P453" s="12" t="s">
        <v>842</v>
      </c>
    </row>
    <row r="454">
      <c r="A454" s="8"/>
      <c r="B454" s="9">
        <v>404.0</v>
      </c>
      <c r="C454" s="10" t="str">
        <f t="shared" si="1"/>
        <v>Château Pontet Canet 2005 (1 MAG)</v>
      </c>
      <c r="D454" s="11">
        <v>200.0</v>
      </c>
      <c r="E454" s="11">
        <v>300.0</v>
      </c>
      <c r="F454" s="12" t="s">
        <v>49</v>
      </c>
      <c r="G454" s="12" t="s">
        <v>843</v>
      </c>
      <c r="H454" s="12" t="s">
        <v>844</v>
      </c>
      <c r="I454" s="9">
        <v>2005.0</v>
      </c>
      <c r="J454" s="9">
        <v>1.0</v>
      </c>
      <c r="K454" s="9" t="s">
        <v>48</v>
      </c>
      <c r="L454" s="9" t="s">
        <v>49</v>
      </c>
      <c r="M454" s="12" t="s">
        <v>635</v>
      </c>
      <c r="N454" s="12" t="s">
        <v>636</v>
      </c>
      <c r="O454" s="13" t="str">
        <f>vlookup(B454,'N10442 - Concise Lot Listing'!$1:$999,5,FALSE)</f>
        <v>https://www.sothebys.com/en/buy/auction/2020/vine-distinguished-collections-including-the-park-b-smith-cellar-celebrating-rhone/chateau-pontet-canet-2005-1-mag</v>
      </c>
      <c r="P454" s="12" t="s">
        <v>845</v>
      </c>
    </row>
    <row r="455">
      <c r="A455" s="8"/>
      <c r="B455" s="9">
        <v>405.0</v>
      </c>
      <c r="C455" s="10" t="str">
        <f t="shared" si="1"/>
        <v>Chateau Haut Bailly 2009 (1 DM)</v>
      </c>
      <c r="D455" s="11">
        <v>500.0</v>
      </c>
      <c r="E455" s="11">
        <v>700.0</v>
      </c>
      <c r="F455" s="12" t="s">
        <v>302</v>
      </c>
      <c r="G455" s="12" t="s">
        <v>846</v>
      </c>
      <c r="H455" s="12" t="s">
        <v>847</v>
      </c>
      <c r="I455" s="9">
        <v>2009.0</v>
      </c>
      <c r="J455" s="9">
        <v>1.0</v>
      </c>
      <c r="K455" s="9" t="s">
        <v>772</v>
      </c>
      <c r="L455" s="9" t="s">
        <v>302</v>
      </c>
      <c r="M455" s="12" t="s">
        <v>635</v>
      </c>
      <c r="N455" s="12" t="s">
        <v>636</v>
      </c>
      <c r="O455" s="13" t="str">
        <f>vlookup(B455,'N10442 - Concise Lot Listing'!$1:$999,5,FALSE)</f>
        <v>https://www.sothebys.com/en/buy/auction/2020/vine-distinguished-collections-including-the-park-b-smith-cellar-celebrating-rhone/chateau-haut-bailly-2009-1-dm</v>
      </c>
      <c r="P455" s="12" t="s">
        <v>848</v>
      </c>
    </row>
    <row r="456">
      <c r="A456" s="8"/>
      <c r="B456" s="9">
        <v>406.0</v>
      </c>
      <c r="C456" s="10" t="str">
        <f t="shared" si="1"/>
        <v>Château Pape Clément 2009 (12 BT)</v>
      </c>
      <c r="D456" s="11">
        <v>1600.0</v>
      </c>
      <c r="E456" s="11">
        <v>2200.0</v>
      </c>
      <c r="F456" s="12" t="s">
        <v>302</v>
      </c>
      <c r="G456" s="12" t="s">
        <v>849</v>
      </c>
      <c r="H456" s="12" t="s">
        <v>850</v>
      </c>
      <c r="I456" s="9">
        <v>2009.0</v>
      </c>
      <c r="J456" s="9">
        <v>12.0</v>
      </c>
      <c r="K456" s="9" t="s">
        <v>20</v>
      </c>
      <c r="L456" s="9" t="s">
        <v>302</v>
      </c>
      <c r="M456" s="12" t="s">
        <v>635</v>
      </c>
      <c r="N456" s="12" t="s">
        <v>636</v>
      </c>
      <c r="O456" s="13" t="str">
        <f>vlookup(B456,'N10442 - Concise Lot Listing'!$1:$999,5,FALSE)</f>
        <v>https://www.sothebys.com/en/buy/auction/2020/vine-distinguished-collections-including-the-park-b-smith-cellar-celebrating-rhone/chateau-pape-clement-2009-12-bt</v>
      </c>
      <c r="P456" s="12" t="s">
        <v>851</v>
      </c>
    </row>
    <row r="457">
      <c r="A457" s="8"/>
      <c r="B457" s="9">
        <v>407.0</v>
      </c>
      <c r="C457" s="10" t="str">
        <f t="shared" si="1"/>
        <v>Château Smith Haut Lafitte 2009 (6 MAG)</v>
      </c>
      <c r="D457" s="11">
        <v>1200.0</v>
      </c>
      <c r="E457" s="11">
        <v>1900.0</v>
      </c>
      <c r="F457" s="12" t="s">
        <v>302</v>
      </c>
      <c r="G457" s="12" t="s">
        <v>852</v>
      </c>
      <c r="H457" s="12" t="s">
        <v>853</v>
      </c>
      <c r="I457" s="9">
        <v>2009.0</v>
      </c>
      <c r="J457" s="9">
        <v>6.0</v>
      </c>
      <c r="K457" s="9" t="s">
        <v>48</v>
      </c>
      <c r="L457" s="9" t="s">
        <v>302</v>
      </c>
      <c r="M457" s="12" t="s">
        <v>635</v>
      </c>
      <c r="N457" s="12" t="s">
        <v>636</v>
      </c>
      <c r="O457" s="13" t="str">
        <f>vlookup(B457,'N10442 - Concise Lot Listing'!$1:$999,5,FALSE)</f>
        <v>https://www.sothebys.com/en/buy/auction/2020/vine-distinguished-collections-including-the-park-b-smith-cellar-celebrating-rhone/chateau-smith-haut-lafitte-2009-6-mag</v>
      </c>
      <c r="P457" s="12" t="s">
        <v>854</v>
      </c>
    </row>
    <row r="458">
      <c r="A458" s="8"/>
      <c r="B458" s="9">
        <v>408.0</v>
      </c>
      <c r="C458" s="10" t="str">
        <f t="shared" si="1"/>
        <v>Château Haut Bergey 2005 (3 BT)</v>
      </c>
      <c r="D458" s="11">
        <v>50.0</v>
      </c>
      <c r="E458" s="11">
        <v>100.0</v>
      </c>
      <c r="F458" s="12" t="s">
        <v>826</v>
      </c>
      <c r="G458" s="12" t="s">
        <v>855</v>
      </c>
      <c r="H458" s="12" t="s">
        <v>856</v>
      </c>
      <c r="I458" s="9">
        <v>2005.0</v>
      </c>
      <c r="J458" s="9">
        <v>3.0</v>
      </c>
      <c r="K458" s="9" t="s">
        <v>20</v>
      </c>
      <c r="L458" s="9" t="s">
        <v>302</v>
      </c>
      <c r="M458" s="12" t="s">
        <v>635</v>
      </c>
      <c r="N458" s="12" t="s">
        <v>636</v>
      </c>
      <c r="O458" s="13" t="str">
        <f>vlookup(B458,'N10442 - Concise Lot Listing'!$1:$999,5,FALSE)</f>
        <v>https://www.sothebys.com/en/buy/auction/2020/vine-distinguished-collections-including-the-park-b-smith-cellar-celebrating-rhone/chateau-haut-bergey-2005-3-bt</v>
      </c>
      <c r="P458" s="12" t="s">
        <v>857</v>
      </c>
    </row>
    <row r="459">
      <c r="A459" s="8"/>
      <c r="B459" s="9">
        <v>409.0</v>
      </c>
      <c r="C459" s="10" t="str">
        <f t="shared" si="1"/>
        <v>Château d'Yquem 2009 (12 BT)</v>
      </c>
      <c r="D459" s="11">
        <v>2600.0</v>
      </c>
      <c r="E459" s="11">
        <v>3500.0</v>
      </c>
      <c r="F459" s="12" t="s">
        <v>302</v>
      </c>
      <c r="G459" s="12" t="s">
        <v>858</v>
      </c>
      <c r="H459" s="12" t="s">
        <v>859</v>
      </c>
      <c r="I459" s="9">
        <v>2009.0</v>
      </c>
      <c r="J459" s="9">
        <v>12.0</v>
      </c>
      <c r="K459" s="9" t="s">
        <v>20</v>
      </c>
      <c r="L459" s="9" t="s">
        <v>302</v>
      </c>
      <c r="M459" s="12" t="s">
        <v>860</v>
      </c>
      <c r="N459" s="12" t="s">
        <v>636</v>
      </c>
      <c r="O459" s="13" t="str">
        <f>vlookup(B459,'N10442 - Concise Lot Listing'!$1:$999,5,FALSE)</f>
        <v>https://www.sothebys.com/en/buy/auction/2020/vine-distinguished-collections-including-the-park-b-smith-cellar-celebrating-rhone/chateau-dyquem-2009-12-bt</v>
      </c>
      <c r="P459" s="12" t="s">
        <v>861</v>
      </c>
    </row>
    <row r="460">
      <c r="A460" s="8"/>
      <c r="B460" s="9">
        <v>410.0</v>
      </c>
      <c r="C460" s="10" t="str">
        <f t="shared" si="1"/>
        <v>Château d'Yquem 2005 (1 NEBR)</v>
      </c>
      <c r="D460" s="11">
        <v>4000.0</v>
      </c>
      <c r="E460" s="11">
        <v>6000.0</v>
      </c>
      <c r="F460" s="12" t="s">
        <v>302</v>
      </c>
      <c r="G460" s="12" t="s">
        <v>858</v>
      </c>
      <c r="H460" s="12" t="s">
        <v>859</v>
      </c>
      <c r="I460" s="9">
        <v>2005.0</v>
      </c>
      <c r="J460" s="9">
        <v>1.0</v>
      </c>
      <c r="K460" s="9" t="s">
        <v>862</v>
      </c>
      <c r="L460" s="9" t="s">
        <v>302</v>
      </c>
      <c r="M460" s="12" t="s">
        <v>860</v>
      </c>
      <c r="N460" s="12" t="s">
        <v>636</v>
      </c>
      <c r="O460" s="13" t="str">
        <f>vlookup(B460,'N10442 - Concise Lot Listing'!$1:$999,5,FALSE)</f>
        <v>https://www.sothebys.com/en/buy/auction/2020/vine-distinguished-collections-including-the-park-b-smith-cellar-celebrating-rhone/chateau-dyquem-2005-1-nebr</v>
      </c>
      <c r="P460" s="12" t="s">
        <v>863</v>
      </c>
    </row>
    <row r="461">
      <c r="A461" s="8"/>
      <c r="B461" s="9">
        <v>411.0</v>
      </c>
      <c r="C461" s="10" t="str">
        <f t="shared" si="1"/>
        <v>Château d'Yquem 2005 (1 NEBR)</v>
      </c>
      <c r="D461" s="11">
        <v>4000.0</v>
      </c>
      <c r="E461" s="11">
        <v>6000.0</v>
      </c>
      <c r="F461" s="12" t="s">
        <v>302</v>
      </c>
      <c r="G461" s="12" t="s">
        <v>858</v>
      </c>
      <c r="H461" s="12" t="s">
        <v>859</v>
      </c>
      <c r="I461" s="9">
        <v>2005.0</v>
      </c>
      <c r="J461" s="9">
        <v>1.0</v>
      </c>
      <c r="K461" s="9" t="s">
        <v>862</v>
      </c>
      <c r="L461" s="9" t="s">
        <v>302</v>
      </c>
      <c r="M461" s="12" t="s">
        <v>860</v>
      </c>
      <c r="N461" s="12" t="s">
        <v>636</v>
      </c>
      <c r="O461" s="13" t="str">
        <f>vlookup(B461,'N10442 - Concise Lot Listing'!$1:$999,5,FALSE)</f>
        <v>https://www.sothebys.com/en/buy/auction/2020/vine-distinguished-collections-including-the-park-b-smith-cellar-celebrating-rhone/chateau-dyquem-2005-1-nebr-2</v>
      </c>
      <c r="P461" s="12" t="s">
        <v>863</v>
      </c>
    </row>
    <row r="462">
      <c r="A462" s="8"/>
      <c r="B462" s="9">
        <v>412.0</v>
      </c>
      <c r="C462" s="10" t="str">
        <f t="shared" si="1"/>
        <v>Le Pin 2005 (1 MAG)</v>
      </c>
      <c r="D462" s="11">
        <v>4000.0</v>
      </c>
      <c r="E462" s="11">
        <v>6000.0</v>
      </c>
      <c r="F462" s="12" t="s">
        <v>49</v>
      </c>
      <c r="G462" s="12" t="s">
        <v>655</v>
      </c>
      <c r="H462" s="12" t="s">
        <v>655</v>
      </c>
      <c r="I462" s="9">
        <v>2005.0</v>
      </c>
      <c r="J462" s="9">
        <v>1.0</v>
      </c>
      <c r="K462" s="9" t="s">
        <v>48</v>
      </c>
      <c r="L462" s="9" t="s">
        <v>49</v>
      </c>
      <c r="M462" s="12" t="s">
        <v>635</v>
      </c>
      <c r="N462" s="12" t="s">
        <v>636</v>
      </c>
      <c r="O462" s="13" t="str">
        <f>vlookup(B462,'N10442 - Concise Lot Listing'!$1:$999,5,FALSE)</f>
        <v>https://www.sothebys.com/en/buy/auction/2020/vine-distinguished-collections-including-the-park-b-smith-cellar-celebrating-rhone/le-pin-2005-1-mag</v>
      </c>
      <c r="P462" s="12" t="s">
        <v>864</v>
      </c>
    </row>
    <row r="463">
      <c r="A463" s="8"/>
      <c r="B463" s="9">
        <v>413.0</v>
      </c>
      <c r="C463" s="10" t="str">
        <f t="shared" si="1"/>
        <v>Petrus 2009 (6 BT)</v>
      </c>
      <c r="D463" s="11">
        <v>13000.0</v>
      </c>
      <c r="E463" s="11">
        <v>18000.0</v>
      </c>
      <c r="F463" s="12" t="s">
        <v>302</v>
      </c>
      <c r="G463" s="12" t="s">
        <v>649</v>
      </c>
      <c r="H463" s="12" t="s">
        <v>649</v>
      </c>
      <c r="I463" s="9">
        <v>2009.0</v>
      </c>
      <c r="J463" s="9">
        <v>6.0</v>
      </c>
      <c r="K463" s="9" t="s">
        <v>20</v>
      </c>
      <c r="L463" s="9" t="s">
        <v>302</v>
      </c>
      <c r="M463" s="12" t="s">
        <v>635</v>
      </c>
      <c r="N463" s="12" t="s">
        <v>636</v>
      </c>
      <c r="O463" s="13" t="str">
        <f>vlookup(B463,'N10442 - Concise Lot Listing'!$1:$999,5,FALSE)</f>
        <v>https://www.sothebys.com/en/buy/auction/2020/vine-distinguished-collections-including-the-park-b-smith-cellar-celebrating-rhone/petrus-2009-6-bt</v>
      </c>
      <c r="P463" s="12" t="s">
        <v>865</v>
      </c>
    </row>
    <row r="464">
      <c r="A464" s="8"/>
      <c r="B464" s="9">
        <v>414.0</v>
      </c>
      <c r="C464" s="10" t="str">
        <f t="shared" si="1"/>
        <v>Petrus 2009 (12 BT)</v>
      </c>
      <c r="D464" s="11">
        <v>26000.0</v>
      </c>
      <c r="E464" s="11">
        <v>35000.0</v>
      </c>
      <c r="F464" s="12" t="s">
        <v>328</v>
      </c>
      <c r="G464" s="12" t="s">
        <v>649</v>
      </c>
      <c r="H464" s="12" t="s">
        <v>649</v>
      </c>
      <c r="I464" s="9">
        <v>2009.0</v>
      </c>
      <c r="J464" s="9">
        <v>12.0</v>
      </c>
      <c r="K464" s="9" t="s">
        <v>20</v>
      </c>
      <c r="L464" s="9" t="s">
        <v>328</v>
      </c>
      <c r="M464" s="12" t="s">
        <v>635</v>
      </c>
      <c r="N464" s="12" t="s">
        <v>636</v>
      </c>
      <c r="O464" s="13" t="str">
        <f>vlookup(B464,'N10442 - Concise Lot Listing'!$1:$999,5,FALSE)</f>
        <v>https://www.sothebys.com/en/buy/auction/2020/vine-distinguished-collections-including-the-park-b-smith-cellar-celebrating-rhone/petrus-2009-12-bt</v>
      </c>
      <c r="P464" s="12" t="s">
        <v>866</v>
      </c>
    </row>
    <row r="465">
      <c r="A465" s="8"/>
      <c r="B465" s="9">
        <v>415.0</v>
      </c>
      <c r="C465" s="10" t="str">
        <f t="shared" si="1"/>
        <v>Petrus 2005 (1 BT)</v>
      </c>
      <c r="D465" s="11">
        <v>2400.0</v>
      </c>
      <c r="E465" s="11">
        <v>3200.0</v>
      </c>
      <c r="F465" s="12" t="s">
        <v>49</v>
      </c>
      <c r="G465" s="12" t="s">
        <v>649</v>
      </c>
      <c r="H465" s="12" t="s">
        <v>649</v>
      </c>
      <c r="I465" s="9">
        <v>2005.0</v>
      </c>
      <c r="J465" s="9">
        <v>1.0</v>
      </c>
      <c r="K465" s="9" t="s">
        <v>20</v>
      </c>
      <c r="L465" s="9" t="s">
        <v>49</v>
      </c>
      <c r="M465" s="12" t="s">
        <v>635</v>
      </c>
      <c r="N465" s="12" t="s">
        <v>636</v>
      </c>
      <c r="O465" s="13" t="str">
        <f>vlookup(B465,'N10442 - Concise Lot Listing'!$1:$999,5,FALSE)</f>
        <v>https://www.sothebys.com/en/buy/auction/2020/vine-distinguished-collections-including-the-park-b-smith-cellar-celebrating-rhone/petrus-2005-1-bt</v>
      </c>
      <c r="P465" s="12" t="s">
        <v>867</v>
      </c>
    </row>
    <row r="466">
      <c r="A466" s="8"/>
      <c r="B466" s="9">
        <v>416.0</v>
      </c>
      <c r="C466" s="10" t="str">
        <f t="shared" si="1"/>
        <v>Château Clinet 2005 (2 MAG)</v>
      </c>
      <c r="D466" s="11">
        <v>400.0</v>
      </c>
      <c r="E466" s="11">
        <v>600.0</v>
      </c>
      <c r="F466" s="12" t="s">
        <v>868</v>
      </c>
      <c r="G466" s="12" t="s">
        <v>869</v>
      </c>
      <c r="H466" s="12" t="s">
        <v>870</v>
      </c>
      <c r="I466" s="9">
        <v>2005.0</v>
      </c>
      <c r="J466" s="9">
        <v>2.0</v>
      </c>
      <c r="K466" s="9" t="s">
        <v>48</v>
      </c>
      <c r="L466" s="9" t="s">
        <v>302</v>
      </c>
      <c r="M466" s="12" t="s">
        <v>635</v>
      </c>
      <c r="N466" s="12" t="s">
        <v>636</v>
      </c>
      <c r="O466" s="13" t="str">
        <f>vlookup(B466,'N10442 - Concise Lot Listing'!$1:$999,5,FALSE)</f>
        <v>https://www.sothebys.com/en/buy/auction/2020/vine-distinguished-collections-including-the-park-b-smith-cellar-celebrating-rhone/chateau-clinet-2005-2-mag</v>
      </c>
      <c r="P466" s="12" t="s">
        <v>871</v>
      </c>
    </row>
    <row r="467">
      <c r="A467" s="8"/>
      <c r="B467" s="9">
        <v>417.0</v>
      </c>
      <c r="C467" s="10" t="str">
        <f t="shared" si="1"/>
        <v>Château Clinet 2005 (3 DM)</v>
      </c>
      <c r="D467" s="11">
        <v>1300.0</v>
      </c>
      <c r="E467" s="11">
        <v>1800.0</v>
      </c>
      <c r="F467" s="12" t="s">
        <v>302</v>
      </c>
      <c r="G467" s="12" t="s">
        <v>869</v>
      </c>
      <c r="H467" s="12" t="s">
        <v>870</v>
      </c>
      <c r="I467" s="9">
        <v>2005.0</v>
      </c>
      <c r="J467" s="9">
        <v>3.0</v>
      </c>
      <c r="K467" s="9" t="s">
        <v>772</v>
      </c>
      <c r="L467" s="9" t="s">
        <v>302</v>
      </c>
      <c r="M467" s="12" t="s">
        <v>635</v>
      </c>
      <c r="N467" s="12" t="s">
        <v>636</v>
      </c>
      <c r="O467" s="13" t="str">
        <f>vlookup(B467,'N10442 - Concise Lot Listing'!$1:$999,5,FALSE)</f>
        <v>https://www.sothebys.com/en/buy/auction/2020/vine-distinguished-collections-including-the-park-b-smith-cellar-celebrating-rhone/chateau-clinet-2005-3-dm</v>
      </c>
      <c r="P467" s="12" t="s">
        <v>872</v>
      </c>
    </row>
    <row r="468">
      <c r="A468" s="8"/>
      <c r="B468" s="9">
        <v>418.0</v>
      </c>
      <c r="C468" s="10" t="str">
        <f t="shared" si="1"/>
        <v>Château Clinet 2005 (1 IMP)</v>
      </c>
      <c r="D468" s="11">
        <v>1000.0</v>
      </c>
      <c r="E468" s="11">
        <v>1500.0</v>
      </c>
      <c r="F468" s="12" t="s">
        <v>302</v>
      </c>
      <c r="G468" s="12" t="s">
        <v>869</v>
      </c>
      <c r="H468" s="12" t="s">
        <v>870</v>
      </c>
      <c r="I468" s="9">
        <v>2005.0</v>
      </c>
      <c r="J468" s="9">
        <v>1.0</v>
      </c>
      <c r="K468" s="9" t="s">
        <v>776</v>
      </c>
      <c r="L468" s="9" t="s">
        <v>302</v>
      </c>
      <c r="M468" s="12" t="s">
        <v>635</v>
      </c>
      <c r="N468" s="12" t="s">
        <v>636</v>
      </c>
      <c r="O468" s="13" t="str">
        <f>vlookup(B468,'N10442 - Concise Lot Listing'!$1:$999,5,FALSE)</f>
        <v>https://www.sothebys.com/en/buy/auction/2020/vine-distinguished-collections-including-the-park-b-smith-cellar-celebrating-rhone/chateau-clinet-2005-1-imp</v>
      </c>
      <c r="P468" s="12" t="s">
        <v>873</v>
      </c>
    </row>
    <row r="469">
      <c r="A469" s="8"/>
      <c r="B469" s="9">
        <v>419.0</v>
      </c>
      <c r="C469" s="10" t="str">
        <f t="shared" si="1"/>
        <v>Château l'Eglise Clinet 2005 (5 BT)</v>
      </c>
      <c r="D469" s="11">
        <v>1100.0</v>
      </c>
      <c r="E469" s="11">
        <v>1700.0</v>
      </c>
      <c r="F469" s="12" t="s">
        <v>874</v>
      </c>
      <c r="G469" s="12" t="s">
        <v>875</v>
      </c>
      <c r="H469" s="12" t="s">
        <v>876</v>
      </c>
      <c r="I469" s="9">
        <v>2005.0</v>
      </c>
      <c r="J469" s="9">
        <v>5.0</v>
      </c>
      <c r="K469" s="9" t="s">
        <v>20</v>
      </c>
      <c r="L469" s="9" t="s">
        <v>302</v>
      </c>
      <c r="M469" s="12" t="s">
        <v>635</v>
      </c>
      <c r="N469" s="12" t="s">
        <v>636</v>
      </c>
      <c r="O469" s="13" t="str">
        <f>vlookup(B469,'N10442 - Concise Lot Listing'!$1:$999,5,FALSE)</f>
        <v>https://www.sothebys.com/en/buy/auction/2020/vine-distinguished-collections-including-the-park-b-smith-cellar-celebrating-rhone/chateau-leglise-clinet-2005-5-bt</v>
      </c>
      <c r="P469" s="12" t="s">
        <v>877</v>
      </c>
    </row>
    <row r="470">
      <c r="A470" s="8"/>
      <c r="B470" s="9">
        <v>420.0</v>
      </c>
      <c r="C470" s="10" t="str">
        <f t="shared" si="1"/>
        <v>Château l'Eglise Clinet 2005 (3 MAG)</v>
      </c>
      <c r="D470" s="11">
        <v>1500.0</v>
      </c>
      <c r="E470" s="11">
        <v>2000.0</v>
      </c>
      <c r="F470" s="12" t="s">
        <v>302</v>
      </c>
      <c r="G470" s="12" t="s">
        <v>875</v>
      </c>
      <c r="H470" s="12" t="s">
        <v>876</v>
      </c>
      <c r="I470" s="9">
        <v>2005.0</v>
      </c>
      <c r="J470" s="9">
        <v>3.0</v>
      </c>
      <c r="K470" s="9" t="s">
        <v>48</v>
      </c>
      <c r="L470" s="9" t="s">
        <v>302</v>
      </c>
      <c r="M470" s="12" t="s">
        <v>635</v>
      </c>
      <c r="N470" s="12" t="s">
        <v>636</v>
      </c>
      <c r="O470" s="13" t="str">
        <f>vlookup(B470,'N10442 - Concise Lot Listing'!$1:$999,5,FALSE)</f>
        <v>https://www.sothebys.com/en/buy/auction/2020/vine-distinguished-collections-including-the-park-b-smith-cellar-celebrating-rhone/chateau-leglise-clinet-2005-3-mag</v>
      </c>
      <c r="P470" s="12" t="s">
        <v>878</v>
      </c>
    </row>
    <row r="471">
      <c r="A471" s="8"/>
      <c r="B471" s="9">
        <v>421.0</v>
      </c>
      <c r="C471" s="10" t="str">
        <f t="shared" si="1"/>
        <v>Château l'Eglise Clinet 2005 (1 IMP)</v>
      </c>
      <c r="D471" s="11">
        <v>2400.0</v>
      </c>
      <c r="E471" s="11">
        <v>3500.0</v>
      </c>
      <c r="F471" s="12" t="s">
        <v>49</v>
      </c>
      <c r="G471" s="12" t="s">
        <v>875</v>
      </c>
      <c r="H471" s="12" t="s">
        <v>876</v>
      </c>
      <c r="I471" s="9">
        <v>2005.0</v>
      </c>
      <c r="J471" s="9">
        <v>1.0</v>
      </c>
      <c r="K471" s="9" t="s">
        <v>776</v>
      </c>
      <c r="L471" s="9" t="s">
        <v>49</v>
      </c>
      <c r="M471" s="12" t="s">
        <v>635</v>
      </c>
      <c r="N471" s="12" t="s">
        <v>636</v>
      </c>
      <c r="O471" s="13" t="str">
        <f>vlookup(B471,'N10442 - Concise Lot Listing'!$1:$999,5,FALSE)</f>
        <v>https://www.sothebys.com/en/buy/auction/2020/vine-distinguished-collections-including-the-park-b-smith-cellar-celebrating-rhone/chateau-leglise-clinet-2005-1-imp</v>
      </c>
      <c r="P471" s="12" t="s">
        <v>879</v>
      </c>
    </row>
    <row r="472">
      <c r="A472" s="8"/>
      <c r="B472" s="9">
        <v>422.0</v>
      </c>
      <c r="C472" s="10" t="str">
        <f t="shared" si="1"/>
        <v>Château l'Eglise Clinet 2005 (1 IMP)</v>
      </c>
      <c r="D472" s="11">
        <v>2400.0</v>
      </c>
      <c r="E472" s="11">
        <v>3500.0</v>
      </c>
      <c r="F472" s="12" t="s">
        <v>302</v>
      </c>
      <c r="G472" s="12" t="s">
        <v>875</v>
      </c>
      <c r="H472" s="12" t="s">
        <v>876</v>
      </c>
      <c r="I472" s="9">
        <v>2005.0</v>
      </c>
      <c r="J472" s="9">
        <v>1.0</v>
      </c>
      <c r="K472" s="9" t="s">
        <v>776</v>
      </c>
      <c r="L472" s="9" t="s">
        <v>302</v>
      </c>
      <c r="M472" s="12" t="s">
        <v>635</v>
      </c>
      <c r="N472" s="12" t="s">
        <v>636</v>
      </c>
      <c r="O472" s="13" t="str">
        <f>vlookup(B472,'N10442 - Concise Lot Listing'!$1:$999,5,FALSE)</f>
        <v>https://www.sothebys.com/en/buy/auction/2020/vine-distinguished-collections-including-the-park-b-smith-cellar-celebrating-rhone/chateau-leglise-clinet-2005-1-imp-2</v>
      </c>
      <c r="P472" s="12" t="s">
        <v>879</v>
      </c>
    </row>
    <row r="473">
      <c r="A473" s="8"/>
      <c r="B473" s="9">
        <v>423.0</v>
      </c>
      <c r="C473" s="10" t="str">
        <f t="shared" si="1"/>
        <v>Château La Conseillante 2009 (1 IMP)</v>
      </c>
      <c r="D473" s="11">
        <v>1100.0</v>
      </c>
      <c r="E473" s="11">
        <v>1600.0</v>
      </c>
      <c r="F473" s="12" t="s">
        <v>302</v>
      </c>
      <c r="G473" s="12" t="s">
        <v>880</v>
      </c>
      <c r="H473" s="12" t="s">
        <v>881</v>
      </c>
      <c r="I473" s="9">
        <v>2009.0</v>
      </c>
      <c r="J473" s="9">
        <v>1.0</v>
      </c>
      <c r="K473" s="9" t="s">
        <v>776</v>
      </c>
      <c r="L473" s="9" t="s">
        <v>302</v>
      </c>
      <c r="M473" s="12" t="s">
        <v>635</v>
      </c>
      <c r="N473" s="12" t="s">
        <v>636</v>
      </c>
      <c r="O473" s="13" t="str">
        <f>vlookup(B473,'N10442 - Concise Lot Listing'!$1:$999,5,FALSE)</f>
        <v>https://www.sothebys.com/en/buy/auction/2020/vine-distinguished-collections-including-the-park-b-smith-cellar-celebrating-rhone/chateau-la-conseillante-2009-1-imp</v>
      </c>
      <c r="P473" s="12" t="s">
        <v>882</v>
      </c>
    </row>
    <row r="474">
      <c r="A474" s="8"/>
      <c r="B474" s="9">
        <v>424.0</v>
      </c>
      <c r="C474" s="10" t="str">
        <f t="shared" si="1"/>
        <v>Château Lafleur 2005 (1 IMP)</v>
      </c>
      <c r="D474" s="11">
        <v>7500.0</v>
      </c>
      <c r="E474" s="11">
        <v>11000.0</v>
      </c>
      <c r="F474" s="12" t="s">
        <v>302</v>
      </c>
      <c r="G474" s="12" t="s">
        <v>883</v>
      </c>
      <c r="H474" s="12" t="s">
        <v>884</v>
      </c>
      <c r="I474" s="9">
        <v>2005.0</v>
      </c>
      <c r="J474" s="9">
        <v>1.0</v>
      </c>
      <c r="K474" s="9" t="s">
        <v>776</v>
      </c>
      <c r="L474" s="9" t="s">
        <v>302</v>
      </c>
      <c r="M474" s="12" t="s">
        <v>635</v>
      </c>
      <c r="N474" s="12" t="s">
        <v>636</v>
      </c>
      <c r="O474" s="13" t="str">
        <f>vlookup(B474,'N10442 - Concise Lot Listing'!$1:$999,5,FALSE)</f>
        <v>https://www.sothebys.com/en/buy/auction/2020/vine-distinguished-collections-including-the-park-b-smith-cellar-celebrating-rhone/chateau-lafleur-2005-1-imp</v>
      </c>
      <c r="P474" s="12" t="s">
        <v>885</v>
      </c>
    </row>
    <row r="475">
      <c r="A475" s="8"/>
      <c r="B475" s="9">
        <v>425.0</v>
      </c>
      <c r="C475" s="10" t="str">
        <f t="shared" si="1"/>
        <v>Château Ausone 2009 (2 BT)</v>
      </c>
      <c r="D475" s="11">
        <v>1300.0</v>
      </c>
      <c r="E475" s="11">
        <v>1800.0</v>
      </c>
      <c r="F475" s="12" t="s">
        <v>21</v>
      </c>
      <c r="G475" s="12" t="s">
        <v>886</v>
      </c>
      <c r="H475" s="12" t="s">
        <v>887</v>
      </c>
      <c r="I475" s="9">
        <v>2009.0</v>
      </c>
      <c r="J475" s="9">
        <v>2.0</v>
      </c>
      <c r="K475" s="9" t="s">
        <v>20</v>
      </c>
      <c r="L475" s="9" t="s">
        <v>21</v>
      </c>
      <c r="M475" s="12" t="s">
        <v>635</v>
      </c>
      <c r="N475" s="12" t="s">
        <v>636</v>
      </c>
      <c r="O475" s="13" t="str">
        <f>vlookup(B475,'N10442 - Concise Lot Listing'!$1:$999,5,FALSE)</f>
        <v>https://www.sothebys.com/en/buy/auction/2020/vine-distinguished-collections-including-the-park-b-smith-cellar-celebrating-rhone/chateau-ausone-2009-2-bt</v>
      </c>
      <c r="P475" s="12" t="s">
        <v>888</v>
      </c>
    </row>
    <row r="476">
      <c r="A476" s="8"/>
      <c r="B476" s="9">
        <v>426.0</v>
      </c>
      <c r="C476" s="10" t="str">
        <f t="shared" si="1"/>
        <v>Château Ausone 2009 (12 BT)</v>
      </c>
      <c r="D476" s="11">
        <v>8000.0</v>
      </c>
      <c r="E476" s="11">
        <v>12000.0</v>
      </c>
      <c r="F476" s="12" t="s">
        <v>328</v>
      </c>
      <c r="G476" s="12" t="s">
        <v>886</v>
      </c>
      <c r="H476" s="12" t="s">
        <v>887</v>
      </c>
      <c r="I476" s="9">
        <v>2009.0</v>
      </c>
      <c r="J476" s="9">
        <v>12.0</v>
      </c>
      <c r="K476" s="9" t="s">
        <v>20</v>
      </c>
      <c r="L476" s="9" t="s">
        <v>328</v>
      </c>
      <c r="M476" s="12" t="s">
        <v>635</v>
      </c>
      <c r="N476" s="12" t="s">
        <v>636</v>
      </c>
      <c r="O476" s="13" t="str">
        <f>vlookup(B476,'N10442 - Concise Lot Listing'!$1:$999,5,FALSE)</f>
        <v>https://www.sothebys.com/en/buy/auction/2020/vine-distinguished-collections-including-the-park-b-smith-cellar-celebrating-rhone/chateau-ausone-2009-12-bt</v>
      </c>
      <c r="P476" s="12" t="s">
        <v>889</v>
      </c>
    </row>
    <row r="477">
      <c r="A477" s="8"/>
      <c r="B477" s="9">
        <v>427.0</v>
      </c>
      <c r="C477" s="10" t="str">
        <f t="shared" si="1"/>
        <v>Château Ausone 2009 (12 BT)</v>
      </c>
      <c r="D477" s="11">
        <v>8000.0</v>
      </c>
      <c r="E477" s="11">
        <v>12000.0</v>
      </c>
      <c r="F477" s="12" t="s">
        <v>328</v>
      </c>
      <c r="G477" s="12" t="s">
        <v>886</v>
      </c>
      <c r="H477" s="12" t="s">
        <v>887</v>
      </c>
      <c r="I477" s="9">
        <v>2009.0</v>
      </c>
      <c r="J477" s="9">
        <v>12.0</v>
      </c>
      <c r="K477" s="9" t="s">
        <v>20</v>
      </c>
      <c r="L477" s="9" t="s">
        <v>328</v>
      </c>
      <c r="M477" s="12" t="s">
        <v>635</v>
      </c>
      <c r="N477" s="12" t="s">
        <v>636</v>
      </c>
      <c r="O477" s="13" t="str">
        <f>vlookup(B477,'N10442 - Concise Lot Listing'!$1:$999,5,FALSE)</f>
        <v>https://www.sothebys.com/en/buy/auction/2020/vine-distinguished-collections-including-the-park-b-smith-cellar-celebrating-rhone/chateau-ausone-2009-12-bt-2</v>
      </c>
      <c r="P477" s="12" t="s">
        <v>889</v>
      </c>
    </row>
    <row r="478">
      <c r="A478" s="8"/>
      <c r="B478" s="9">
        <v>428.0</v>
      </c>
      <c r="C478" s="10" t="str">
        <f t="shared" si="1"/>
        <v>Château Angélus 2005 (1 MAG)</v>
      </c>
      <c r="D478" s="11">
        <v>600.0</v>
      </c>
      <c r="E478" s="11">
        <v>800.0</v>
      </c>
      <c r="F478" s="12" t="s">
        <v>49</v>
      </c>
      <c r="G478" s="12" t="s">
        <v>890</v>
      </c>
      <c r="H478" s="12" t="s">
        <v>891</v>
      </c>
      <c r="I478" s="9">
        <v>2005.0</v>
      </c>
      <c r="J478" s="9">
        <v>1.0</v>
      </c>
      <c r="K478" s="9" t="s">
        <v>48</v>
      </c>
      <c r="L478" s="9" t="s">
        <v>49</v>
      </c>
      <c r="M478" s="12" t="s">
        <v>635</v>
      </c>
      <c r="N478" s="12" t="s">
        <v>636</v>
      </c>
      <c r="O478" s="13" t="str">
        <f>vlookup(B478,'N10442 - Concise Lot Listing'!$1:$999,5,FALSE)</f>
        <v>https://www.sothebys.com/en/buy/auction/2020/vine-distinguished-collections-including-the-park-b-smith-cellar-celebrating-rhone/chateau-angelus-2005-1-mag</v>
      </c>
      <c r="P478" s="12" t="s">
        <v>892</v>
      </c>
    </row>
    <row r="479">
      <c r="A479" s="8"/>
      <c r="B479" s="9">
        <v>429.0</v>
      </c>
      <c r="C479" s="10" t="str">
        <f t="shared" si="1"/>
        <v>Château Angélus 2005 (1 MAG)</v>
      </c>
      <c r="D479" s="11">
        <v>600.0</v>
      </c>
      <c r="E479" s="11">
        <v>800.0</v>
      </c>
      <c r="F479" s="12" t="s">
        <v>49</v>
      </c>
      <c r="G479" s="12" t="s">
        <v>890</v>
      </c>
      <c r="H479" s="12" t="s">
        <v>891</v>
      </c>
      <c r="I479" s="9">
        <v>2005.0</v>
      </c>
      <c r="J479" s="9">
        <v>1.0</v>
      </c>
      <c r="K479" s="9" t="s">
        <v>48</v>
      </c>
      <c r="L479" s="9" t="s">
        <v>49</v>
      </c>
      <c r="M479" s="12" t="s">
        <v>635</v>
      </c>
      <c r="N479" s="12" t="s">
        <v>636</v>
      </c>
      <c r="O479" s="13" t="str">
        <f>vlookup(B479,'N10442 - Concise Lot Listing'!$1:$999,5,FALSE)</f>
        <v>https://www.sothebys.com/en/buy/auction/2020/vine-distinguished-collections-including-the-park-b-smith-cellar-celebrating-rhone/chateau-angelus-2005-1-mag-2</v>
      </c>
      <c r="P479" s="12" t="s">
        <v>892</v>
      </c>
    </row>
    <row r="480">
      <c r="A480" s="8"/>
      <c r="B480" s="9">
        <v>430.0</v>
      </c>
      <c r="C480" s="10" t="str">
        <f t="shared" si="1"/>
        <v>Château Ausone 2005 (1 DM)</v>
      </c>
      <c r="D480" s="11">
        <v>2800.0</v>
      </c>
      <c r="E480" s="11">
        <v>3800.0</v>
      </c>
      <c r="F480" s="12" t="s">
        <v>302</v>
      </c>
      <c r="G480" s="12" t="s">
        <v>886</v>
      </c>
      <c r="H480" s="12" t="s">
        <v>887</v>
      </c>
      <c r="I480" s="9">
        <v>2005.0</v>
      </c>
      <c r="J480" s="9">
        <v>1.0</v>
      </c>
      <c r="K480" s="9" t="s">
        <v>772</v>
      </c>
      <c r="L480" s="9" t="s">
        <v>302</v>
      </c>
      <c r="M480" s="12" t="s">
        <v>635</v>
      </c>
      <c r="N480" s="12" t="s">
        <v>636</v>
      </c>
      <c r="O480" s="13" t="str">
        <f>vlookup(B480,'N10442 - Concise Lot Listing'!$1:$999,5,FALSE)</f>
        <v>https://www.sothebys.com/en/buy/auction/2020/vine-distinguished-collections-including-the-park-b-smith-cellar-celebrating-rhone/chateau-ausone-2005-1-dm</v>
      </c>
      <c r="P480" s="12" t="s">
        <v>893</v>
      </c>
    </row>
    <row r="481">
      <c r="A481" s="8"/>
      <c r="B481" s="9">
        <v>431.0</v>
      </c>
      <c r="C481" s="10" t="str">
        <f t="shared" si="1"/>
        <v>Château Ausone 2005 (1 IMP)</v>
      </c>
      <c r="D481" s="11">
        <v>6000.0</v>
      </c>
      <c r="E481" s="11">
        <v>8000.0</v>
      </c>
      <c r="F481" s="12" t="s">
        <v>302</v>
      </c>
      <c r="G481" s="12" t="s">
        <v>886</v>
      </c>
      <c r="H481" s="12" t="s">
        <v>887</v>
      </c>
      <c r="I481" s="9">
        <v>2005.0</v>
      </c>
      <c r="J481" s="9">
        <v>1.0</v>
      </c>
      <c r="K481" s="9" t="s">
        <v>776</v>
      </c>
      <c r="L481" s="9" t="s">
        <v>302</v>
      </c>
      <c r="M481" s="12" t="s">
        <v>635</v>
      </c>
      <c r="N481" s="12" t="s">
        <v>636</v>
      </c>
      <c r="O481" s="13" t="str">
        <f>vlookup(B481,'N10442 - Concise Lot Listing'!$1:$999,5,FALSE)</f>
        <v>https://www.sothebys.com/en/buy/auction/2020/vine-distinguished-collections-including-the-park-b-smith-cellar-celebrating-rhone/chateau-ausone-2005-1-imp</v>
      </c>
      <c r="P481" s="12" t="s">
        <v>894</v>
      </c>
    </row>
    <row r="482">
      <c r="A482" s="8"/>
      <c r="B482" s="9">
        <v>432.0</v>
      </c>
      <c r="C482" s="10" t="str">
        <f t="shared" si="1"/>
        <v>Château Angélus 2005 (1 IMP)</v>
      </c>
      <c r="D482" s="11">
        <v>2400.0</v>
      </c>
      <c r="E482" s="11">
        <v>3500.0</v>
      </c>
      <c r="F482" s="12" t="s">
        <v>895</v>
      </c>
      <c r="G482" s="12" t="s">
        <v>890</v>
      </c>
      <c r="H482" s="12" t="s">
        <v>891</v>
      </c>
      <c r="I482" s="9">
        <v>2005.0</v>
      </c>
      <c r="J482" s="9">
        <v>1.0</v>
      </c>
      <c r="K482" s="9" t="s">
        <v>776</v>
      </c>
      <c r="L482" s="9" t="s">
        <v>302</v>
      </c>
      <c r="M482" s="12" t="s">
        <v>635</v>
      </c>
      <c r="N482" s="12" t="s">
        <v>636</v>
      </c>
      <c r="O482" s="13" t="str">
        <f>vlookup(B482,'N10442 - Concise Lot Listing'!$1:$999,5,FALSE)</f>
        <v>https://www.sothebys.com/en/buy/auction/2020/vine-distinguished-collections-including-the-park-b-smith-cellar-celebrating-rhone/chateau-angelus-2005-1-imp</v>
      </c>
      <c r="P482" s="12" t="s">
        <v>896</v>
      </c>
    </row>
    <row r="483">
      <c r="A483" s="8"/>
      <c r="B483" s="9">
        <v>433.0</v>
      </c>
      <c r="C483" s="10" t="str">
        <f t="shared" si="1"/>
        <v>Château Angélus 2005 (1 IMP)</v>
      </c>
      <c r="D483" s="11">
        <v>2400.0</v>
      </c>
      <c r="E483" s="11">
        <v>3500.0</v>
      </c>
      <c r="F483" s="12" t="s">
        <v>302</v>
      </c>
      <c r="G483" s="12" t="s">
        <v>890</v>
      </c>
      <c r="H483" s="12" t="s">
        <v>891</v>
      </c>
      <c r="I483" s="9">
        <v>2005.0</v>
      </c>
      <c r="J483" s="9">
        <v>1.0</v>
      </c>
      <c r="K483" s="9" t="s">
        <v>776</v>
      </c>
      <c r="L483" s="9" t="s">
        <v>302</v>
      </c>
      <c r="M483" s="12" t="s">
        <v>635</v>
      </c>
      <c r="N483" s="12" t="s">
        <v>636</v>
      </c>
      <c r="O483" s="13" t="str">
        <f>vlookup(B483,'N10442 - Concise Lot Listing'!$1:$999,5,FALSE)</f>
        <v>https://www.sothebys.com/en/buy/auction/2020/vine-distinguished-collections-including-the-park-b-smith-cellar-celebrating-rhone/chateau-angelus-2005-1-imp-2</v>
      </c>
      <c r="P483" s="12" t="s">
        <v>896</v>
      </c>
    </row>
    <row r="484">
      <c r="A484" s="8"/>
      <c r="B484" s="9">
        <v>434.0</v>
      </c>
      <c r="C484" s="10" t="str">
        <f t="shared" si="1"/>
        <v>Château Cheval Blanc 2009 (6 BT)</v>
      </c>
      <c r="D484" s="11">
        <v>2600.0</v>
      </c>
      <c r="E484" s="11">
        <v>3000.0</v>
      </c>
      <c r="F484" s="12" t="s">
        <v>897</v>
      </c>
      <c r="G484" s="12" t="s">
        <v>898</v>
      </c>
      <c r="H484" s="12" t="s">
        <v>899</v>
      </c>
      <c r="I484" s="9">
        <v>2009.0</v>
      </c>
      <c r="J484" s="9">
        <v>6.0</v>
      </c>
      <c r="K484" s="9" t="s">
        <v>20</v>
      </c>
      <c r="L484" s="9" t="s">
        <v>302</v>
      </c>
      <c r="M484" s="12" t="s">
        <v>635</v>
      </c>
      <c r="N484" s="12" t="s">
        <v>636</v>
      </c>
      <c r="O484" s="13" t="str">
        <f>vlookup(B484,'N10442 - Concise Lot Listing'!$1:$999,5,FALSE)</f>
        <v>https://www.sothebys.com/en/buy/auction/2020/vine-distinguished-collections-including-the-park-b-smith-cellar-celebrating-rhone/chateau-cheval-blanc-2009-6-bt</v>
      </c>
      <c r="P484" s="12" t="s">
        <v>900</v>
      </c>
    </row>
    <row r="485">
      <c r="A485" s="8"/>
      <c r="B485" s="9">
        <v>435.0</v>
      </c>
      <c r="C485" s="10" t="str">
        <f t="shared" si="1"/>
        <v>Château Cheval Blanc 2009 (6 MAG)</v>
      </c>
      <c r="D485" s="11">
        <v>5500.0</v>
      </c>
      <c r="E485" s="11">
        <v>8000.0</v>
      </c>
      <c r="F485" s="12" t="s">
        <v>800</v>
      </c>
      <c r="G485" s="12" t="s">
        <v>898</v>
      </c>
      <c r="H485" s="12" t="s">
        <v>899</v>
      </c>
      <c r="I485" s="9">
        <v>2009.0</v>
      </c>
      <c r="J485" s="9">
        <v>6.0</v>
      </c>
      <c r="K485" s="9" t="s">
        <v>48</v>
      </c>
      <c r="L485" s="9" t="s">
        <v>328</v>
      </c>
      <c r="M485" s="12" t="s">
        <v>635</v>
      </c>
      <c r="N485" s="12" t="s">
        <v>636</v>
      </c>
      <c r="O485" s="13" t="str">
        <f>vlookup(B485,'N10442 - Concise Lot Listing'!$1:$999,5,FALSE)</f>
        <v>https://www.sothebys.com/en/buy/auction/2020/vine-distinguished-collections-including-the-park-b-smith-cellar-celebrating-rhone/chateau-cheval-blanc-2009-6-mag</v>
      </c>
      <c r="P485" s="12" t="s">
        <v>901</v>
      </c>
    </row>
    <row r="486">
      <c r="A486" s="8"/>
      <c r="B486" s="9">
        <v>436.0</v>
      </c>
      <c r="C486" s="10" t="str">
        <f t="shared" si="1"/>
        <v>Château Cheval Blanc 2005 (1 MAG)</v>
      </c>
      <c r="D486" s="11">
        <v>1000.0</v>
      </c>
      <c r="E486" s="11">
        <v>1500.0</v>
      </c>
      <c r="F486" s="12" t="s">
        <v>49</v>
      </c>
      <c r="G486" s="12" t="s">
        <v>898</v>
      </c>
      <c r="H486" s="12" t="s">
        <v>899</v>
      </c>
      <c r="I486" s="9">
        <v>2005.0</v>
      </c>
      <c r="J486" s="9">
        <v>1.0</v>
      </c>
      <c r="K486" s="9" t="s">
        <v>48</v>
      </c>
      <c r="L486" s="9" t="s">
        <v>49</v>
      </c>
      <c r="M486" s="12" t="s">
        <v>635</v>
      </c>
      <c r="N486" s="12" t="s">
        <v>636</v>
      </c>
      <c r="O486" s="13" t="str">
        <f>vlookup(B486,'N10442 - Concise Lot Listing'!$1:$999,5,FALSE)</f>
        <v>https://www.sothebys.com/en/buy/auction/2020/vine-distinguished-collections-including-the-park-b-smith-cellar-celebrating-rhone/chateau-cheval-blanc-2005-1-mag</v>
      </c>
      <c r="P486" s="12" t="s">
        <v>902</v>
      </c>
    </row>
    <row r="487">
      <c r="A487" s="8"/>
      <c r="B487" s="9">
        <v>437.0</v>
      </c>
      <c r="C487" s="10" t="str">
        <f t="shared" si="1"/>
        <v>Château Cheval Blanc 2005 (1 DM)</v>
      </c>
      <c r="D487" s="11">
        <v>2200.0</v>
      </c>
      <c r="E487" s="11">
        <v>2800.0</v>
      </c>
      <c r="F487" s="12" t="s">
        <v>302</v>
      </c>
      <c r="G487" s="12" t="s">
        <v>898</v>
      </c>
      <c r="H487" s="12" t="s">
        <v>899</v>
      </c>
      <c r="I487" s="9">
        <v>2005.0</v>
      </c>
      <c r="J487" s="9">
        <v>1.0</v>
      </c>
      <c r="K487" s="9" t="s">
        <v>772</v>
      </c>
      <c r="L487" s="9" t="s">
        <v>302</v>
      </c>
      <c r="M487" s="12" t="s">
        <v>635</v>
      </c>
      <c r="N487" s="12" t="s">
        <v>636</v>
      </c>
      <c r="O487" s="13" t="str">
        <f>vlookup(B487,'N10442 - Concise Lot Listing'!$1:$999,5,FALSE)</f>
        <v>https://www.sothebys.com/en/buy/auction/2020/vine-distinguished-collections-including-the-park-b-smith-cellar-celebrating-rhone/chateau-cheval-blanc-2005-1-dm</v>
      </c>
      <c r="P487" s="12" t="s">
        <v>903</v>
      </c>
    </row>
    <row r="488">
      <c r="A488" s="8"/>
      <c r="B488" s="9">
        <v>438.0</v>
      </c>
      <c r="C488" s="10" t="str">
        <f t="shared" si="1"/>
        <v>Château Cheval Blanc 2005 (1 DM)</v>
      </c>
      <c r="D488" s="11">
        <v>2200.0</v>
      </c>
      <c r="E488" s="11">
        <v>3000.0</v>
      </c>
      <c r="F488" s="12" t="s">
        <v>302</v>
      </c>
      <c r="G488" s="12" t="s">
        <v>898</v>
      </c>
      <c r="H488" s="12" t="s">
        <v>899</v>
      </c>
      <c r="I488" s="9">
        <v>2005.0</v>
      </c>
      <c r="J488" s="9">
        <v>1.0</v>
      </c>
      <c r="K488" s="9" t="s">
        <v>772</v>
      </c>
      <c r="L488" s="9" t="s">
        <v>302</v>
      </c>
      <c r="M488" s="12" t="s">
        <v>635</v>
      </c>
      <c r="N488" s="12" t="s">
        <v>636</v>
      </c>
      <c r="O488" s="13" t="str">
        <f>vlookup(B488,'N10442 - Concise Lot Listing'!$1:$999,5,FALSE)</f>
        <v>https://www.sothebys.com/en/buy/auction/2020/vine-distinguished-collections-including-the-park-b-smith-cellar-celebrating-rhone/chateau-cheval-blanc-2005-1-dm-2</v>
      </c>
      <c r="P488" s="12" t="s">
        <v>903</v>
      </c>
    </row>
    <row r="489">
      <c r="A489" s="8"/>
      <c r="B489" s="9">
        <v>439.0</v>
      </c>
      <c r="C489" s="10" t="str">
        <f t="shared" si="1"/>
        <v>Château Cheval Blanc 2005 (1 IMP)</v>
      </c>
      <c r="D489" s="11">
        <v>4200.0</v>
      </c>
      <c r="E489" s="11">
        <v>6000.0</v>
      </c>
      <c r="F489" s="12" t="s">
        <v>302</v>
      </c>
      <c r="G489" s="12" t="s">
        <v>898</v>
      </c>
      <c r="H489" s="12" t="s">
        <v>899</v>
      </c>
      <c r="I489" s="9">
        <v>2005.0</v>
      </c>
      <c r="J489" s="9">
        <v>1.0</v>
      </c>
      <c r="K489" s="9" t="s">
        <v>776</v>
      </c>
      <c r="L489" s="9" t="s">
        <v>302</v>
      </c>
      <c r="M489" s="12" t="s">
        <v>635</v>
      </c>
      <c r="N489" s="12" t="s">
        <v>636</v>
      </c>
      <c r="O489" s="13" t="str">
        <f>vlookup(B489,'N10442 - Concise Lot Listing'!$1:$999,5,FALSE)</f>
        <v>https://www.sothebys.com/en/buy/auction/2020/vine-distinguished-collections-including-the-park-b-smith-cellar-celebrating-rhone/chateau-cheval-blanc-2005-1-imp</v>
      </c>
      <c r="P489" s="12" t="s">
        <v>904</v>
      </c>
    </row>
    <row r="490">
      <c r="A490" s="8"/>
      <c r="B490" s="9">
        <v>440.0</v>
      </c>
      <c r="C490" s="10" t="str">
        <f t="shared" si="1"/>
        <v>Château Cheval Blanc 2005 (1 IMP)</v>
      </c>
      <c r="D490" s="11">
        <v>4200.0</v>
      </c>
      <c r="E490" s="11">
        <v>6500.0</v>
      </c>
      <c r="F490" s="12" t="s">
        <v>302</v>
      </c>
      <c r="G490" s="12" t="s">
        <v>898</v>
      </c>
      <c r="H490" s="12" t="s">
        <v>899</v>
      </c>
      <c r="I490" s="9">
        <v>2005.0</v>
      </c>
      <c r="J490" s="9">
        <v>1.0</v>
      </c>
      <c r="K490" s="9" t="s">
        <v>776</v>
      </c>
      <c r="L490" s="9" t="s">
        <v>302</v>
      </c>
      <c r="M490" s="12" t="s">
        <v>635</v>
      </c>
      <c r="N490" s="12" t="s">
        <v>636</v>
      </c>
      <c r="O490" s="13" t="str">
        <f>vlookup(B490,'N10442 - Concise Lot Listing'!$1:$999,5,FALSE)</f>
        <v>https://www.sothebys.com/en/buy/auction/2020/vine-distinguished-collections-including-the-park-b-smith-cellar-celebrating-rhone/chateau-cheval-blanc-2005-1-imp-2</v>
      </c>
      <c r="P490" s="12" t="s">
        <v>904</v>
      </c>
    </row>
    <row r="491">
      <c r="A491" s="8"/>
      <c r="B491" s="9">
        <v>441.0</v>
      </c>
      <c r="C491" s="10" t="str">
        <f t="shared" si="1"/>
        <v>Château Cheval Blanc 2005 (1 IMP)</v>
      </c>
      <c r="D491" s="11">
        <v>4200.0</v>
      </c>
      <c r="E491" s="11">
        <v>6500.0</v>
      </c>
      <c r="F491" s="12" t="s">
        <v>302</v>
      </c>
      <c r="G491" s="12" t="s">
        <v>898</v>
      </c>
      <c r="H491" s="12" t="s">
        <v>899</v>
      </c>
      <c r="I491" s="9">
        <v>2005.0</v>
      </c>
      <c r="J491" s="9">
        <v>1.0</v>
      </c>
      <c r="K491" s="9" t="s">
        <v>776</v>
      </c>
      <c r="L491" s="9" t="s">
        <v>302</v>
      </c>
      <c r="M491" s="12" t="s">
        <v>635</v>
      </c>
      <c r="N491" s="12" t="s">
        <v>636</v>
      </c>
      <c r="O491" s="13" t="str">
        <f>vlookup(B491,'N10442 - Concise Lot Listing'!$1:$999,5,FALSE)</f>
        <v>https://www.sothebys.com/en/buy/auction/2020/vine-distinguished-collections-including-the-park-b-smith-cellar-celebrating-rhone/chateau-cheval-blanc-2005-1-imp-3</v>
      </c>
      <c r="P491" s="12" t="s">
        <v>904</v>
      </c>
    </row>
    <row r="492">
      <c r="A492" s="8"/>
      <c r="B492" s="9">
        <v>442.0</v>
      </c>
      <c r="C492" s="10" t="str">
        <f t="shared" si="1"/>
        <v>Château Cheval Blanc 2005 (1 MELR)</v>
      </c>
      <c r="D492" s="11">
        <v>13000.0</v>
      </c>
      <c r="E492" s="11">
        <v>19000.0</v>
      </c>
      <c r="F492" s="12" t="s">
        <v>302</v>
      </c>
      <c r="G492" s="12" t="s">
        <v>898</v>
      </c>
      <c r="H492" s="12" t="s">
        <v>899</v>
      </c>
      <c r="I492" s="9">
        <v>2005.0</v>
      </c>
      <c r="J492" s="9">
        <v>1.0</v>
      </c>
      <c r="K492" s="9" t="s">
        <v>905</v>
      </c>
      <c r="L492" s="9" t="s">
        <v>302</v>
      </c>
      <c r="M492" s="12" t="s">
        <v>635</v>
      </c>
      <c r="N492" s="12" t="s">
        <v>636</v>
      </c>
      <c r="O492" s="13" t="str">
        <f>vlookup(B492,'N10442 - Concise Lot Listing'!$1:$999,5,FALSE)</f>
        <v>https://www.sothebys.com/en/buy/auction/2020/vine-distinguished-collections-including-the-park-b-smith-cellar-celebrating-rhone/chateau-cheval-blanc-2005-1-melr</v>
      </c>
      <c r="P492" s="12" t="s">
        <v>906</v>
      </c>
    </row>
    <row r="493">
      <c r="A493" s="8"/>
      <c r="B493" s="9">
        <v>443.0</v>
      </c>
      <c r="C493" s="10" t="str">
        <f t="shared" si="1"/>
        <v>Château Cheval Blanc 2005 (1 MELR)</v>
      </c>
      <c r="D493" s="11">
        <v>13000.0</v>
      </c>
      <c r="E493" s="11">
        <v>19000.0</v>
      </c>
      <c r="F493" s="12" t="s">
        <v>302</v>
      </c>
      <c r="G493" s="12" t="s">
        <v>898</v>
      </c>
      <c r="H493" s="12" t="s">
        <v>899</v>
      </c>
      <c r="I493" s="9">
        <v>2005.0</v>
      </c>
      <c r="J493" s="9">
        <v>1.0</v>
      </c>
      <c r="K493" s="9" t="s">
        <v>905</v>
      </c>
      <c r="L493" s="9" t="s">
        <v>302</v>
      </c>
      <c r="M493" s="12" t="s">
        <v>635</v>
      </c>
      <c r="N493" s="12" t="s">
        <v>636</v>
      </c>
      <c r="O493" s="13" t="str">
        <f>vlookup(B493,'N10442 - Concise Lot Listing'!$1:$999,5,FALSE)</f>
        <v>https://www.sothebys.com/en/buy/auction/2020/vine-distinguished-collections-including-the-park-b-smith-cellar-celebrating-rhone/chateau-cheval-blanc-2005-1-melr-2</v>
      </c>
      <c r="P493" s="12" t="s">
        <v>906</v>
      </c>
    </row>
    <row r="494">
      <c r="A494" s="8"/>
      <c r="B494" s="9">
        <v>444.0</v>
      </c>
      <c r="C494" s="10" t="str">
        <f t="shared" si="1"/>
        <v>Château Beauséjour Duffau Lagarrosse 2005 (1 DM)</v>
      </c>
      <c r="D494" s="11">
        <v>200.0</v>
      </c>
      <c r="E494" s="11">
        <v>300.0</v>
      </c>
      <c r="F494" s="12" t="s">
        <v>49</v>
      </c>
      <c r="G494" s="12" t="s">
        <v>665</v>
      </c>
      <c r="H494" s="12" t="s">
        <v>666</v>
      </c>
      <c r="I494" s="9">
        <v>2005.0</v>
      </c>
      <c r="J494" s="9">
        <v>1.0</v>
      </c>
      <c r="K494" s="9" t="s">
        <v>772</v>
      </c>
      <c r="L494" s="9" t="s">
        <v>49</v>
      </c>
      <c r="M494" s="12" t="s">
        <v>635</v>
      </c>
      <c r="N494" s="12" t="s">
        <v>636</v>
      </c>
      <c r="O494" s="13" t="str">
        <f>vlookup(B494,'N10442 - Concise Lot Listing'!$1:$999,5,FALSE)</f>
        <v>https://www.sothebys.com/en/buy/auction/2020/vine-distinguished-collections-including-the-park-b-smith-cellar-celebrating-rhone/chateau-beausejour-duffau-lagarrosse-2005-1-dm</v>
      </c>
      <c r="P494" s="12" t="s">
        <v>907</v>
      </c>
    </row>
    <row r="495">
      <c r="A495" s="8"/>
      <c r="B495" s="9">
        <v>445.0</v>
      </c>
      <c r="C495" s="10" t="str">
        <f t="shared" si="1"/>
        <v>Château Beauséjour Duffau Lagarrosse 2005 (1 DM)</v>
      </c>
      <c r="D495" s="11">
        <v>200.0</v>
      </c>
      <c r="E495" s="11">
        <v>300.0</v>
      </c>
      <c r="F495" s="12" t="s">
        <v>908</v>
      </c>
      <c r="G495" s="12" t="s">
        <v>665</v>
      </c>
      <c r="H495" s="12" t="s">
        <v>666</v>
      </c>
      <c r="I495" s="9">
        <v>2005.0</v>
      </c>
      <c r="J495" s="9">
        <v>1.0</v>
      </c>
      <c r="K495" s="9" t="s">
        <v>772</v>
      </c>
      <c r="L495" s="9" t="s">
        <v>302</v>
      </c>
      <c r="M495" s="12" t="s">
        <v>635</v>
      </c>
      <c r="N495" s="12" t="s">
        <v>636</v>
      </c>
      <c r="O495" s="13" t="str">
        <f>vlookup(B495,'N10442 - Concise Lot Listing'!$1:$999,5,FALSE)</f>
        <v>https://www.sothebys.com/en/buy/auction/2020/vine-distinguished-collections-including-the-park-b-smith-cellar-celebrating-rhone/chateau-beausejour-duffau-lagarrosse-2005-1-dm-2</v>
      </c>
      <c r="P495" s="12" t="s">
        <v>907</v>
      </c>
    </row>
    <row r="496">
      <c r="A496" s="8"/>
      <c r="B496" s="9">
        <v>446.0</v>
      </c>
      <c r="C496" s="10" t="str">
        <f t="shared" si="1"/>
        <v>Château Beauséjour Duffau Lagarrosse 2005 (3 DM)</v>
      </c>
      <c r="D496" s="11">
        <v>600.0</v>
      </c>
      <c r="E496" s="11">
        <v>900.0</v>
      </c>
      <c r="F496" s="12" t="s">
        <v>302</v>
      </c>
      <c r="G496" s="12" t="s">
        <v>665</v>
      </c>
      <c r="H496" s="12" t="s">
        <v>666</v>
      </c>
      <c r="I496" s="9">
        <v>2005.0</v>
      </c>
      <c r="J496" s="9">
        <v>3.0</v>
      </c>
      <c r="K496" s="9" t="s">
        <v>772</v>
      </c>
      <c r="L496" s="9" t="s">
        <v>302</v>
      </c>
      <c r="M496" s="12" t="s">
        <v>635</v>
      </c>
      <c r="N496" s="12" t="s">
        <v>636</v>
      </c>
      <c r="O496" s="13" t="str">
        <f>vlookup(B496,'N10442 - Concise Lot Listing'!$1:$999,5,FALSE)</f>
        <v>https://www.sothebys.com/en/buy/auction/2020/vine-distinguished-collections-including-the-park-b-smith-cellar-celebrating-rhone/chateau-beausejour-duffau-lagarrosse-2005-3-dm</v>
      </c>
      <c r="P496" s="12" t="s">
        <v>909</v>
      </c>
    </row>
    <row r="497">
      <c r="A497" s="8"/>
      <c r="B497" s="9">
        <v>447.0</v>
      </c>
      <c r="C497" s="10" t="str">
        <f t="shared" si="1"/>
        <v>Château Beauséjour Duffau Lagarrosse 2005 (1 IMP)</v>
      </c>
      <c r="D497" s="11">
        <v>400.0</v>
      </c>
      <c r="E497" s="11">
        <v>600.0</v>
      </c>
      <c r="F497" s="12" t="s">
        <v>302</v>
      </c>
      <c r="G497" s="12" t="s">
        <v>665</v>
      </c>
      <c r="H497" s="12" t="s">
        <v>666</v>
      </c>
      <c r="I497" s="9">
        <v>2005.0</v>
      </c>
      <c r="J497" s="9">
        <v>1.0</v>
      </c>
      <c r="K497" s="9" t="s">
        <v>776</v>
      </c>
      <c r="L497" s="9" t="s">
        <v>302</v>
      </c>
      <c r="M497" s="12" t="s">
        <v>635</v>
      </c>
      <c r="N497" s="12" t="s">
        <v>636</v>
      </c>
      <c r="O497" s="13" t="str">
        <f>vlookup(B497,'N10442 - Concise Lot Listing'!$1:$999,5,FALSE)</f>
        <v>https://www.sothebys.com/en/buy/auction/2020/vine-distinguished-collections-including-the-park-b-smith-cellar-celebrating-rhone/chateau-beausejour-duffau-lagarrosse-2005-1-imp</v>
      </c>
      <c r="P497" s="12" t="s">
        <v>910</v>
      </c>
    </row>
    <row r="498">
      <c r="A498" s="8"/>
      <c r="B498" s="9">
        <v>448.0</v>
      </c>
      <c r="C498" s="10" t="str">
        <f t="shared" si="1"/>
        <v>Château Beauséjour Duffau Lagarrosse 2005 (1 IMP)</v>
      </c>
      <c r="D498" s="11">
        <v>400.0</v>
      </c>
      <c r="E498" s="11">
        <v>600.0</v>
      </c>
      <c r="F498" s="12" t="s">
        <v>302</v>
      </c>
      <c r="G498" s="12" t="s">
        <v>665</v>
      </c>
      <c r="H498" s="12" t="s">
        <v>666</v>
      </c>
      <c r="I498" s="9">
        <v>2005.0</v>
      </c>
      <c r="J498" s="9">
        <v>1.0</v>
      </c>
      <c r="K498" s="9" t="s">
        <v>776</v>
      </c>
      <c r="L498" s="9" t="s">
        <v>302</v>
      </c>
      <c r="M498" s="12" t="s">
        <v>635</v>
      </c>
      <c r="N498" s="12" t="s">
        <v>636</v>
      </c>
      <c r="O498" s="13" t="str">
        <f>vlookup(B498,'N10442 - Concise Lot Listing'!$1:$999,5,FALSE)</f>
        <v>https://www.sothebys.com/en/buy/auction/2020/vine-distinguished-collections-including-the-park-b-smith-cellar-celebrating-rhone/chateau-beausejour-duffau-lagarrosse-2005-1-imp-2</v>
      </c>
      <c r="P498" s="12" t="s">
        <v>910</v>
      </c>
    </row>
    <row r="499">
      <c r="A499" s="8"/>
      <c r="B499" s="9">
        <v>449.0</v>
      </c>
      <c r="C499" s="10" t="str">
        <f t="shared" si="1"/>
        <v>Château Beauséjour Duffau Lagarrosse 2005 (1 MELR)</v>
      </c>
      <c r="D499" s="11">
        <v>1500.0</v>
      </c>
      <c r="E499" s="11">
        <v>2000.0</v>
      </c>
      <c r="F499" s="12" t="s">
        <v>302</v>
      </c>
      <c r="G499" s="12" t="s">
        <v>665</v>
      </c>
      <c r="H499" s="12" t="s">
        <v>666</v>
      </c>
      <c r="I499" s="9">
        <v>2005.0</v>
      </c>
      <c r="J499" s="9">
        <v>1.0</v>
      </c>
      <c r="K499" s="9" t="s">
        <v>905</v>
      </c>
      <c r="L499" s="9" t="s">
        <v>302</v>
      </c>
      <c r="M499" s="12" t="s">
        <v>635</v>
      </c>
      <c r="N499" s="12" t="s">
        <v>636</v>
      </c>
      <c r="O499" s="13" t="str">
        <f>vlookup(B499,'N10442 - Concise Lot Listing'!$1:$999,5,FALSE)</f>
        <v>https://www.sothebys.com/en/buy/auction/2020/vine-distinguished-collections-including-the-park-b-smith-cellar-celebrating-rhone/chateau-beausejour-duffau-lagarrosse-2005-1-melr</v>
      </c>
      <c r="P499" s="12" t="s">
        <v>911</v>
      </c>
    </row>
    <row r="500">
      <c r="A500" s="8"/>
      <c r="B500" s="9">
        <v>450.0</v>
      </c>
      <c r="C500" s="10" t="str">
        <f t="shared" si="1"/>
        <v>Château Larcis Ducasse 2005 (1 DM)</v>
      </c>
      <c r="D500" s="11">
        <v>600.0</v>
      </c>
      <c r="E500" s="11">
        <v>800.0</v>
      </c>
      <c r="F500" s="12" t="s">
        <v>302</v>
      </c>
      <c r="G500" s="12" t="s">
        <v>912</v>
      </c>
      <c r="H500" s="12" t="s">
        <v>913</v>
      </c>
      <c r="I500" s="9">
        <v>2005.0</v>
      </c>
      <c r="J500" s="9">
        <v>1.0</v>
      </c>
      <c r="K500" s="9" t="s">
        <v>772</v>
      </c>
      <c r="L500" s="9" t="s">
        <v>302</v>
      </c>
      <c r="M500" s="12" t="s">
        <v>635</v>
      </c>
      <c r="N500" s="12" t="s">
        <v>636</v>
      </c>
      <c r="O500" s="13" t="str">
        <f>vlookup(B500,'N10442 - Concise Lot Listing'!$1:$999,5,FALSE)</f>
        <v>https://www.sothebys.com/en/buy/auction/2020/vine-distinguished-collections-including-the-park-b-smith-cellar-celebrating-rhone/chateau-larcis-ducasse-2005-1-dm</v>
      </c>
      <c r="P500" s="12" t="s">
        <v>914</v>
      </c>
    </row>
    <row r="501">
      <c r="A501" s="8"/>
      <c r="B501" s="9">
        <v>451.0</v>
      </c>
      <c r="C501" s="10" t="str">
        <f t="shared" si="1"/>
        <v>Château Larcis Ducasse 2005 (1 DM)</v>
      </c>
      <c r="D501" s="11">
        <v>600.0</v>
      </c>
      <c r="E501" s="11">
        <v>800.0</v>
      </c>
      <c r="F501" s="12" t="s">
        <v>302</v>
      </c>
      <c r="G501" s="12" t="s">
        <v>912</v>
      </c>
      <c r="H501" s="12" t="s">
        <v>913</v>
      </c>
      <c r="I501" s="9">
        <v>2005.0</v>
      </c>
      <c r="J501" s="9">
        <v>1.0</v>
      </c>
      <c r="K501" s="9" t="s">
        <v>772</v>
      </c>
      <c r="L501" s="9" t="s">
        <v>302</v>
      </c>
      <c r="M501" s="12" t="s">
        <v>635</v>
      </c>
      <c r="N501" s="12" t="s">
        <v>636</v>
      </c>
      <c r="O501" s="13" t="str">
        <f>vlookup(B501,'N10442 - Concise Lot Listing'!$1:$999,5,FALSE)</f>
        <v>https://www.sothebys.com/en/buy/auction/2020/vine-distinguished-collections-including-the-park-b-smith-cellar-celebrating-rhone/chateau-larcis-ducasse-2005-1-dm-2</v>
      </c>
      <c r="P501" s="12" t="s">
        <v>914</v>
      </c>
    </row>
    <row r="502">
      <c r="A502" s="8"/>
      <c r="B502" s="9">
        <v>452.0</v>
      </c>
      <c r="C502" s="10" t="str">
        <f t="shared" si="1"/>
        <v>Château Troplong Mondot 2009 (2 BT)</v>
      </c>
      <c r="D502" s="11">
        <v>200.0</v>
      </c>
      <c r="E502" s="11">
        <v>300.0</v>
      </c>
      <c r="F502" s="12" t="s">
        <v>21</v>
      </c>
      <c r="G502" s="12" t="s">
        <v>915</v>
      </c>
      <c r="H502" s="12" t="s">
        <v>916</v>
      </c>
      <c r="I502" s="9">
        <v>2009.0</v>
      </c>
      <c r="J502" s="9">
        <v>2.0</v>
      </c>
      <c r="K502" s="9" t="s">
        <v>20</v>
      </c>
      <c r="L502" s="9" t="s">
        <v>21</v>
      </c>
      <c r="M502" s="12" t="s">
        <v>635</v>
      </c>
      <c r="N502" s="12" t="s">
        <v>636</v>
      </c>
      <c r="O502" s="13" t="str">
        <f>vlookup(B502,'N10442 - Concise Lot Listing'!$1:$999,5,FALSE)</f>
        <v>https://www.sothebys.com/en/buy/auction/2020/vine-distinguished-collections-including-the-park-b-smith-cellar-celebrating-rhone/chateau-troplong-mondot-2009-2-bt</v>
      </c>
      <c r="P502" s="12" t="s">
        <v>917</v>
      </c>
    </row>
    <row r="503">
      <c r="A503" s="8"/>
      <c r="B503" s="9">
        <v>453.0</v>
      </c>
      <c r="C503" s="10" t="str">
        <f t="shared" si="1"/>
        <v>Château Troplong Mondot 2005 (11 BT)</v>
      </c>
      <c r="D503" s="11">
        <v>1400.0</v>
      </c>
      <c r="E503" s="11">
        <v>1900.0</v>
      </c>
      <c r="F503" s="12" t="s">
        <v>792</v>
      </c>
      <c r="G503" s="12" t="s">
        <v>915</v>
      </c>
      <c r="H503" s="12" t="s">
        <v>916</v>
      </c>
      <c r="I503" s="9">
        <v>2005.0</v>
      </c>
      <c r="J503" s="9">
        <v>11.0</v>
      </c>
      <c r="K503" s="9" t="s">
        <v>20</v>
      </c>
      <c r="L503" s="9" t="s">
        <v>302</v>
      </c>
      <c r="M503" s="12" t="s">
        <v>635</v>
      </c>
      <c r="N503" s="12" t="s">
        <v>636</v>
      </c>
      <c r="O503" s="13" t="str">
        <f>vlookup(B503,'N10442 - Concise Lot Listing'!$1:$999,5,FALSE)</f>
        <v>https://www.sothebys.com/en/buy/auction/2020/vine-distinguished-collections-including-the-park-b-smith-cellar-celebrating-rhone/chateau-troplong-mondot-2005-11-bt</v>
      </c>
      <c r="P503" s="12" t="s">
        <v>918</v>
      </c>
    </row>
    <row r="504">
      <c r="A504" s="8"/>
      <c r="B504" s="9">
        <v>454.0</v>
      </c>
      <c r="C504" s="10" t="str">
        <f t="shared" si="1"/>
        <v>Château Troplong Mondot 2009 (12 BT)</v>
      </c>
      <c r="D504" s="11">
        <v>1200.0</v>
      </c>
      <c r="E504" s="11">
        <v>1600.0</v>
      </c>
      <c r="F504" s="12" t="s">
        <v>302</v>
      </c>
      <c r="G504" s="12" t="s">
        <v>915</v>
      </c>
      <c r="H504" s="12" t="s">
        <v>916</v>
      </c>
      <c r="I504" s="9">
        <v>2009.0</v>
      </c>
      <c r="J504" s="9">
        <v>12.0</v>
      </c>
      <c r="K504" s="9" t="s">
        <v>20</v>
      </c>
      <c r="L504" s="9" t="s">
        <v>302</v>
      </c>
      <c r="M504" s="12" t="s">
        <v>635</v>
      </c>
      <c r="N504" s="12" t="s">
        <v>636</v>
      </c>
      <c r="O504" s="13" t="str">
        <f>vlookup(B504,'N10442 - Concise Lot Listing'!$1:$999,5,FALSE)</f>
        <v>https://www.sothebys.com/en/buy/auction/2020/vine-distinguished-collections-including-the-park-b-smith-cellar-celebrating-rhone/chateau-troplong-mondot-2009-12-bt</v>
      </c>
      <c r="P504" s="12" t="s">
        <v>919</v>
      </c>
    </row>
    <row r="505">
      <c r="A505" s="8"/>
      <c r="B505" s="9">
        <v>455.0</v>
      </c>
      <c r="C505" s="10" t="str">
        <f t="shared" si="1"/>
        <v>Château de Fonbel 2005 (9 BT)</v>
      </c>
      <c r="D505" s="11">
        <v>150.0</v>
      </c>
      <c r="E505" s="11">
        <v>200.0</v>
      </c>
      <c r="F505" s="12" t="s">
        <v>627</v>
      </c>
      <c r="G505" s="12" t="s">
        <v>920</v>
      </c>
      <c r="H505" s="12" t="s">
        <v>921</v>
      </c>
      <c r="I505" s="9">
        <v>2005.0</v>
      </c>
      <c r="J505" s="9">
        <v>9.0</v>
      </c>
      <c r="K505" s="9" t="s">
        <v>20</v>
      </c>
      <c r="L505" s="9" t="s">
        <v>627</v>
      </c>
      <c r="M505" s="12" t="s">
        <v>635</v>
      </c>
      <c r="N505" s="12" t="s">
        <v>636</v>
      </c>
      <c r="O505" s="13" t="str">
        <f>vlookup(B505,'N10442 - Concise Lot Listing'!$1:$999,5,FALSE)</f>
        <v>https://www.sothebys.com/en/buy/auction/2020/vine-distinguished-collections-including-the-park-b-smith-cellar-celebrating-rhone/chateau-de-fonbel-2005-9-bt</v>
      </c>
      <c r="P505" s="12" t="s">
        <v>922</v>
      </c>
    </row>
    <row r="506">
      <c r="A506" s="8"/>
      <c r="B506" s="9">
        <v>456.0</v>
      </c>
      <c r="C506" s="10" t="str">
        <f t="shared" si="1"/>
        <v>La Confession 2005 (3 DM)</v>
      </c>
      <c r="D506" s="11">
        <v>600.0</v>
      </c>
      <c r="E506" s="11">
        <v>800.0</v>
      </c>
      <c r="F506" s="12" t="s">
        <v>923</v>
      </c>
      <c r="G506" s="12" t="s">
        <v>924</v>
      </c>
      <c r="H506" s="12" t="s">
        <v>924</v>
      </c>
      <c r="I506" s="9">
        <v>2005.0</v>
      </c>
      <c r="J506" s="9">
        <v>3.0</v>
      </c>
      <c r="K506" s="9" t="s">
        <v>772</v>
      </c>
      <c r="L506" s="9" t="s">
        <v>302</v>
      </c>
      <c r="M506" s="12" t="s">
        <v>635</v>
      </c>
      <c r="N506" s="12" t="s">
        <v>636</v>
      </c>
      <c r="O506" s="13" t="str">
        <f>vlookup(B506,'N10442 - Concise Lot Listing'!$1:$999,5,FALSE)</f>
        <v>https://www.sothebys.com/en/buy/auction/2020/vine-distinguished-collections-including-the-park-b-smith-cellar-celebrating-rhone/la-confession-2005-3-dm</v>
      </c>
      <c r="P506" s="12" t="s">
        <v>925</v>
      </c>
    </row>
    <row r="507">
      <c r="A507" s="8"/>
      <c r="B507" s="9">
        <v>457.0</v>
      </c>
      <c r="C507" s="10" t="str">
        <f t="shared" si="1"/>
        <v>La Confession 2005 (1 IMP)</v>
      </c>
      <c r="D507" s="11">
        <v>500.0</v>
      </c>
      <c r="E507" s="11">
        <v>700.0</v>
      </c>
      <c r="F507" s="12" t="s">
        <v>926</v>
      </c>
      <c r="G507" s="12" t="s">
        <v>924</v>
      </c>
      <c r="H507" s="12" t="s">
        <v>924</v>
      </c>
      <c r="I507" s="9">
        <v>2005.0</v>
      </c>
      <c r="J507" s="9">
        <v>1.0</v>
      </c>
      <c r="K507" s="9" t="s">
        <v>776</v>
      </c>
      <c r="L507" s="9" t="s">
        <v>302</v>
      </c>
      <c r="M507" s="12" t="s">
        <v>635</v>
      </c>
      <c r="N507" s="12" t="s">
        <v>636</v>
      </c>
      <c r="O507" s="13" t="str">
        <f>vlookup(B507,'N10442 - Concise Lot Listing'!$1:$999,5,FALSE)</f>
        <v>https://www.sothebys.com/en/buy/auction/2020/vine-distinguished-collections-including-the-park-b-smith-cellar-celebrating-rhone/la-confession-2005-1-imp</v>
      </c>
      <c r="P507" s="12" t="s">
        <v>927</v>
      </c>
    </row>
    <row r="508">
      <c r="A508" s="8"/>
      <c r="B508" s="9">
        <v>458.0</v>
      </c>
      <c r="C508" s="10" t="str">
        <f t="shared" si="1"/>
        <v>La Confession 2005 (1 IMP)</v>
      </c>
      <c r="D508" s="11">
        <v>500.0</v>
      </c>
      <c r="E508" s="11">
        <v>700.0</v>
      </c>
      <c r="F508" s="12" t="s">
        <v>928</v>
      </c>
      <c r="G508" s="12" t="s">
        <v>924</v>
      </c>
      <c r="H508" s="12" t="s">
        <v>924</v>
      </c>
      <c r="I508" s="9">
        <v>2005.0</v>
      </c>
      <c r="J508" s="9">
        <v>1.0</v>
      </c>
      <c r="K508" s="9" t="s">
        <v>776</v>
      </c>
      <c r="L508" s="9" t="s">
        <v>302</v>
      </c>
      <c r="M508" s="12" t="s">
        <v>635</v>
      </c>
      <c r="N508" s="12" t="s">
        <v>636</v>
      </c>
      <c r="O508" s="13" t="str">
        <f>vlookup(B508,'N10442 - Concise Lot Listing'!$1:$999,5,FALSE)</f>
        <v>https://www.sothebys.com/en/buy/auction/2020/vine-distinguished-collections-including-the-park-b-smith-cellar-celebrating-rhone/la-confession-2005-1-imp-2</v>
      </c>
      <c r="P508" s="12" t="s">
        <v>927</v>
      </c>
    </row>
    <row r="509">
      <c r="A509" s="8"/>
      <c r="B509" s="9">
        <v>459.0</v>
      </c>
      <c r="C509" s="10" t="str">
        <f t="shared" si="1"/>
        <v>Château Péby Faugères 2005 (1 DM)</v>
      </c>
      <c r="D509" s="11">
        <v>250.0</v>
      </c>
      <c r="E509" s="11">
        <v>350.0</v>
      </c>
      <c r="F509" s="12" t="s">
        <v>908</v>
      </c>
      <c r="G509" s="12" t="s">
        <v>929</v>
      </c>
      <c r="H509" s="12" t="s">
        <v>930</v>
      </c>
      <c r="I509" s="9">
        <v>2005.0</v>
      </c>
      <c r="J509" s="9">
        <v>1.0</v>
      </c>
      <c r="K509" s="9" t="s">
        <v>772</v>
      </c>
      <c r="L509" s="9" t="s">
        <v>302</v>
      </c>
      <c r="M509" s="12" t="s">
        <v>635</v>
      </c>
      <c r="N509" s="12" t="s">
        <v>636</v>
      </c>
      <c r="O509" s="13" t="str">
        <f>vlookup(B509,'N10442 - Concise Lot Listing'!$1:$999,5,FALSE)</f>
        <v>https://www.sothebys.com/en/buy/auction/2020/vine-distinguished-collections-including-the-park-b-smith-cellar-celebrating-rhone/chateau-peby-faugeres-2005-1-dm</v>
      </c>
      <c r="P509" s="12" t="s">
        <v>931</v>
      </c>
    </row>
    <row r="510">
      <c r="A510" s="8"/>
      <c r="B510" s="9">
        <v>460.0</v>
      </c>
      <c r="C510" s="10" t="str">
        <f t="shared" si="1"/>
        <v>Morey St. Denis, Clos de la Bussière 2016 Domaine Georges Roumier (9 BT)</v>
      </c>
      <c r="D510" s="11">
        <v>1000.0</v>
      </c>
      <c r="E510" s="11">
        <v>1500.0</v>
      </c>
      <c r="F510" s="12" t="s">
        <v>21</v>
      </c>
      <c r="G510" s="12" t="s">
        <v>932</v>
      </c>
      <c r="H510" s="12" t="s">
        <v>933</v>
      </c>
      <c r="I510" s="9">
        <v>2016.0</v>
      </c>
      <c r="J510" s="9">
        <v>9.0</v>
      </c>
      <c r="K510" s="9" t="s">
        <v>20</v>
      </c>
      <c r="L510" s="9" t="s">
        <v>21</v>
      </c>
      <c r="M510" s="12" t="s">
        <v>535</v>
      </c>
      <c r="N510" s="12" t="s">
        <v>536</v>
      </c>
      <c r="O510" s="13" t="str">
        <f>vlookup(B510,'N10442 - Concise Lot Listing'!$1:$999,5,FALSE)</f>
        <v>https://www.sothebys.com/en/buy/auction/2020/vine-distinguished-collections-including-the-park-b-smith-cellar-celebrating-rhone/morey-st-denis-clos-de-la-bussiere-2016-domaine</v>
      </c>
      <c r="P510" s="12" t="s">
        <v>934</v>
      </c>
    </row>
    <row r="511">
      <c r="A511" s="8"/>
      <c r="B511" s="9">
        <v>461.0</v>
      </c>
      <c r="C511" s="10" t="str">
        <f t="shared" si="1"/>
        <v>Morey St. Denis, Clos de la Bussière 2014 Domaine Georges Roumier (10 BT)</v>
      </c>
      <c r="D511" s="11">
        <v>1200.0</v>
      </c>
      <c r="E511" s="11">
        <v>1800.0</v>
      </c>
      <c r="F511" s="12" t="s">
        <v>935</v>
      </c>
      <c r="G511" s="12" t="s">
        <v>932</v>
      </c>
      <c r="H511" s="12" t="s">
        <v>933</v>
      </c>
      <c r="I511" s="9">
        <v>2014.0</v>
      </c>
      <c r="J511" s="9">
        <v>10.0</v>
      </c>
      <c r="K511" s="9" t="s">
        <v>20</v>
      </c>
      <c r="L511" s="9" t="s">
        <v>21</v>
      </c>
      <c r="M511" s="12" t="s">
        <v>535</v>
      </c>
      <c r="N511" s="12" t="s">
        <v>536</v>
      </c>
      <c r="O511" s="13" t="str">
        <f>vlookup(B511,'N10442 - Concise Lot Listing'!$1:$999,5,FALSE)</f>
        <v>https://www.sothebys.com/en/buy/auction/2020/vine-distinguished-collections-including-the-park-b-smith-cellar-celebrating-rhone/morey-st-denis-clos-de-la-bussiere-2014-domaine</v>
      </c>
      <c r="P511" s="12" t="s">
        <v>936</v>
      </c>
    </row>
    <row r="512">
      <c r="A512" s="8"/>
      <c r="B512" s="9">
        <v>462.0</v>
      </c>
      <c r="C512" s="10" t="str">
        <f t="shared" si="1"/>
        <v>Morey St. Denis, Clos de la Bussière 2010 Domaine Georges Roumier (12 BT)</v>
      </c>
      <c r="D512" s="11">
        <v>2400.0</v>
      </c>
      <c r="E512" s="11">
        <v>3500.0</v>
      </c>
      <c r="F512" s="12" t="s">
        <v>937</v>
      </c>
      <c r="G512" s="12" t="s">
        <v>932</v>
      </c>
      <c r="H512" s="12" t="s">
        <v>933</v>
      </c>
      <c r="I512" s="9">
        <v>2010.0</v>
      </c>
      <c r="J512" s="9">
        <v>12.0</v>
      </c>
      <c r="K512" s="9" t="s">
        <v>20</v>
      </c>
      <c r="L512" s="9" t="s">
        <v>21</v>
      </c>
      <c r="M512" s="12" t="s">
        <v>535</v>
      </c>
      <c r="N512" s="12" t="s">
        <v>536</v>
      </c>
      <c r="O512" s="13" t="str">
        <f>vlookup(B512,'N10442 - Concise Lot Listing'!$1:$999,5,FALSE)</f>
        <v>https://www.sothebys.com/en/buy/auction/2020/vine-distinguished-collections-including-the-park-b-smith-cellar-celebrating-rhone/morey-st-denis-clos-de-la-bussiere-2010-domaine</v>
      </c>
      <c r="P512" s="12" t="s">
        <v>938</v>
      </c>
    </row>
    <row r="513">
      <c r="A513" s="8"/>
      <c r="B513" s="9">
        <v>463.0</v>
      </c>
      <c r="C513" s="10" t="str">
        <f t="shared" si="1"/>
        <v>Morey St. Denis, Clos de la Bussière 2009 Domaine Georges Roumier (10 BT)</v>
      </c>
      <c r="D513" s="11">
        <v>2000.0</v>
      </c>
      <c r="E513" s="11">
        <v>3000.0</v>
      </c>
      <c r="F513" s="12" t="s">
        <v>937</v>
      </c>
      <c r="G513" s="12" t="s">
        <v>932</v>
      </c>
      <c r="H513" s="12" t="s">
        <v>933</v>
      </c>
      <c r="I513" s="9">
        <v>2009.0</v>
      </c>
      <c r="J513" s="9">
        <v>10.0</v>
      </c>
      <c r="K513" s="9" t="s">
        <v>20</v>
      </c>
      <c r="L513" s="9" t="s">
        <v>21</v>
      </c>
      <c r="M513" s="12" t="s">
        <v>535</v>
      </c>
      <c r="N513" s="12" t="s">
        <v>536</v>
      </c>
      <c r="O513" s="13" t="str">
        <f>vlookup(B513,'N10442 - Concise Lot Listing'!$1:$999,5,FALSE)</f>
        <v>https://www.sothebys.com/en/buy/auction/2020/vine-distinguished-collections-including-the-park-b-smith-cellar-celebrating-rhone/morey-st-denis-clos-de-la-bussiere-2009-domaine</v>
      </c>
      <c r="P513" s="12" t="s">
        <v>939</v>
      </c>
    </row>
    <row r="514">
      <c r="A514" s="8"/>
      <c r="B514" s="9">
        <v>464.0</v>
      </c>
      <c r="C514" s="10" t="str">
        <f t="shared" si="1"/>
        <v>Morey St. Denis, Clos de la Bussière 2006 Domaine Georges Roumier (3 BT)</v>
      </c>
      <c r="D514" s="11">
        <v>450.0</v>
      </c>
      <c r="E514" s="11">
        <v>600.0</v>
      </c>
      <c r="F514" s="12" t="s">
        <v>21</v>
      </c>
      <c r="G514" s="12" t="s">
        <v>932</v>
      </c>
      <c r="H514" s="12" t="s">
        <v>933</v>
      </c>
      <c r="I514" s="9">
        <v>2006.0</v>
      </c>
      <c r="J514" s="9">
        <v>3.0</v>
      </c>
      <c r="K514" s="9" t="s">
        <v>20</v>
      </c>
      <c r="L514" s="9" t="s">
        <v>21</v>
      </c>
      <c r="M514" s="12" t="s">
        <v>535</v>
      </c>
      <c r="N514" s="12" t="s">
        <v>536</v>
      </c>
      <c r="O514" s="13" t="str">
        <f>vlookup(B514,'N10442 - Concise Lot Listing'!$1:$999,5,FALSE)</f>
        <v>https://www.sothebys.com/en/buy/auction/2020/vine-distinguished-collections-including-the-park-b-smith-cellar-celebrating-rhone/morey-st-denis-clos-de-la-bussiere-2006-domaine</v>
      </c>
      <c r="P514" s="12" t="s">
        <v>940</v>
      </c>
    </row>
    <row r="515">
      <c r="A515" s="8"/>
      <c r="B515" s="9">
        <v>465.0</v>
      </c>
      <c r="C515" s="10" t="str">
        <f t="shared" si="1"/>
        <v>Morey St. Denis, Clos de la Bussière 2005 Domaine Georges Roumier (9 BT)</v>
      </c>
      <c r="D515" s="11">
        <v>1800.0</v>
      </c>
      <c r="E515" s="11">
        <v>2400.0</v>
      </c>
      <c r="F515" s="12" t="s">
        <v>21</v>
      </c>
      <c r="G515" s="12" t="s">
        <v>932</v>
      </c>
      <c r="H515" s="12" t="s">
        <v>933</v>
      </c>
      <c r="I515" s="9">
        <v>2005.0</v>
      </c>
      <c r="J515" s="9">
        <v>9.0</v>
      </c>
      <c r="K515" s="9" t="s">
        <v>20</v>
      </c>
      <c r="L515" s="9" t="s">
        <v>21</v>
      </c>
      <c r="M515" s="12" t="s">
        <v>535</v>
      </c>
      <c r="N515" s="12" t="s">
        <v>536</v>
      </c>
      <c r="O515" s="13" t="str">
        <f>vlookup(B515,'N10442 - Concise Lot Listing'!$1:$999,5,FALSE)</f>
        <v>https://www.sothebys.com/en/buy/auction/2020/vine-distinguished-collections-including-the-park-b-smith-cellar-celebrating-rhone/morey-st-denis-clos-de-la-bussiere-2005-domaine</v>
      </c>
      <c r="P515" s="12" t="s">
        <v>941</v>
      </c>
    </row>
    <row r="516">
      <c r="A516" s="9" t="s">
        <v>32</v>
      </c>
      <c r="B516" s="9">
        <v>466.0</v>
      </c>
      <c r="C516" s="10" t="str">
        <f t="shared" si="1"/>
        <v>Morey St. Denis, Clos de la Bussière 2009 Domaine Georges Roumier (1 BT)</v>
      </c>
      <c r="D516" s="11">
        <v>1300.0</v>
      </c>
      <c r="E516" s="11">
        <v>1800.0</v>
      </c>
      <c r="F516" s="12" t="s">
        <v>21</v>
      </c>
      <c r="G516" s="12" t="s">
        <v>932</v>
      </c>
      <c r="H516" s="12" t="s">
        <v>933</v>
      </c>
      <c r="I516" s="9">
        <v>2009.0</v>
      </c>
      <c r="J516" s="9">
        <v>1.0</v>
      </c>
      <c r="K516" s="9" t="s">
        <v>20</v>
      </c>
      <c r="L516" s="9" t="s">
        <v>21</v>
      </c>
      <c r="M516" s="12" t="s">
        <v>535</v>
      </c>
      <c r="N516" s="12" t="s">
        <v>536</v>
      </c>
      <c r="O516" s="13" t="str">
        <f>vlookup(B516,'N10442 - Concise Lot Listing'!$1:$999,5,FALSE)</f>
        <v>https://www.sothebys.com/en/buy/auction/2020/vine-distinguished-collections-including-the-park-b-smith-cellar-celebrating-rhone/mixed-lot-7-bt-red-burgundy-georges-roumier</v>
      </c>
      <c r="P516" s="12" t="s">
        <v>942</v>
      </c>
    </row>
    <row r="517">
      <c r="A517" s="9" t="s">
        <v>32</v>
      </c>
      <c r="B517" s="9">
        <v>466.0</v>
      </c>
      <c r="C517" s="10" t="str">
        <f t="shared" si="1"/>
        <v>Morey St. Denis, Clos de la Bussière 2010 Domaine Georges Roumier (1 BT)</v>
      </c>
      <c r="D517" s="11">
        <v>1300.0</v>
      </c>
      <c r="E517" s="11">
        <v>1800.0</v>
      </c>
      <c r="F517" s="12" t="s">
        <v>21</v>
      </c>
      <c r="G517" s="12" t="s">
        <v>932</v>
      </c>
      <c r="H517" s="12" t="s">
        <v>933</v>
      </c>
      <c r="I517" s="9">
        <v>2010.0</v>
      </c>
      <c r="J517" s="9">
        <v>1.0</v>
      </c>
      <c r="K517" s="9" t="s">
        <v>20</v>
      </c>
      <c r="L517" s="9" t="s">
        <v>21</v>
      </c>
      <c r="M517" s="12" t="s">
        <v>535</v>
      </c>
      <c r="N517" s="12" t="s">
        <v>536</v>
      </c>
      <c r="O517" s="13" t="str">
        <f>vlookup(B517,'N10442 - Concise Lot Listing'!$1:$999,5,FALSE)</f>
        <v>https://www.sothebys.com/en/buy/auction/2020/vine-distinguished-collections-including-the-park-b-smith-cellar-celebrating-rhone/mixed-lot-7-bt-red-burgundy-georges-roumier</v>
      </c>
      <c r="P517" s="12" t="s">
        <v>943</v>
      </c>
    </row>
    <row r="518">
      <c r="A518" s="9" t="s">
        <v>32</v>
      </c>
      <c r="B518" s="9">
        <v>466.0</v>
      </c>
      <c r="C518" s="10" t="str">
        <f t="shared" si="1"/>
        <v>Chambolle Musigny, Les Cras 2009 Domaine Georges Roumier (1 BT)</v>
      </c>
      <c r="D518" s="11">
        <v>1300.0</v>
      </c>
      <c r="E518" s="11">
        <v>1800.0</v>
      </c>
      <c r="F518" s="12" t="s">
        <v>21</v>
      </c>
      <c r="G518" s="12" t="s">
        <v>944</v>
      </c>
      <c r="H518" s="12" t="s">
        <v>933</v>
      </c>
      <c r="I518" s="9">
        <v>2009.0</v>
      </c>
      <c r="J518" s="9">
        <v>1.0</v>
      </c>
      <c r="K518" s="9" t="s">
        <v>20</v>
      </c>
      <c r="L518" s="9" t="s">
        <v>21</v>
      </c>
      <c r="M518" s="12" t="s">
        <v>535</v>
      </c>
      <c r="N518" s="12" t="s">
        <v>536</v>
      </c>
      <c r="O518" s="13" t="str">
        <f>vlookup(B518,'N10442 - Concise Lot Listing'!$1:$999,5,FALSE)</f>
        <v>https://www.sothebys.com/en/buy/auction/2020/vine-distinguished-collections-including-the-park-b-smith-cellar-celebrating-rhone/mixed-lot-7-bt-red-burgundy-georges-roumier</v>
      </c>
      <c r="P518" s="12" t="s">
        <v>945</v>
      </c>
    </row>
    <row r="519">
      <c r="A519" s="9" t="s">
        <v>32</v>
      </c>
      <c r="B519" s="9">
        <v>466.0</v>
      </c>
      <c r="C519" s="10" t="str">
        <f t="shared" si="1"/>
        <v>Chambolle Musigny 2008 Domaine Georges Roumier (3 BT)</v>
      </c>
      <c r="D519" s="11">
        <v>1300.0</v>
      </c>
      <c r="E519" s="11">
        <v>1800.0</v>
      </c>
      <c r="F519" s="12" t="s">
        <v>21</v>
      </c>
      <c r="G519" s="12" t="s">
        <v>946</v>
      </c>
      <c r="H519" s="12" t="s">
        <v>933</v>
      </c>
      <c r="I519" s="9">
        <v>2008.0</v>
      </c>
      <c r="J519" s="9">
        <v>3.0</v>
      </c>
      <c r="K519" s="9" t="s">
        <v>20</v>
      </c>
      <c r="L519" s="9" t="s">
        <v>21</v>
      </c>
      <c r="M519" s="12" t="s">
        <v>535</v>
      </c>
      <c r="N519" s="12" t="s">
        <v>536</v>
      </c>
      <c r="O519" s="13" t="str">
        <f>vlookup(B519,'N10442 - Concise Lot Listing'!$1:$999,5,FALSE)</f>
        <v>https://www.sothebys.com/en/buy/auction/2020/vine-distinguished-collections-including-the-park-b-smith-cellar-celebrating-rhone/mixed-lot-7-bt-red-burgundy-georges-roumier</v>
      </c>
      <c r="P519" s="12" t="s">
        <v>947</v>
      </c>
    </row>
    <row r="520">
      <c r="A520" s="9" t="s">
        <v>32</v>
      </c>
      <c r="B520" s="9">
        <v>466.0</v>
      </c>
      <c r="C520" s="10" t="str">
        <f t="shared" si="1"/>
        <v>Morey St. Denis, Clos de la Bussière 2015 Domaine Georges Roumier (1 BT)</v>
      </c>
      <c r="D520" s="11">
        <v>1300.0</v>
      </c>
      <c r="E520" s="11">
        <v>1800.0</v>
      </c>
      <c r="F520" s="12" t="s">
        <v>21</v>
      </c>
      <c r="G520" s="12" t="s">
        <v>932</v>
      </c>
      <c r="H520" s="12" t="s">
        <v>933</v>
      </c>
      <c r="I520" s="9">
        <v>2015.0</v>
      </c>
      <c r="J520" s="9">
        <v>1.0</v>
      </c>
      <c r="K520" s="9" t="s">
        <v>20</v>
      </c>
      <c r="L520" s="9" t="s">
        <v>21</v>
      </c>
      <c r="M520" s="12" t="s">
        <v>535</v>
      </c>
      <c r="N520" s="12" t="s">
        <v>536</v>
      </c>
      <c r="O520" s="13" t="str">
        <f>vlookup(B520,'N10442 - Concise Lot Listing'!$1:$999,5,FALSE)</f>
        <v>https://www.sothebys.com/en/buy/auction/2020/vine-distinguished-collections-including-the-park-b-smith-cellar-celebrating-rhone/mixed-lot-7-bt-red-burgundy-georges-roumier</v>
      </c>
      <c r="P520" s="12" t="s">
        <v>948</v>
      </c>
    </row>
    <row r="521">
      <c r="A521" s="8"/>
      <c r="B521" s="9">
        <v>467.0</v>
      </c>
      <c r="C521" s="10" t="str">
        <f t="shared" si="1"/>
        <v>Nuits St. Georges, Clos de la Maréchale 2012 Jacques-Frédéric Mugnier (12 BT)</v>
      </c>
      <c r="D521" s="11">
        <v>950.0</v>
      </c>
      <c r="E521" s="11">
        <v>1400.0</v>
      </c>
      <c r="F521" s="12" t="s">
        <v>302</v>
      </c>
      <c r="G521" s="12" t="s">
        <v>949</v>
      </c>
      <c r="H521" s="12" t="s">
        <v>563</v>
      </c>
      <c r="I521" s="9">
        <v>2012.0</v>
      </c>
      <c r="J521" s="9">
        <v>12.0</v>
      </c>
      <c r="K521" s="9" t="s">
        <v>20</v>
      </c>
      <c r="L521" s="9" t="s">
        <v>302</v>
      </c>
      <c r="M521" s="12" t="s">
        <v>535</v>
      </c>
      <c r="N521" s="12" t="s">
        <v>536</v>
      </c>
      <c r="O521" s="13" t="str">
        <f>vlookup(B521,'N10442 - Concise Lot Listing'!$1:$999,5,FALSE)</f>
        <v>https://www.sothebys.com/en/buy/auction/2020/vine-distinguished-collections-including-the-park-b-smith-cellar-celebrating-rhone/nuits-st-georges-clos-de-la-marechale-2012-jacques</v>
      </c>
      <c r="P521" s="12" t="s">
        <v>950</v>
      </c>
    </row>
    <row r="522">
      <c r="A522" s="8"/>
      <c r="B522" s="9">
        <v>468.0</v>
      </c>
      <c r="C522" s="10" t="str">
        <f t="shared" si="1"/>
        <v>Nuits St. Georges, Clos de la Maréchale 2006 Jacques-Frédéric Mugnier (12 BT)</v>
      </c>
      <c r="D522" s="11">
        <v>950.0</v>
      </c>
      <c r="E522" s="11">
        <v>1400.0</v>
      </c>
      <c r="F522" s="12" t="s">
        <v>302</v>
      </c>
      <c r="G522" s="12" t="s">
        <v>949</v>
      </c>
      <c r="H522" s="12" t="s">
        <v>563</v>
      </c>
      <c r="I522" s="9">
        <v>2006.0</v>
      </c>
      <c r="J522" s="9">
        <v>12.0</v>
      </c>
      <c r="K522" s="9" t="s">
        <v>20</v>
      </c>
      <c r="L522" s="9" t="s">
        <v>302</v>
      </c>
      <c r="M522" s="12" t="s">
        <v>535</v>
      </c>
      <c r="N522" s="12" t="s">
        <v>536</v>
      </c>
      <c r="O522" s="13" t="str">
        <f>vlookup(B522,'N10442 - Concise Lot Listing'!$1:$999,5,FALSE)</f>
        <v>https://www.sothebys.com/en/buy/auction/2020/vine-distinguished-collections-including-the-park-b-smith-cellar-celebrating-rhone/nuits-st-georges-clos-de-la-marechale-2006-jacques</v>
      </c>
      <c r="P522" s="12" t="s">
        <v>951</v>
      </c>
    </row>
    <row r="523">
      <c r="A523" s="8"/>
      <c r="B523" s="9">
        <v>469.0</v>
      </c>
      <c r="C523" s="10" t="str">
        <f t="shared" si="1"/>
        <v>Chambolle Musigny 2015 Jacques-Frédéric Mugnier (6 BT)</v>
      </c>
      <c r="D523" s="11">
        <v>700.0</v>
      </c>
      <c r="E523" s="11">
        <v>1000.0</v>
      </c>
      <c r="F523" s="12" t="s">
        <v>952</v>
      </c>
      <c r="G523" s="12" t="s">
        <v>946</v>
      </c>
      <c r="H523" s="12" t="s">
        <v>563</v>
      </c>
      <c r="I523" s="9">
        <v>2015.0</v>
      </c>
      <c r="J523" s="9">
        <v>6.0</v>
      </c>
      <c r="K523" s="9" t="s">
        <v>20</v>
      </c>
      <c r="L523" s="9" t="s">
        <v>302</v>
      </c>
      <c r="M523" s="12" t="s">
        <v>535</v>
      </c>
      <c r="N523" s="12" t="s">
        <v>536</v>
      </c>
      <c r="O523" s="13" t="str">
        <f>vlookup(B523,'N10442 - Concise Lot Listing'!$1:$999,5,FALSE)</f>
        <v>https://www.sothebys.com/en/buy/auction/2020/vine-distinguished-collections-including-the-park-b-smith-cellar-celebrating-rhone/chambolle-musigny-2015-jacques-frederic-mugnier-6</v>
      </c>
      <c r="P523" s="12" t="s">
        <v>953</v>
      </c>
    </row>
    <row r="524">
      <c r="A524" s="8"/>
      <c r="B524" s="9">
        <v>470.0</v>
      </c>
      <c r="C524" s="10" t="str">
        <f t="shared" si="1"/>
        <v>Chambolle Musigny, Les Fuées 2012 Jacques-Frédéric Mugnier (3 BT)</v>
      </c>
      <c r="D524" s="11">
        <v>600.0</v>
      </c>
      <c r="E524" s="11">
        <v>900.0</v>
      </c>
      <c r="F524" s="12" t="s">
        <v>21</v>
      </c>
      <c r="G524" s="12" t="s">
        <v>954</v>
      </c>
      <c r="H524" s="12" t="s">
        <v>563</v>
      </c>
      <c r="I524" s="9">
        <v>2012.0</v>
      </c>
      <c r="J524" s="9">
        <v>3.0</v>
      </c>
      <c r="K524" s="9" t="s">
        <v>20</v>
      </c>
      <c r="L524" s="9" t="s">
        <v>21</v>
      </c>
      <c r="M524" s="12" t="s">
        <v>535</v>
      </c>
      <c r="N524" s="12" t="s">
        <v>536</v>
      </c>
      <c r="O524" s="13" t="str">
        <f>vlookup(B524,'N10442 - Concise Lot Listing'!$1:$999,5,FALSE)</f>
        <v>https://www.sothebys.com/en/buy/auction/2020/vine-distinguished-collections-including-the-park-b-smith-cellar-celebrating-rhone/chambolle-musigny-les-fuees-2012-jacques-frederic</v>
      </c>
      <c r="P524" s="12" t="s">
        <v>955</v>
      </c>
    </row>
    <row r="525">
      <c r="A525" s="9" t="s">
        <v>32</v>
      </c>
      <c r="B525" s="9">
        <v>471.0</v>
      </c>
      <c r="C525" s="10" t="str">
        <f t="shared" si="1"/>
        <v>Bonnes Mares 2011 Comte Georges de Vogüé (2 BT)</v>
      </c>
      <c r="D525" s="11">
        <v>900.0</v>
      </c>
      <c r="E525" s="11">
        <v>1300.0</v>
      </c>
      <c r="F525" s="12" t="s">
        <v>21</v>
      </c>
      <c r="G525" s="12" t="s">
        <v>566</v>
      </c>
      <c r="H525" s="12" t="s">
        <v>567</v>
      </c>
      <c r="I525" s="9">
        <v>2011.0</v>
      </c>
      <c r="J525" s="9">
        <v>2.0</v>
      </c>
      <c r="K525" s="9" t="s">
        <v>20</v>
      </c>
      <c r="L525" s="9" t="s">
        <v>21</v>
      </c>
      <c r="M525" s="12" t="s">
        <v>535</v>
      </c>
      <c r="N525" s="12" t="s">
        <v>536</v>
      </c>
      <c r="O525" s="13" t="str">
        <f>vlookup(B525,'N10442 - Concise Lot Listing'!$1:$999,5,FALSE)</f>
        <v>https://www.sothebys.com/en/buy/auction/2020/vine-distinguished-collections-including-the-park-b-smith-cellar-celebrating-rhone/mixed-lot-6-bt-red-burgundy-comte-georges-de</v>
      </c>
      <c r="P525" s="12" t="s">
        <v>956</v>
      </c>
    </row>
    <row r="526">
      <c r="A526" s="9" t="s">
        <v>32</v>
      </c>
      <c r="B526" s="9">
        <v>471.0</v>
      </c>
      <c r="C526" s="10" t="str">
        <f t="shared" si="1"/>
        <v>Chambolle Musigny, Premier Cru 2011 Comte Georges de Vogüé (2 BT)</v>
      </c>
      <c r="D526" s="11">
        <v>900.0</v>
      </c>
      <c r="E526" s="11">
        <v>1300.0</v>
      </c>
      <c r="F526" s="12" t="s">
        <v>21</v>
      </c>
      <c r="G526" s="12" t="s">
        <v>957</v>
      </c>
      <c r="H526" s="12" t="s">
        <v>567</v>
      </c>
      <c r="I526" s="9">
        <v>2011.0</v>
      </c>
      <c r="J526" s="9">
        <v>2.0</v>
      </c>
      <c r="K526" s="9" t="s">
        <v>20</v>
      </c>
      <c r="L526" s="9" t="s">
        <v>21</v>
      </c>
      <c r="M526" s="12" t="s">
        <v>535</v>
      </c>
      <c r="N526" s="12" t="s">
        <v>536</v>
      </c>
      <c r="O526" s="13" t="str">
        <f>vlookup(B526,'N10442 - Concise Lot Listing'!$1:$999,5,FALSE)</f>
        <v>https://www.sothebys.com/en/buy/auction/2020/vine-distinguished-collections-including-the-park-b-smith-cellar-celebrating-rhone/mixed-lot-6-bt-red-burgundy-comte-georges-de</v>
      </c>
      <c r="P526" s="12" t="s">
        <v>958</v>
      </c>
    </row>
    <row r="527">
      <c r="A527" s="9" t="s">
        <v>32</v>
      </c>
      <c r="B527" s="9">
        <v>471.0</v>
      </c>
      <c r="C527" s="10" t="str">
        <f t="shared" si="1"/>
        <v>Chambolle Musigny 2011 Comte Georges de Vogüé (2 BT)</v>
      </c>
      <c r="D527" s="11">
        <v>900.0</v>
      </c>
      <c r="E527" s="11">
        <v>1300.0</v>
      </c>
      <c r="F527" s="12" t="s">
        <v>21</v>
      </c>
      <c r="G527" s="12" t="s">
        <v>946</v>
      </c>
      <c r="H527" s="12" t="s">
        <v>567</v>
      </c>
      <c r="I527" s="9">
        <v>2011.0</v>
      </c>
      <c r="J527" s="9">
        <v>2.0</v>
      </c>
      <c r="K527" s="9" t="s">
        <v>20</v>
      </c>
      <c r="L527" s="9" t="s">
        <v>21</v>
      </c>
      <c r="M527" s="12" t="s">
        <v>535</v>
      </c>
      <c r="N527" s="12" t="s">
        <v>536</v>
      </c>
      <c r="O527" s="13" t="str">
        <f>vlookup(B527,'N10442 - Concise Lot Listing'!$1:$999,5,FALSE)</f>
        <v>https://www.sothebys.com/en/buy/auction/2020/vine-distinguished-collections-including-the-park-b-smith-cellar-celebrating-rhone/mixed-lot-6-bt-red-burgundy-comte-georges-de</v>
      </c>
      <c r="P527" s="12" t="s">
        <v>959</v>
      </c>
    </row>
    <row r="528">
      <c r="A528" s="8"/>
      <c r="B528" s="9">
        <v>472.0</v>
      </c>
      <c r="C528" s="10" t="str">
        <f t="shared" si="1"/>
        <v>Chambolle Musigny, Premier Cru 2005 Comte Georges de Vogüé (2 BT)</v>
      </c>
      <c r="D528" s="11">
        <v>600.0</v>
      </c>
      <c r="E528" s="11">
        <v>800.0</v>
      </c>
      <c r="F528" s="12" t="s">
        <v>21</v>
      </c>
      <c r="G528" s="12" t="s">
        <v>957</v>
      </c>
      <c r="H528" s="12" t="s">
        <v>567</v>
      </c>
      <c r="I528" s="9">
        <v>2005.0</v>
      </c>
      <c r="J528" s="9">
        <v>2.0</v>
      </c>
      <c r="K528" s="9" t="s">
        <v>20</v>
      </c>
      <c r="L528" s="9" t="s">
        <v>21</v>
      </c>
      <c r="M528" s="12" t="s">
        <v>535</v>
      </c>
      <c r="N528" s="12" t="s">
        <v>536</v>
      </c>
      <c r="O528" s="13" t="str">
        <f>vlookup(B528,'N10442 - Concise Lot Listing'!$1:$999,5,FALSE)</f>
        <v>https://www.sothebys.com/en/buy/auction/2020/vine-distinguished-collections-including-the-park-b-smith-cellar-celebrating-rhone/chambolle-musigny-premier-cru-2005-comte-georges</v>
      </c>
      <c r="P528" s="12" t="s">
        <v>960</v>
      </c>
    </row>
    <row r="529">
      <c r="A529" s="8"/>
      <c r="B529" s="9">
        <v>473.0</v>
      </c>
      <c r="C529" s="10" t="str">
        <f t="shared" si="1"/>
        <v>Musigny, Cuvée Vieilles Vignes 1990 Comte Georges de Vogüé (1 BT)</v>
      </c>
      <c r="D529" s="11">
        <v>600.0</v>
      </c>
      <c r="E529" s="11">
        <v>900.0</v>
      </c>
      <c r="F529" s="12" t="s">
        <v>961</v>
      </c>
      <c r="G529" s="12" t="s">
        <v>962</v>
      </c>
      <c r="H529" s="12" t="s">
        <v>567</v>
      </c>
      <c r="I529" s="9">
        <v>1990.0</v>
      </c>
      <c r="J529" s="9">
        <v>1.0</v>
      </c>
      <c r="K529" s="9" t="s">
        <v>20</v>
      </c>
      <c r="L529" s="9" t="s">
        <v>49</v>
      </c>
      <c r="M529" s="12" t="s">
        <v>535</v>
      </c>
      <c r="N529" s="12" t="s">
        <v>536</v>
      </c>
      <c r="O529" s="13" t="str">
        <f>vlookup(B529,'N10442 - Concise Lot Listing'!$1:$999,5,FALSE)</f>
        <v>https://www.sothebys.com/en/buy/auction/2020/vine-distinguished-collections-including-the-park-b-smith-cellar-celebrating-rhone/musigny-cuvee-vieilles-vignes-1990-comte-georges</v>
      </c>
      <c r="P529" s="12" t="s">
        <v>963</v>
      </c>
    </row>
    <row r="530">
      <c r="A530" s="9" t="s">
        <v>32</v>
      </c>
      <c r="B530" s="9">
        <v>474.0</v>
      </c>
      <c r="C530" s="10" t="str">
        <f t="shared" si="1"/>
        <v>Chambolle Musigny, Les Hauts Doix 2010 Robert Groffier (2 BT)</v>
      </c>
      <c r="D530" s="11">
        <v>900.0</v>
      </c>
      <c r="E530" s="11">
        <v>1200.0</v>
      </c>
      <c r="F530" s="12" t="s">
        <v>21</v>
      </c>
      <c r="G530" s="12" t="s">
        <v>964</v>
      </c>
      <c r="H530" s="12" t="s">
        <v>965</v>
      </c>
      <c r="I530" s="9">
        <v>2010.0</v>
      </c>
      <c r="J530" s="9">
        <v>2.0</v>
      </c>
      <c r="K530" s="9" t="s">
        <v>20</v>
      </c>
      <c r="L530" s="9" t="s">
        <v>21</v>
      </c>
      <c r="M530" s="12" t="s">
        <v>535</v>
      </c>
      <c r="N530" s="12" t="s">
        <v>536</v>
      </c>
      <c r="O530" s="13" t="str">
        <f>vlookup(B530,'N10442 - Concise Lot Listing'!$1:$999,5,FALSE)</f>
        <v>https://www.sothebys.com/en/buy/auction/2020/vine-distinguished-collections-including-the-park-b-smith-cellar-celebrating-rhone/mixed-lot-11-bt-red-burgundy-robert-groffier</v>
      </c>
      <c r="P530" s="12" t="s">
        <v>966</v>
      </c>
    </row>
    <row r="531">
      <c r="A531" s="9" t="s">
        <v>32</v>
      </c>
      <c r="B531" s="9">
        <v>474.0</v>
      </c>
      <c r="C531" s="10" t="str">
        <f t="shared" si="1"/>
        <v>Chambolle Musigny, Les Hauts Doix 2009 Robert Groffier (2 BT)</v>
      </c>
      <c r="D531" s="11">
        <v>900.0</v>
      </c>
      <c r="E531" s="11">
        <v>1200.0</v>
      </c>
      <c r="F531" s="12" t="s">
        <v>21</v>
      </c>
      <c r="G531" s="12" t="s">
        <v>964</v>
      </c>
      <c r="H531" s="12" t="s">
        <v>965</v>
      </c>
      <c r="I531" s="9">
        <v>2009.0</v>
      </c>
      <c r="J531" s="9">
        <v>2.0</v>
      </c>
      <c r="K531" s="9" t="s">
        <v>20</v>
      </c>
      <c r="L531" s="9" t="s">
        <v>21</v>
      </c>
      <c r="M531" s="12" t="s">
        <v>535</v>
      </c>
      <c r="N531" s="12" t="s">
        <v>536</v>
      </c>
      <c r="O531" s="13" t="str">
        <f>vlookup(B531,'N10442 - Concise Lot Listing'!$1:$999,5,FALSE)</f>
        <v>https://www.sothebys.com/en/buy/auction/2020/vine-distinguished-collections-including-the-park-b-smith-cellar-celebrating-rhone/mixed-lot-11-bt-red-burgundy-robert-groffier</v>
      </c>
      <c r="P531" s="12" t="s">
        <v>967</v>
      </c>
    </row>
    <row r="532">
      <c r="A532" s="9" t="s">
        <v>32</v>
      </c>
      <c r="B532" s="9">
        <v>474.0</v>
      </c>
      <c r="C532" s="10" t="str">
        <f t="shared" si="1"/>
        <v>Chambolle Musigny, Les Sentiers 2012 Robert Groffier (4 BT)</v>
      </c>
      <c r="D532" s="11">
        <v>900.0</v>
      </c>
      <c r="E532" s="11">
        <v>1200.0</v>
      </c>
      <c r="F532" s="12" t="s">
        <v>21</v>
      </c>
      <c r="G532" s="12" t="s">
        <v>968</v>
      </c>
      <c r="H532" s="12" t="s">
        <v>965</v>
      </c>
      <c r="I532" s="9">
        <v>2012.0</v>
      </c>
      <c r="J532" s="9">
        <v>4.0</v>
      </c>
      <c r="K532" s="9" t="s">
        <v>20</v>
      </c>
      <c r="L532" s="9" t="s">
        <v>21</v>
      </c>
      <c r="M532" s="12" t="s">
        <v>535</v>
      </c>
      <c r="N532" s="12" t="s">
        <v>536</v>
      </c>
      <c r="O532" s="13" t="str">
        <f>vlookup(B532,'N10442 - Concise Lot Listing'!$1:$999,5,FALSE)</f>
        <v>https://www.sothebys.com/en/buy/auction/2020/vine-distinguished-collections-including-the-park-b-smith-cellar-celebrating-rhone/mixed-lot-11-bt-red-burgundy-robert-groffier</v>
      </c>
      <c r="P532" s="12" t="s">
        <v>969</v>
      </c>
    </row>
    <row r="533">
      <c r="A533" s="9" t="s">
        <v>32</v>
      </c>
      <c r="B533" s="9">
        <v>474.0</v>
      </c>
      <c r="C533" s="10" t="str">
        <f t="shared" si="1"/>
        <v>Chambolle Musigny, Les Sentiers 2009 Robert Groffier (3 BT)</v>
      </c>
      <c r="D533" s="11">
        <v>900.0</v>
      </c>
      <c r="E533" s="11">
        <v>1200.0</v>
      </c>
      <c r="F533" s="12" t="s">
        <v>21</v>
      </c>
      <c r="G533" s="12" t="s">
        <v>968</v>
      </c>
      <c r="H533" s="12" t="s">
        <v>965</v>
      </c>
      <c r="I533" s="9">
        <v>2009.0</v>
      </c>
      <c r="J533" s="9">
        <v>3.0</v>
      </c>
      <c r="K533" s="9" t="s">
        <v>20</v>
      </c>
      <c r="L533" s="9" t="s">
        <v>21</v>
      </c>
      <c r="M533" s="12" t="s">
        <v>535</v>
      </c>
      <c r="N533" s="12" t="s">
        <v>536</v>
      </c>
      <c r="O533" s="13" t="str">
        <f>vlookup(B533,'N10442 - Concise Lot Listing'!$1:$999,5,FALSE)</f>
        <v>https://www.sothebys.com/en/buy/auction/2020/vine-distinguished-collections-including-the-park-b-smith-cellar-celebrating-rhone/mixed-lot-11-bt-red-burgundy-robert-groffier</v>
      </c>
      <c r="P533" s="12" t="s">
        <v>970</v>
      </c>
    </row>
    <row r="534">
      <c r="A534" s="9" t="s">
        <v>32</v>
      </c>
      <c r="B534" s="9">
        <v>475.0</v>
      </c>
      <c r="C534" s="10" t="str">
        <f t="shared" si="1"/>
        <v>Chambolle Musigny, Les Amoureuses 2010 Robert Groffier (3 BT)</v>
      </c>
      <c r="D534" s="11">
        <v>1200.0</v>
      </c>
      <c r="E534" s="11">
        <v>2000.0</v>
      </c>
      <c r="F534" s="12" t="s">
        <v>21</v>
      </c>
      <c r="G534" s="12" t="s">
        <v>971</v>
      </c>
      <c r="H534" s="12" t="s">
        <v>965</v>
      </c>
      <c r="I534" s="9">
        <v>2010.0</v>
      </c>
      <c r="J534" s="9">
        <v>3.0</v>
      </c>
      <c r="K534" s="9" t="s">
        <v>20</v>
      </c>
      <c r="L534" s="9" t="s">
        <v>21</v>
      </c>
      <c r="M534" s="12" t="s">
        <v>535</v>
      </c>
      <c r="N534" s="12" t="s">
        <v>536</v>
      </c>
      <c r="O534" s="13" t="str">
        <f>vlookup(B534,'N10442 - Concise Lot Listing'!$1:$999,5,FALSE)</f>
        <v>https://www.sothebys.com/en/buy/auction/2020/vine-distinguished-collections-including-the-park-b-smith-cellar-celebrating-rhone/chambolle-musigny-les-amoureuses-robert-groffier</v>
      </c>
      <c r="P534" s="12" t="s">
        <v>972</v>
      </c>
    </row>
    <row r="535">
      <c r="A535" s="9" t="s">
        <v>32</v>
      </c>
      <c r="B535" s="9">
        <v>475.0</v>
      </c>
      <c r="C535" s="10" t="str">
        <f t="shared" si="1"/>
        <v>Chambolle Musigny, Les Amoureuses 2012 Robert Groffier (1 BT)</v>
      </c>
      <c r="D535" s="11">
        <v>1200.0</v>
      </c>
      <c r="E535" s="11">
        <v>2000.0</v>
      </c>
      <c r="F535" s="12" t="s">
        <v>21</v>
      </c>
      <c r="G535" s="12" t="s">
        <v>971</v>
      </c>
      <c r="H535" s="12" t="s">
        <v>965</v>
      </c>
      <c r="I535" s="9">
        <v>2012.0</v>
      </c>
      <c r="J535" s="9">
        <v>1.0</v>
      </c>
      <c r="K535" s="9" t="s">
        <v>20</v>
      </c>
      <c r="L535" s="9" t="s">
        <v>21</v>
      </c>
      <c r="M535" s="12" t="s">
        <v>535</v>
      </c>
      <c r="N535" s="12" t="s">
        <v>536</v>
      </c>
      <c r="O535" s="13" t="str">
        <f>vlookup(B535,'N10442 - Concise Lot Listing'!$1:$999,5,FALSE)</f>
        <v>https://www.sothebys.com/en/buy/auction/2020/vine-distinguished-collections-including-the-park-b-smith-cellar-celebrating-rhone/chambolle-musigny-les-amoureuses-robert-groffier</v>
      </c>
      <c r="P535" s="12" t="s">
        <v>973</v>
      </c>
    </row>
    <row r="536">
      <c r="A536" s="9" t="s">
        <v>32</v>
      </c>
      <c r="B536" s="9">
        <v>475.0</v>
      </c>
      <c r="C536" s="10" t="str">
        <f t="shared" si="1"/>
        <v>Chambolle Musigny, Les Amoureuses 2013 Robert Groffier (1 BT)</v>
      </c>
      <c r="D536" s="11">
        <v>1200.0</v>
      </c>
      <c r="E536" s="11">
        <v>2000.0</v>
      </c>
      <c r="F536" s="12" t="s">
        <v>21</v>
      </c>
      <c r="G536" s="12" t="s">
        <v>971</v>
      </c>
      <c r="H536" s="12" t="s">
        <v>965</v>
      </c>
      <c r="I536" s="9">
        <v>2013.0</v>
      </c>
      <c r="J536" s="9">
        <v>1.0</v>
      </c>
      <c r="K536" s="9" t="s">
        <v>20</v>
      </c>
      <c r="L536" s="9" t="s">
        <v>21</v>
      </c>
      <c r="M536" s="12" t="s">
        <v>535</v>
      </c>
      <c r="N536" s="12" t="s">
        <v>536</v>
      </c>
      <c r="O536" s="13" t="str">
        <f>vlookup(B536,'N10442 - Concise Lot Listing'!$1:$999,5,FALSE)</f>
        <v>https://www.sothebys.com/en/buy/auction/2020/vine-distinguished-collections-including-the-park-b-smith-cellar-celebrating-rhone/chambolle-musigny-les-amoureuses-robert-groffier</v>
      </c>
      <c r="P536" s="12" t="s">
        <v>974</v>
      </c>
    </row>
    <row r="537">
      <c r="A537" s="8"/>
      <c r="B537" s="9">
        <v>476.0</v>
      </c>
      <c r="C537" s="10" t="str">
        <f t="shared" si="1"/>
        <v>Chambertin, Clos de Bèze 1999 Robert Groffier (3 BT)</v>
      </c>
      <c r="D537" s="11">
        <v>900.0</v>
      </c>
      <c r="E537" s="11">
        <v>1500.0</v>
      </c>
      <c r="F537" s="12" t="s">
        <v>21</v>
      </c>
      <c r="G537" s="12" t="s">
        <v>689</v>
      </c>
      <c r="H537" s="12" t="s">
        <v>965</v>
      </c>
      <c r="I537" s="9">
        <v>1999.0</v>
      </c>
      <c r="J537" s="9">
        <v>3.0</v>
      </c>
      <c r="K537" s="9" t="s">
        <v>20</v>
      </c>
      <c r="L537" s="9" t="s">
        <v>21</v>
      </c>
      <c r="M537" s="12" t="s">
        <v>535</v>
      </c>
      <c r="N537" s="12" t="s">
        <v>536</v>
      </c>
      <c r="O537" s="13" t="str">
        <f>vlookup(B537,'N10442 - Concise Lot Listing'!$1:$999,5,FALSE)</f>
        <v>https://www.sothebys.com/en/buy/auction/2020/vine-distinguished-collections-including-the-park-b-smith-cellar-celebrating-rhone/chambertin-clos-de-beze-1999-robert-groffier-3-bt</v>
      </c>
      <c r="P537" s="12" t="s">
        <v>975</v>
      </c>
    </row>
    <row r="538">
      <c r="A538" s="8"/>
      <c r="B538" s="9">
        <v>477.0</v>
      </c>
      <c r="C538" s="10" t="str">
        <f t="shared" si="1"/>
        <v>Chambolle Musigny, Les Fuées 2008 Ghislaine Barthod (4 BT)</v>
      </c>
      <c r="D538" s="11">
        <v>450.0</v>
      </c>
      <c r="E538" s="11">
        <v>700.0</v>
      </c>
      <c r="F538" s="12" t="s">
        <v>21</v>
      </c>
      <c r="G538" s="12" t="s">
        <v>954</v>
      </c>
      <c r="H538" s="12" t="s">
        <v>976</v>
      </c>
      <c r="I538" s="9">
        <v>2008.0</v>
      </c>
      <c r="J538" s="9">
        <v>4.0</v>
      </c>
      <c r="K538" s="9" t="s">
        <v>20</v>
      </c>
      <c r="L538" s="9" t="s">
        <v>21</v>
      </c>
      <c r="M538" s="12" t="s">
        <v>535</v>
      </c>
      <c r="N538" s="12" t="s">
        <v>536</v>
      </c>
      <c r="O538" s="13" t="str">
        <f>vlookup(B538,'N10442 - Concise Lot Listing'!$1:$999,5,FALSE)</f>
        <v>https://www.sothebys.com/en/buy/auction/2020/vine-distinguished-collections-including-the-park-b-smith-cellar-celebrating-rhone/chambolle-musigny-les-fuees-2008-ghislaine-barthod</v>
      </c>
      <c r="P538" s="12" t="s">
        <v>977</v>
      </c>
    </row>
    <row r="539">
      <c r="A539" s="9" t="s">
        <v>32</v>
      </c>
      <c r="B539" s="9">
        <v>478.0</v>
      </c>
      <c r="C539" s="10" t="str">
        <f t="shared" si="1"/>
        <v>Nuits St. Georges, Aux Murgers 2014 Sylvain Cathiard (4 BT)</v>
      </c>
      <c r="D539" s="11">
        <v>1500.0</v>
      </c>
      <c r="E539" s="11">
        <v>2200.0</v>
      </c>
      <c r="F539" s="12" t="s">
        <v>21</v>
      </c>
      <c r="G539" s="12" t="s">
        <v>978</v>
      </c>
      <c r="H539" s="12" t="s">
        <v>979</v>
      </c>
      <c r="I539" s="9">
        <v>2014.0</v>
      </c>
      <c r="J539" s="9">
        <v>4.0</v>
      </c>
      <c r="K539" s="9" t="s">
        <v>20</v>
      </c>
      <c r="L539" s="9" t="s">
        <v>21</v>
      </c>
      <c r="M539" s="12" t="s">
        <v>535</v>
      </c>
      <c r="N539" s="12" t="s">
        <v>536</v>
      </c>
      <c r="O539" s="13" t="str">
        <f>vlookup(B539,'N10442 - Concise Lot Listing'!$1:$999,5,FALSE)</f>
        <v>https://www.sothebys.com/en/buy/auction/2020/vine-distinguished-collections-including-the-park-b-smith-cellar-celebrating-rhone/mixed-lot-12-bt-red-burgundy-sylvain-cathiard</v>
      </c>
      <c r="P539" s="12" t="s">
        <v>980</v>
      </c>
    </row>
    <row r="540">
      <c r="A540" s="9" t="s">
        <v>32</v>
      </c>
      <c r="B540" s="9">
        <v>478.0</v>
      </c>
      <c r="C540" s="10" t="str">
        <f t="shared" si="1"/>
        <v>Nuits St. Georges, Aux Thorey 2015 Sylvain Cathiard (3 BT)</v>
      </c>
      <c r="D540" s="11">
        <v>1500.0</v>
      </c>
      <c r="E540" s="11">
        <v>2200.0</v>
      </c>
      <c r="F540" s="12" t="s">
        <v>21</v>
      </c>
      <c r="G540" s="12" t="s">
        <v>981</v>
      </c>
      <c r="H540" s="12" t="s">
        <v>979</v>
      </c>
      <c r="I540" s="9">
        <v>2015.0</v>
      </c>
      <c r="J540" s="9">
        <v>3.0</v>
      </c>
      <c r="K540" s="9" t="s">
        <v>20</v>
      </c>
      <c r="L540" s="9" t="s">
        <v>21</v>
      </c>
      <c r="M540" s="12" t="s">
        <v>535</v>
      </c>
      <c r="N540" s="12" t="s">
        <v>536</v>
      </c>
      <c r="O540" s="13" t="str">
        <f>vlookup(B540,'N10442 - Concise Lot Listing'!$1:$999,5,FALSE)</f>
        <v>https://www.sothebys.com/en/buy/auction/2020/vine-distinguished-collections-including-the-park-b-smith-cellar-celebrating-rhone/mixed-lot-12-bt-red-burgundy-sylvain-cathiard</v>
      </c>
      <c r="P540" s="12" t="s">
        <v>982</v>
      </c>
    </row>
    <row r="541">
      <c r="A541" s="9" t="s">
        <v>32</v>
      </c>
      <c r="B541" s="9">
        <v>478.0</v>
      </c>
      <c r="C541" s="10" t="str">
        <f t="shared" si="1"/>
        <v>Nuits St. Georges, Aux Thorey 2014 Sylvain Cathiard (5 BT)</v>
      </c>
      <c r="D541" s="11">
        <v>1500.0</v>
      </c>
      <c r="E541" s="11">
        <v>2200.0</v>
      </c>
      <c r="F541" s="12" t="s">
        <v>21</v>
      </c>
      <c r="G541" s="12" t="s">
        <v>981</v>
      </c>
      <c r="H541" s="12" t="s">
        <v>979</v>
      </c>
      <c r="I541" s="9">
        <v>2014.0</v>
      </c>
      <c r="J541" s="9">
        <v>5.0</v>
      </c>
      <c r="K541" s="9" t="s">
        <v>20</v>
      </c>
      <c r="L541" s="9" t="s">
        <v>21</v>
      </c>
      <c r="M541" s="12" t="s">
        <v>535</v>
      </c>
      <c r="N541" s="12" t="s">
        <v>536</v>
      </c>
      <c r="O541" s="13" t="str">
        <f>vlookup(B541,'N10442 - Concise Lot Listing'!$1:$999,5,FALSE)</f>
        <v>https://www.sothebys.com/en/buy/auction/2020/vine-distinguished-collections-including-the-park-b-smith-cellar-celebrating-rhone/mixed-lot-12-bt-red-burgundy-sylvain-cathiard</v>
      </c>
      <c r="P541" s="12" t="s">
        <v>983</v>
      </c>
    </row>
    <row r="542">
      <c r="A542" s="8"/>
      <c r="B542" s="9">
        <v>479.0</v>
      </c>
      <c r="C542" s="10" t="str">
        <f t="shared" si="1"/>
        <v>Echézeaux 2011 Emmanuel Rouget (1 BT)</v>
      </c>
      <c r="D542" s="11">
        <v>300.0</v>
      </c>
      <c r="E542" s="11">
        <v>500.0</v>
      </c>
      <c r="F542" s="12" t="s">
        <v>49</v>
      </c>
      <c r="G542" s="12" t="s">
        <v>668</v>
      </c>
      <c r="H542" s="12" t="s">
        <v>984</v>
      </c>
      <c r="I542" s="9">
        <v>2011.0</v>
      </c>
      <c r="J542" s="9">
        <v>1.0</v>
      </c>
      <c r="K542" s="9" t="s">
        <v>20</v>
      </c>
      <c r="L542" s="9" t="s">
        <v>49</v>
      </c>
      <c r="M542" s="12" t="s">
        <v>535</v>
      </c>
      <c r="N542" s="12" t="s">
        <v>536</v>
      </c>
      <c r="O542" s="13" t="str">
        <f>vlookup(B542,'N10442 - Concise Lot Listing'!$1:$999,5,FALSE)</f>
        <v>https://www.sothebys.com/en/buy/auction/2020/vine-distinguished-collections-including-the-park-b-smith-cellar-celebrating-rhone/echezeaux-2011-emmanuel-rouget-1-bt</v>
      </c>
      <c r="P542" s="12" t="s">
        <v>985</v>
      </c>
    </row>
    <row r="543">
      <c r="A543" s="9" t="s">
        <v>32</v>
      </c>
      <c r="B543" s="9">
        <v>480.0</v>
      </c>
      <c r="C543" s="10" t="str">
        <f t="shared" si="1"/>
        <v>Clos de la Roche 2001 Hubert Lignier (1 BT)</v>
      </c>
      <c r="D543" s="11">
        <v>1300.0</v>
      </c>
      <c r="E543" s="11">
        <v>2000.0</v>
      </c>
      <c r="F543" s="12" t="s">
        <v>21</v>
      </c>
      <c r="G543" s="12" t="s">
        <v>553</v>
      </c>
      <c r="H543" s="12" t="s">
        <v>986</v>
      </c>
      <c r="I543" s="9">
        <v>2001.0</v>
      </c>
      <c r="J543" s="9">
        <v>1.0</v>
      </c>
      <c r="K543" s="9" t="s">
        <v>20</v>
      </c>
      <c r="L543" s="9" t="s">
        <v>21</v>
      </c>
      <c r="M543" s="12" t="s">
        <v>535</v>
      </c>
      <c r="N543" s="12" t="s">
        <v>536</v>
      </c>
      <c r="O543" s="13" t="str">
        <f>vlookup(B543,'N10442 - Concise Lot Listing'!$1:$999,5,FALSE)</f>
        <v>https://www.sothebys.com/en/buy/auction/2020/vine-distinguished-collections-including-the-park-b-smith-cellar-celebrating-rhone/mixed-lot-12-bt-red-burgundy-hubert-lignier</v>
      </c>
      <c r="P543" s="12" t="s">
        <v>987</v>
      </c>
    </row>
    <row r="544">
      <c r="A544" s="9" t="s">
        <v>32</v>
      </c>
      <c r="B544" s="9">
        <v>480.0</v>
      </c>
      <c r="C544" s="10" t="str">
        <f t="shared" si="1"/>
        <v>Gevrey Chambertin 1999 Hubert Lignier (1 BT)</v>
      </c>
      <c r="D544" s="11">
        <v>1300.0</v>
      </c>
      <c r="E544" s="11">
        <v>2000.0</v>
      </c>
      <c r="F544" s="12" t="s">
        <v>21</v>
      </c>
      <c r="G544" s="12" t="s">
        <v>988</v>
      </c>
      <c r="H544" s="12" t="s">
        <v>986</v>
      </c>
      <c r="I544" s="9">
        <v>1999.0</v>
      </c>
      <c r="J544" s="9">
        <v>1.0</v>
      </c>
      <c r="K544" s="9" t="s">
        <v>20</v>
      </c>
      <c r="L544" s="9" t="s">
        <v>21</v>
      </c>
      <c r="M544" s="12" t="s">
        <v>535</v>
      </c>
      <c r="N544" s="12" t="s">
        <v>536</v>
      </c>
      <c r="O544" s="13" t="str">
        <f>vlookup(B544,'N10442 - Concise Lot Listing'!$1:$999,5,FALSE)</f>
        <v>https://www.sothebys.com/en/buy/auction/2020/vine-distinguished-collections-including-the-park-b-smith-cellar-celebrating-rhone/mixed-lot-12-bt-red-burgundy-hubert-lignier</v>
      </c>
      <c r="P544" s="12" t="s">
        <v>989</v>
      </c>
    </row>
    <row r="545">
      <c r="A545" s="9" t="s">
        <v>32</v>
      </c>
      <c r="B545" s="9">
        <v>480.0</v>
      </c>
      <c r="C545" s="10" t="str">
        <f t="shared" si="1"/>
        <v>Gevrey Chambertin, Aux Combottes 2000 Hubert Lignier (2 BT)</v>
      </c>
      <c r="D545" s="11">
        <v>1300.0</v>
      </c>
      <c r="E545" s="11">
        <v>2000.0</v>
      </c>
      <c r="F545" s="12" t="s">
        <v>21</v>
      </c>
      <c r="G545" s="12" t="s">
        <v>990</v>
      </c>
      <c r="H545" s="12" t="s">
        <v>986</v>
      </c>
      <c r="I545" s="9">
        <v>2000.0</v>
      </c>
      <c r="J545" s="9">
        <v>2.0</v>
      </c>
      <c r="K545" s="9" t="s">
        <v>20</v>
      </c>
      <c r="L545" s="9" t="s">
        <v>21</v>
      </c>
      <c r="M545" s="12" t="s">
        <v>535</v>
      </c>
      <c r="N545" s="12" t="s">
        <v>536</v>
      </c>
      <c r="O545" s="13" t="str">
        <f>vlookup(B545,'N10442 - Concise Lot Listing'!$1:$999,5,FALSE)</f>
        <v>https://www.sothebys.com/en/buy/auction/2020/vine-distinguished-collections-including-the-park-b-smith-cellar-celebrating-rhone/mixed-lot-12-bt-red-burgundy-hubert-lignier</v>
      </c>
      <c r="P545" s="12" t="s">
        <v>991</v>
      </c>
    </row>
    <row r="546">
      <c r="A546" s="9" t="s">
        <v>32</v>
      </c>
      <c r="B546" s="9">
        <v>480.0</v>
      </c>
      <c r="C546" s="10" t="str">
        <f t="shared" si="1"/>
        <v>Morey St. Denis, Les Chaffots 2014 Hubert Lignier (3 BT)</v>
      </c>
      <c r="D546" s="11">
        <v>1300.0</v>
      </c>
      <c r="E546" s="11">
        <v>2000.0</v>
      </c>
      <c r="F546" s="12" t="s">
        <v>21</v>
      </c>
      <c r="G546" s="12" t="s">
        <v>992</v>
      </c>
      <c r="H546" s="12" t="s">
        <v>986</v>
      </c>
      <c r="I546" s="9">
        <v>2014.0</v>
      </c>
      <c r="J546" s="9">
        <v>3.0</v>
      </c>
      <c r="K546" s="9" t="s">
        <v>20</v>
      </c>
      <c r="L546" s="9" t="s">
        <v>21</v>
      </c>
      <c r="M546" s="12" t="s">
        <v>535</v>
      </c>
      <c r="N546" s="12" t="s">
        <v>536</v>
      </c>
      <c r="O546" s="13" t="str">
        <f>vlookup(B546,'N10442 - Concise Lot Listing'!$1:$999,5,FALSE)</f>
        <v>https://www.sothebys.com/en/buy/auction/2020/vine-distinguished-collections-including-the-park-b-smith-cellar-celebrating-rhone/mixed-lot-12-bt-red-burgundy-hubert-lignier</v>
      </c>
      <c r="P546" s="12" t="s">
        <v>993</v>
      </c>
    </row>
    <row r="547">
      <c r="A547" s="9" t="s">
        <v>32</v>
      </c>
      <c r="B547" s="9">
        <v>480.0</v>
      </c>
      <c r="C547" s="10" t="str">
        <f t="shared" si="1"/>
        <v>Morey St. Denis, Les Chaffots 1999 Hubert Lignier (2 BT)</v>
      </c>
      <c r="D547" s="11">
        <v>1300.0</v>
      </c>
      <c r="E547" s="11">
        <v>2000.0</v>
      </c>
      <c r="F547" s="12" t="s">
        <v>21</v>
      </c>
      <c r="G547" s="12" t="s">
        <v>992</v>
      </c>
      <c r="H547" s="12" t="s">
        <v>986</v>
      </c>
      <c r="I547" s="9">
        <v>1999.0</v>
      </c>
      <c r="J547" s="9">
        <v>2.0</v>
      </c>
      <c r="K547" s="9" t="s">
        <v>20</v>
      </c>
      <c r="L547" s="9" t="s">
        <v>21</v>
      </c>
      <c r="M547" s="12" t="s">
        <v>535</v>
      </c>
      <c r="N547" s="12" t="s">
        <v>536</v>
      </c>
      <c r="O547" s="13" t="str">
        <f>vlookup(B547,'N10442 - Concise Lot Listing'!$1:$999,5,FALSE)</f>
        <v>https://www.sothebys.com/en/buy/auction/2020/vine-distinguished-collections-including-the-park-b-smith-cellar-celebrating-rhone/mixed-lot-12-bt-red-burgundy-hubert-lignier</v>
      </c>
      <c r="P547" s="12" t="s">
        <v>994</v>
      </c>
    </row>
    <row r="548">
      <c r="A548" s="9" t="s">
        <v>32</v>
      </c>
      <c r="B548" s="9">
        <v>480.0</v>
      </c>
      <c r="C548" s="10" t="str">
        <f t="shared" si="1"/>
        <v>Morey St. Denis, Premier Cru, Vieilles Vignes 1999 Hubert Lignier (3 BT)</v>
      </c>
      <c r="D548" s="11">
        <v>1300.0</v>
      </c>
      <c r="E548" s="11">
        <v>2000.0</v>
      </c>
      <c r="F548" s="12" t="s">
        <v>21</v>
      </c>
      <c r="G548" s="12" t="s">
        <v>995</v>
      </c>
      <c r="H548" s="12" t="s">
        <v>986</v>
      </c>
      <c r="I548" s="9">
        <v>1999.0</v>
      </c>
      <c r="J548" s="9">
        <v>3.0</v>
      </c>
      <c r="K548" s="9" t="s">
        <v>20</v>
      </c>
      <c r="L548" s="9" t="s">
        <v>21</v>
      </c>
      <c r="M548" s="12" t="s">
        <v>535</v>
      </c>
      <c r="N548" s="12" t="s">
        <v>536</v>
      </c>
      <c r="O548" s="13" t="str">
        <f>vlookup(B548,'N10442 - Concise Lot Listing'!$1:$999,5,FALSE)</f>
        <v>https://www.sothebys.com/en/buy/auction/2020/vine-distinguished-collections-including-the-park-b-smith-cellar-celebrating-rhone/mixed-lot-12-bt-red-burgundy-hubert-lignier</v>
      </c>
      <c r="P548" s="12" t="s">
        <v>996</v>
      </c>
    </row>
    <row r="549">
      <c r="A549" s="9" t="s">
        <v>32</v>
      </c>
      <c r="B549" s="9">
        <v>481.0</v>
      </c>
      <c r="C549" s="10" t="str">
        <f t="shared" si="1"/>
        <v>Clos de la Roche Grand Cru Cuvée Vieilles Vignes 2014 Domaine Ponsot (1 MAG)</v>
      </c>
      <c r="D549" s="11">
        <v>650.0</v>
      </c>
      <c r="E549" s="11">
        <v>900.0</v>
      </c>
      <c r="F549" s="12" t="s">
        <v>49</v>
      </c>
      <c r="G549" s="12" t="s">
        <v>997</v>
      </c>
      <c r="H549" s="12" t="s">
        <v>580</v>
      </c>
      <c r="I549" s="9">
        <v>2014.0</v>
      </c>
      <c r="J549" s="9">
        <v>1.0</v>
      </c>
      <c r="K549" s="9" t="s">
        <v>48</v>
      </c>
      <c r="L549" s="9" t="s">
        <v>49</v>
      </c>
      <c r="M549" s="12" t="s">
        <v>535</v>
      </c>
      <c r="N549" s="12" t="s">
        <v>536</v>
      </c>
      <c r="O549" s="13" t="str">
        <f>vlookup(B549,'N10442 - Concise Lot Listing'!$1:$999,5,FALSE)</f>
        <v>https://www.sothebys.com/en/buy/auction/2020/vine-distinguished-collections-including-the-park-b-smith-cellar-celebrating-rhone/clos-de-la-roche-grand-cru-cuvee-vieilles-vignes</v>
      </c>
      <c r="P549" s="12" t="s">
        <v>998</v>
      </c>
    </row>
    <row r="550">
      <c r="A550" s="9" t="s">
        <v>32</v>
      </c>
      <c r="B550" s="9">
        <v>481.0</v>
      </c>
      <c r="C550" s="10" t="str">
        <f t="shared" si="1"/>
        <v>Clos de la Roche Grand Cru Cuvée Vieilles Vignes 2004 Domaine Ponsot (1 BT)</v>
      </c>
      <c r="D550" s="11">
        <v>650.0</v>
      </c>
      <c r="E550" s="11">
        <v>900.0</v>
      </c>
      <c r="F550" s="12" t="s">
        <v>999</v>
      </c>
      <c r="G550" s="12" t="s">
        <v>997</v>
      </c>
      <c r="H550" s="12" t="s">
        <v>580</v>
      </c>
      <c r="I550" s="9">
        <v>2004.0</v>
      </c>
      <c r="J550" s="9">
        <v>1.0</v>
      </c>
      <c r="K550" s="9" t="s">
        <v>20</v>
      </c>
      <c r="L550" s="9" t="s">
        <v>49</v>
      </c>
      <c r="M550" s="12" t="s">
        <v>535</v>
      </c>
      <c r="N550" s="12" t="s">
        <v>536</v>
      </c>
      <c r="O550" s="13" t="str">
        <f>vlookup(B550,'N10442 - Concise Lot Listing'!$1:$999,5,FALSE)</f>
        <v>https://www.sothebys.com/en/buy/auction/2020/vine-distinguished-collections-including-the-park-b-smith-cellar-celebrating-rhone/clos-de-la-roche-grand-cru-cuvee-vieilles-vignes</v>
      </c>
      <c r="P550" s="12" t="s">
        <v>1000</v>
      </c>
    </row>
    <row r="551">
      <c r="A551" s="8"/>
      <c r="B551" s="9">
        <v>482.0</v>
      </c>
      <c r="C551" s="10" t="str">
        <f t="shared" si="1"/>
        <v>Clos des Lambrays 2016 Domaine des Lambrays (3 BT)</v>
      </c>
      <c r="D551" s="11">
        <v>350.0</v>
      </c>
      <c r="E551" s="11">
        <v>500.0</v>
      </c>
      <c r="F551" s="12" t="s">
        <v>21</v>
      </c>
      <c r="G551" s="12" t="s">
        <v>1001</v>
      </c>
      <c r="H551" s="12" t="s">
        <v>1002</v>
      </c>
      <c r="I551" s="9">
        <v>2016.0</v>
      </c>
      <c r="J551" s="9">
        <v>3.0</v>
      </c>
      <c r="K551" s="9" t="s">
        <v>20</v>
      </c>
      <c r="L551" s="9" t="s">
        <v>21</v>
      </c>
      <c r="M551" s="12" t="s">
        <v>535</v>
      </c>
      <c r="N551" s="12" t="s">
        <v>536</v>
      </c>
      <c r="O551" s="13" t="str">
        <f>vlookup(B551,'N10442 - Concise Lot Listing'!$1:$999,5,FALSE)</f>
        <v>https://www.sothebys.com/en/buy/auction/2020/vine-distinguished-collections-including-the-park-b-smith-cellar-celebrating-rhone/clos-des-lambrays-2016-domaine-des-lambrays-3-bt</v>
      </c>
      <c r="P551" s="12" t="s">
        <v>1003</v>
      </c>
    </row>
    <row r="552">
      <c r="A552" s="8"/>
      <c r="B552" s="9">
        <v>483.0</v>
      </c>
      <c r="C552" s="10" t="str">
        <f t="shared" si="1"/>
        <v>Clos de Tart 2015 Mommessin (4 BT)</v>
      </c>
      <c r="D552" s="11">
        <v>1200.0</v>
      </c>
      <c r="E552" s="11">
        <v>1600.0</v>
      </c>
      <c r="F552" s="12" t="s">
        <v>21</v>
      </c>
      <c r="G552" s="12" t="s">
        <v>569</v>
      </c>
      <c r="H552" s="12" t="s">
        <v>570</v>
      </c>
      <c r="I552" s="9">
        <v>2015.0</v>
      </c>
      <c r="J552" s="9">
        <v>4.0</v>
      </c>
      <c r="K552" s="9" t="s">
        <v>20</v>
      </c>
      <c r="L552" s="9" t="s">
        <v>21</v>
      </c>
      <c r="M552" s="12" t="s">
        <v>535</v>
      </c>
      <c r="N552" s="12" t="s">
        <v>536</v>
      </c>
      <c r="O552" s="13" t="str">
        <f>vlookup(B552,'N10442 - Concise Lot Listing'!$1:$999,5,FALSE)</f>
        <v>https://www.sothebys.com/en/buy/auction/2020/vine-distinguished-collections-including-the-park-b-smith-cellar-celebrating-rhone/clos-de-tart-2015-mommessin-4-bt</v>
      </c>
      <c r="P552" s="12" t="s">
        <v>1004</v>
      </c>
    </row>
    <row r="553">
      <c r="A553" s="8"/>
      <c r="B553" s="9">
        <v>484.0</v>
      </c>
      <c r="C553" s="10" t="str">
        <f t="shared" si="1"/>
        <v>Clos de Tart 2014 Mommessin (6 BT)</v>
      </c>
      <c r="D553" s="11">
        <v>1200.0</v>
      </c>
      <c r="E553" s="11">
        <v>1800.0</v>
      </c>
      <c r="F553" s="12" t="s">
        <v>302</v>
      </c>
      <c r="G553" s="12" t="s">
        <v>569</v>
      </c>
      <c r="H553" s="12" t="s">
        <v>570</v>
      </c>
      <c r="I553" s="9">
        <v>2014.0</v>
      </c>
      <c r="J553" s="9">
        <v>6.0</v>
      </c>
      <c r="K553" s="9" t="s">
        <v>20</v>
      </c>
      <c r="L553" s="9" t="s">
        <v>302</v>
      </c>
      <c r="M553" s="12" t="s">
        <v>535</v>
      </c>
      <c r="N553" s="12" t="s">
        <v>536</v>
      </c>
      <c r="O553" s="13" t="str">
        <f>vlookup(B553,'N10442 - Concise Lot Listing'!$1:$999,5,FALSE)</f>
        <v>https://www.sothebys.com/en/buy/auction/2020/vine-distinguished-collections-including-the-park-b-smith-cellar-celebrating-rhone/clos-de-tart-2014-mommessin-6-bt</v>
      </c>
      <c r="P553" s="12" t="s">
        <v>1005</v>
      </c>
    </row>
    <row r="554">
      <c r="A554" s="8"/>
      <c r="B554" s="9">
        <v>485.0</v>
      </c>
      <c r="C554" s="10" t="str">
        <f t="shared" si="1"/>
        <v>Clos de Tart 2014 Mommessin (1 MAG)</v>
      </c>
      <c r="D554" s="11">
        <v>400.0</v>
      </c>
      <c r="E554" s="11">
        <v>600.0</v>
      </c>
      <c r="F554" s="12" t="s">
        <v>49</v>
      </c>
      <c r="G554" s="12" t="s">
        <v>569</v>
      </c>
      <c r="H554" s="12" t="s">
        <v>570</v>
      </c>
      <c r="I554" s="9">
        <v>2014.0</v>
      </c>
      <c r="J554" s="9">
        <v>1.0</v>
      </c>
      <c r="K554" s="9" t="s">
        <v>48</v>
      </c>
      <c r="L554" s="9" t="s">
        <v>49</v>
      </c>
      <c r="M554" s="12" t="s">
        <v>535</v>
      </c>
      <c r="N554" s="12" t="s">
        <v>536</v>
      </c>
      <c r="O554" s="13" t="str">
        <f>vlookup(B554,'N10442 - Concise Lot Listing'!$1:$999,5,FALSE)</f>
        <v>https://www.sothebys.com/en/buy/auction/2020/vine-distinguished-collections-including-the-park-b-smith-cellar-celebrating-rhone/clos-de-tart-2014-mommessin-1-mag</v>
      </c>
      <c r="P554" s="12" t="s">
        <v>1006</v>
      </c>
    </row>
    <row r="555">
      <c r="A555" s="8"/>
      <c r="B555" s="9">
        <v>486.0</v>
      </c>
      <c r="C555" s="10" t="str">
        <f t="shared" si="1"/>
        <v>Clos de Vougeot 2011 Jean Grivot (4 BT)</v>
      </c>
      <c r="D555" s="11">
        <v>400.0</v>
      </c>
      <c r="E555" s="11">
        <v>600.0</v>
      </c>
      <c r="F555" s="12" t="s">
        <v>21</v>
      </c>
      <c r="G555" s="12" t="s">
        <v>584</v>
      </c>
      <c r="H555" s="12" t="s">
        <v>1007</v>
      </c>
      <c r="I555" s="9">
        <v>2011.0</v>
      </c>
      <c r="J555" s="9">
        <v>4.0</v>
      </c>
      <c r="K555" s="9" t="s">
        <v>20</v>
      </c>
      <c r="L555" s="9" t="s">
        <v>21</v>
      </c>
      <c r="M555" s="12" t="s">
        <v>535</v>
      </c>
      <c r="N555" s="12" t="s">
        <v>536</v>
      </c>
      <c r="O555" s="13" t="str">
        <f>vlookup(B555,'N10442 - Concise Lot Listing'!$1:$999,5,FALSE)</f>
        <v>https://www.sothebys.com/en/buy/auction/2020/vine-distinguished-collections-including-the-park-b-smith-cellar-celebrating-rhone/clos-de-vougeot-2011-jean-grivot-4-bt</v>
      </c>
      <c r="P555" s="12" t="s">
        <v>1008</v>
      </c>
    </row>
    <row r="556">
      <c r="A556" s="8"/>
      <c r="B556" s="9">
        <v>487.0</v>
      </c>
      <c r="C556" s="10" t="str">
        <f t="shared" si="1"/>
        <v>Grands Echézeaux 2005 Jean-Marc Millot (2 BT)</v>
      </c>
      <c r="D556" s="11">
        <v>400.0</v>
      </c>
      <c r="E556" s="11">
        <v>600.0</v>
      </c>
      <c r="F556" s="12" t="s">
        <v>21</v>
      </c>
      <c r="G556" s="12" t="s">
        <v>614</v>
      </c>
      <c r="H556" s="12" t="s">
        <v>1009</v>
      </c>
      <c r="I556" s="9">
        <v>2005.0</v>
      </c>
      <c r="J556" s="9">
        <v>2.0</v>
      </c>
      <c r="K556" s="9" t="s">
        <v>20</v>
      </c>
      <c r="L556" s="9" t="s">
        <v>21</v>
      </c>
      <c r="M556" s="12" t="s">
        <v>535</v>
      </c>
      <c r="N556" s="12" t="s">
        <v>536</v>
      </c>
      <c r="O556" s="13" t="str">
        <f>vlookup(B556,'N10442 - Concise Lot Listing'!$1:$999,5,FALSE)</f>
        <v>https://www.sothebys.com/en/buy/auction/2020/vine-distinguished-collections-including-the-park-b-smith-cellar-celebrating-rhone/grands-echezeaux-2005-jean-marc-millot-2-bt</v>
      </c>
      <c r="P556" s="12" t="s">
        <v>1010</v>
      </c>
    </row>
    <row r="557">
      <c r="A557" s="9" t="s">
        <v>32</v>
      </c>
      <c r="B557" s="9">
        <v>488.0</v>
      </c>
      <c r="C557" s="10" t="str">
        <f t="shared" si="1"/>
        <v>Gevrey Chambertin, Vieilles Vignes 2013 Domaine Bachelet (3 BT)</v>
      </c>
      <c r="D557" s="11">
        <v>800.0</v>
      </c>
      <c r="E557" s="11">
        <v>1200.0</v>
      </c>
      <c r="F557" s="12" t="s">
        <v>21</v>
      </c>
      <c r="G557" s="12" t="s">
        <v>602</v>
      </c>
      <c r="H557" s="12" t="s">
        <v>1011</v>
      </c>
      <c r="I557" s="9">
        <v>2013.0</v>
      </c>
      <c r="J557" s="9">
        <v>3.0</v>
      </c>
      <c r="K557" s="9" t="s">
        <v>20</v>
      </c>
      <c r="L557" s="9" t="s">
        <v>21</v>
      </c>
      <c r="M557" s="12" t="s">
        <v>535</v>
      </c>
      <c r="N557" s="12" t="s">
        <v>536</v>
      </c>
      <c r="O557" s="13" t="str">
        <f>vlookup(B557,'N10442 - Concise Lot Listing'!$1:$999,5,FALSE)</f>
        <v>https://www.sothebys.com/en/buy/auction/2020/vine-distinguished-collections-including-the-park-b-smith-cellar-celebrating-rhone/mixed-lot-12-bt-red-burgundy-domaine-bachelet</v>
      </c>
      <c r="P557" s="12" t="s">
        <v>1012</v>
      </c>
    </row>
    <row r="558">
      <c r="A558" s="9" t="s">
        <v>32</v>
      </c>
      <c r="B558" s="9">
        <v>488.0</v>
      </c>
      <c r="C558" s="10" t="str">
        <f t="shared" si="1"/>
        <v>Gevrey Chambertin, Vieilles Vignes 2014 Domaine Bachelet (3 BT)</v>
      </c>
      <c r="D558" s="11">
        <v>800.0</v>
      </c>
      <c r="E558" s="11">
        <v>1200.0</v>
      </c>
      <c r="F558" s="12" t="s">
        <v>21</v>
      </c>
      <c r="G558" s="12" t="s">
        <v>602</v>
      </c>
      <c r="H558" s="12" t="s">
        <v>1011</v>
      </c>
      <c r="I558" s="9">
        <v>2014.0</v>
      </c>
      <c r="J558" s="9">
        <v>3.0</v>
      </c>
      <c r="K558" s="9" t="s">
        <v>20</v>
      </c>
      <c r="L558" s="9" t="s">
        <v>21</v>
      </c>
      <c r="M558" s="12" t="s">
        <v>535</v>
      </c>
      <c r="N558" s="12" t="s">
        <v>536</v>
      </c>
      <c r="O558" s="13" t="str">
        <f>vlookup(B558,'N10442 - Concise Lot Listing'!$1:$999,5,FALSE)</f>
        <v>https://www.sothebys.com/en/buy/auction/2020/vine-distinguished-collections-including-the-park-b-smith-cellar-celebrating-rhone/mixed-lot-12-bt-red-burgundy-domaine-bachelet</v>
      </c>
      <c r="P558" s="12" t="s">
        <v>1013</v>
      </c>
    </row>
    <row r="559">
      <c r="A559" s="9" t="s">
        <v>32</v>
      </c>
      <c r="B559" s="9">
        <v>488.0</v>
      </c>
      <c r="C559" s="10" t="str">
        <f t="shared" si="1"/>
        <v>Gevrey Chambertin, Les Evocelles 2013 Domaine Bachelet (3 BT)</v>
      </c>
      <c r="D559" s="11">
        <v>800.0</v>
      </c>
      <c r="E559" s="11">
        <v>1200.0</v>
      </c>
      <c r="F559" s="12" t="s">
        <v>21</v>
      </c>
      <c r="G559" s="12" t="s">
        <v>605</v>
      </c>
      <c r="H559" s="12" t="s">
        <v>1011</v>
      </c>
      <c r="I559" s="9">
        <v>2013.0</v>
      </c>
      <c r="J559" s="9">
        <v>3.0</v>
      </c>
      <c r="K559" s="9" t="s">
        <v>20</v>
      </c>
      <c r="L559" s="9" t="s">
        <v>21</v>
      </c>
      <c r="M559" s="12" t="s">
        <v>535</v>
      </c>
      <c r="N559" s="12" t="s">
        <v>536</v>
      </c>
      <c r="O559" s="13" t="str">
        <f>vlookup(B559,'N10442 - Concise Lot Listing'!$1:$999,5,FALSE)</f>
        <v>https://www.sothebys.com/en/buy/auction/2020/vine-distinguished-collections-including-the-park-b-smith-cellar-celebrating-rhone/mixed-lot-12-bt-red-burgundy-domaine-bachelet</v>
      </c>
      <c r="P559" s="12" t="s">
        <v>1014</v>
      </c>
    </row>
    <row r="560">
      <c r="A560" s="9" t="s">
        <v>32</v>
      </c>
      <c r="B560" s="9">
        <v>488.0</v>
      </c>
      <c r="C560" s="10" t="str">
        <f t="shared" si="1"/>
        <v>Gevrey Chambertin, Les Corbeaux Vieilles Vignes 2010 Domaine Bachelet (3 BT)</v>
      </c>
      <c r="D560" s="11">
        <v>800.0</v>
      </c>
      <c r="E560" s="11">
        <v>1200.0</v>
      </c>
      <c r="F560" s="12" t="s">
        <v>21</v>
      </c>
      <c r="G560" s="12" t="s">
        <v>1015</v>
      </c>
      <c r="H560" s="12" t="s">
        <v>1011</v>
      </c>
      <c r="I560" s="9">
        <v>2010.0</v>
      </c>
      <c r="J560" s="9">
        <v>3.0</v>
      </c>
      <c r="K560" s="9" t="s">
        <v>20</v>
      </c>
      <c r="L560" s="9" t="s">
        <v>21</v>
      </c>
      <c r="M560" s="12" t="s">
        <v>535</v>
      </c>
      <c r="N560" s="12" t="s">
        <v>536</v>
      </c>
      <c r="O560" s="13" t="str">
        <f>vlookup(B560,'N10442 - Concise Lot Listing'!$1:$999,5,FALSE)</f>
        <v>https://www.sothebys.com/en/buy/auction/2020/vine-distinguished-collections-including-the-park-b-smith-cellar-celebrating-rhone/mixed-lot-12-bt-red-burgundy-domaine-bachelet</v>
      </c>
      <c r="P560" s="12" t="s">
        <v>1016</v>
      </c>
    </row>
    <row r="561">
      <c r="A561" s="9" t="s">
        <v>32</v>
      </c>
      <c r="B561" s="9">
        <v>489.0</v>
      </c>
      <c r="C561" s="10" t="str">
        <f t="shared" si="1"/>
        <v>Gevrey Chambertin, Premier Cru 2012 Denis Mortet (2 BT)</v>
      </c>
      <c r="D561" s="11">
        <v>150.0</v>
      </c>
      <c r="E561" s="11">
        <v>200.0</v>
      </c>
      <c r="F561" s="12" t="s">
        <v>21</v>
      </c>
      <c r="G561" s="12" t="s">
        <v>1017</v>
      </c>
      <c r="H561" s="12" t="s">
        <v>1018</v>
      </c>
      <c r="I561" s="9">
        <v>2012.0</v>
      </c>
      <c r="J561" s="9">
        <v>2.0</v>
      </c>
      <c r="K561" s="9" t="s">
        <v>20</v>
      </c>
      <c r="L561" s="9" t="s">
        <v>21</v>
      </c>
      <c r="M561" s="12" t="s">
        <v>535</v>
      </c>
      <c r="N561" s="12" t="s">
        <v>536</v>
      </c>
      <c r="O561" s="13" t="str">
        <f>vlookup(B561,'N10442 - Concise Lot Listing'!$1:$999,5,FALSE)</f>
        <v>https://www.sothebys.com/en/buy/auction/2020/vine-distinguished-collections-including-the-park-b-smith-cellar-celebrating-rhone/mixed-lot-4-bt-red-burgundy-denis-mortet</v>
      </c>
      <c r="P561" s="12" t="s">
        <v>1019</v>
      </c>
    </row>
    <row r="562">
      <c r="A562" s="9" t="s">
        <v>32</v>
      </c>
      <c r="B562" s="9">
        <v>489.0</v>
      </c>
      <c r="C562" s="10" t="str">
        <f t="shared" si="1"/>
        <v>Gevrey Chambertin, Mes Cinq Terroirs 2014 Denis Mortet (2 BT)</v>
      </c>
      <c r="D562" s="11">
        <v>150.0</v>
      </c>
      <c r="E562" s="11">
        <v>200.0</v>
      </c>
      <c r="F562" s="12" t="s">
        <v>21</v>
      </c>
      <c r="G562" s="12" t="s">
        <v>1020</v>
      </c>
      <c r="H562" s="12" t="s">
        <v>1018</v>
      </c>
      <c r="I562" s="9">
        <v>2014.0</v>
      </c>
      <c r="J562" s="9">
        <v>2.0</v>
      </c>
      <c r="K562" s="9" t="s">
        <v>20</v>
      </c>
      <c r="L562" s="9" t="s">
        <v>21</v>
      </c>
      <c r="M562" s="12" t="s">
        <v>535</v>
      </c>
      <c r="N562" s="12" t="s">
        <v>536</v>
      </c>
      <c r="O562" s="13" t="str">
        <f>vlookup(B562,'N10442 - Concise Lot Listing'!$1:$999,5,FALSE)</f>
        <v>https://www.sothebys.com/en/buy/auction/2020/vine-distinguished-collections-including-the-park-b-smith-cellar-celebrating-rhone/mixed-lot-4-bt-red-burgundy-denis-mortet</v>
      </c>
      <c r="P562" s="12" t="s">
        <v>1021</v>
      </c>
    </row>
    <row r="563">
      <c r="A563" s="9" t="s">
        <v>32</v>
      </c>
      <c r="B563" s="9">
        <v>490.0</v>
      </c>
      <c r="C563" s="10" t="str">
        <f t="shared" si="1"/>
        <v>Chambertin, Clos de Bèze 2010 Joseph Drouhin (2 BT)</v>
      </c>
      <c r="D563" s="11">
        <v>800.0</v>
      </c>
      <c r="E563" s="11">
        <v>1200.0</v>
      </c>
      <c r="F563" s="12" t="s">
        <v>21</v>
      </c>
      <c r="G563" s="12" t="s">
        <v>689</v>
      </c>
      <c r="H563" s="12" t="s">
        <v>1022</v>
      </c>
      <c r="I563" s="9">
        <v>2010.0</v>
      </c>
      <c r="J563" s="9">
        <v>2.0</v>
      </c>
      <c r="K563" s="9" t="s">
        <v>20</v>
      </c>
      <c r="L563" s="9" t="s">
        <v>21</v>
      </c>
      <c r="M563" s="12" t="s">
        <v>535</v>
      </c>
      <c r="N563" s="12" t="s">
        <v>536</v>
      </c>
      <c r="O563" s="13" t="str">
        <f>vlookup(B563,'N10442 - Concise Lot Listing'!$1:$999,5,FALSE)</f>
        <v>https://www.sothebys.com/en/buy/auction/2020/vine-distinguished-collections-including-the-park-b-smith-cellar-celebrating-rhone/mixed-lot-5-bt-red-burgundy-joseph-drouhin</v>
      </c>
      <c r="P563" s="12" t="s">
        <v>1023</v>
      </c>
    </row>
    <row r="564">
      <c r="A564" s="9" t="s">
        <v>32</v>
      </c>
      <c r="B564" s="9">
        <v>490.0</v>
      </c>
      <c r="C564" s="10" t="str">
        <f t="shared" si="1"/>
        <v>Morey St. Denis, Les Sorbés 1988 Joseph Drouhin (1 BT)</v>
      </c>
      <c r="D564" s="11">
        <v>800.0</v>
      </c>
      <c r="E564" s="11">
        <v>1200.0</v>
      </c>
      <c r="F564" s="12" t="s">
        <v>1024</v>
      </c>
      <c r="G564" s="12" t="s">
        <v>1025</v>
      </c>
      <c r="H564" s="12" t="s">
        <v>1022</v>
      </c>
      <c r="I564" s="9">
        <v>1988.0</v>
      </c>
      <c r="J564" s="9">
        <v>1.0</v>
      </c>
      <c r="K564" s="9" t="s">
        <v>20</v>
      </c>
      <c r="L564" s="9" t="s">
        <v>21</v>
      </c>
      <c r="M564" s="12" t="s">
        <v>535</v>
      </c>
      <c r="N564" s="12" t="s">
        <v>536</v>
      </c>
      <c r="O564" s="13" t="str">
        <f>vlookup(B564,'N10442 - Concise Lot Listing'!$1:$999,5,FALSE)</f>
        <v>https://www.sothebys.com/en/buy/auction/2020/vine-distinguished-collections-including-the-park-b-smith-cellar-celebrating-rhone/mixed-lot-5-bt-red-burgundy-joseph-drouhin</v>
      </c>
      <c r="P564" s="12" t="s">
        <v>1026</v>
      </c>
    </row>
    <row r="565">
      <c r="A565" s="9" t="s">
        <v>32</v>
      </c>
      <c r="B565" s="9">
        <v>490.0</v>
      </c>
      <c r="C565" s="10" t="str">
        <f t="shared" si="1"/>
        <v>Nuits St. Georges, Les Boudots 1989 Joseph Drouhin (1 BT)</v>
      </c>
      <c r="D565" s="11">
        <v>800.0</v>
      </c>
      <c r="E565" s="11">
        <v>1200.0</v>
      </c>
      <c r="F565" s="12" t="s">
        <v>21</v>
      </c>
      <c r="G565" s="12" t="s">
        <v>1027</v>
      </c>
      <c r="H565" s="12" t="s">
        <v>1022</v>
      </c>
      <c r="I565" s="9">
        <v>1989.0</v>
      </c>
      <c r="J565" s="9">
        <v>1.0</v>
      </c>
      <c r="K565" s="9" t="s">
        <v>20</v>
      </c>
      <c r="L565" s="9" t="s">
        <v>21</v>
      </c>
      <c r="M565" s="12" t="s">
        <v>535</v>
      </c>
      <c r="N565" s="12" t="s">
        <v>536</v>
      </c>
      <c r="O565" s="13" t="str">
        <f>vlookup(B565,'N10442 - Concise Lot Listing'!$1:$999,5,FALSE)</f>
        <v>https://www.sothebys.com/en/buy/auction/2020/vine-distinguished-collections-including-the-park-b-smith-cellar-celebrating-rhone/mixed-lot-5-bt-red-burgundy-joseph-drouhin</v>
      </c>
      <c r="P565" s="12" t="s">
        <v>1028</v>
      </c>
    </row>
    <row r="566">
      <c r="A566" s="9" t="s">
        <v>32</v>
      </c>
      <c r="B566" s="9">
        <v>490.0</v>
      </c>
      <c r="C566" s="10" t="str">
        <f t="shared" si="1"/>
        <v>Chambertin 1989 Joseph Drouhin (1 BT)</v>
      </c>
      <c r="D566" s="11">
        <v>800.0</v>
      </c>
      <c r="E566" s="11">
        <v>1200.0</v>
      </c>
      <c r="F566" s="12" t="s">
        <v>21</v>
      </c>
      <c r="G566" s="12" t="s">
        <v>560</v>
      </c>
      <c r="H566" s="12" t="s">
        <v>1022</v>
      </c>
      <c r="I566" s="9">
        <v>1989.0</v>
      </c>
      <c r="J566" s="9">
        <v>1.0</v>
      </c>
      <c r="K566" s="9" t="s">
        <v>20</v>
      </c>
      <c r="L566" s="9" t="s">
        <v>21</v>
      </c>
      <c r="M566" s="12" t="s">
        <v>535</v>
      </c>
      <c r="N566" s="12" t="s">
        <v>536</v>
      </c>
      <c r="O566" s="13" t="str">
        <f>vlookup(B566,'N10442 - Concise Lot Listing'!$1:$999,5,FALSE)</f>
        <v>https://www.sothebys.com/en/buy/auction/2020/vine-distinguished-collections-including-the-park-b-smith-cellar-celebrating-rhone/mixed-lot-5-bt-red-burgundy-joseph-drouhin</v>
      </c>
      <c r="P566" s="12" t="s">
        <v>1029</v>
      </c>
    </row>
    <row r="567">
      <c r="A567" s="8"/>
      <c r="B567" s="9">
        <v>491.0</v>
      </c>
      <c r="C567" s="10" t="str">
        <f t="shared" si="1"/>
        <v>Charmes Chambertin, Vieilles Vignes 2001 Domaine Bachelet (2 BT)</v>
      </c>
      <c r="D567" s="11">
        <v>600.0</v>
      </c>
      <c r="E567" s="11">
        <v>1000.0</v>
      </c>
      <c r="F567" s="12" t="s">
        <v>21</v>
      </c>
      <c r="G567" s="12" t="s">
        <v>1030</v>
      </c>
      <c r="H567" s="12" t="s">
        <v>1011</v>
      </c>
      <c r="I567" s="9">
        <v>2001.0</v>
      </c>
      <c r="J567" s="9">
        <v>2.0</v>
      </c>
      <c r="K567" s="9" t="s">
        <v>20</v>
      </c>
      <c r="L567" s="9" t="s">
        <v>21</v>
      </c>
      <c r="M567" s="12" t="s">
        <v>535</v>
      </c>
      <c r="N567" s="12" t="s">
        <v>536</v>
      </c>
      <c r="O567" s="13" t="str">
        <f>vlookup(B567,'N10442 - Concise Lot Listing'!$1:$999,5,FALSE)</f>
        <v>https://www.sothebys.com/en/buy/auction/2020/vine-distinguished-collections-including-the-park-b-smith-cellar-celebrating-rhone/charmes-chambertin-vieilles-vignes-2001-domaine</v>
      </c>
      <c r="P567" s="12" t="s">
        <v>1031</v>
      </c>
    </row>
    <row r="568">
      <c r="A568" s="9" t="s">
        <v>32</v>
      </c>
      <c r="B568" s="9">
        <v>492.0</v>
      </c>
      <c r="C568" s="10" t="str">
        <f t="shared" si="1"/>
        <v>Latricières Chambertin 2005 Simon Bize (2 BT)</v>
      </c>
      <c r="D568" s="11">
        <v>900.0</v>
      </c>
      <c r="E568" s="11">
        <v>1300.0</v>
      </c>
      <c r="F568" s="12" t="s">
        <v>21</v>
      </c>
      <c r="G568" s="12" t="s">
        <v>1032</v>
      </c>
      <c r="H568" s="12" t="s">
        <v>1033</v>
      </c>
      <c r="I568" s="9">
        <v>2005.0</v>
      </c>
      <c r="J568" s="9">
        <v>2.0</v>
      </c>
      <c r="K568" s="9" t="s">
        <v>20</v>
      </c>
      <c r="L568" s="9" t="s">
        <v>21</v>
      </c>
      <c r="M568" s="12" t="s">
        <v>535</v>
      </c>
      <c r="N568" s="12" t="s">
        <v>536</v>
      </c>
      <c r="O568" s="13" t="str">
        <f>vlookup(B568,'N10442 - Concise Lot Listing'!$1:$999,5,FALSE)</f>
        <v>https://www.sothebys.com/en/buy/auction/2020/vine-distinguished-collections-including-the-park-b-smith-cellar-celebrating-rhone/latricieres-chambertin-simon-bize-vertical-7-bt</v>
      </c>
      <c r="P568" s="12" t="s">
        <v>1034</v>
      </c>
    </row>
    <row r="569">
      <c r="A569" s="9" t="s">
        <v>32</v>
      </c>
      <c r="B569" s="9">
        <v>492.0</v>
      </c>
      <c r="C569" s="10" t="str">
        <f t="shared" si="1"/>
        <v>Latricières Chambertin 2014 Simon Bize (5 BT)</v>
      </c>
      <c r="D569" s="11">
        <v>900.0</v>
      </c>
      <c r="E569" s="11">
        <v>1300.0</v>
      </c>
      <c r="F569" s="12" t="s">
        <v>21</v>
      </c>
      <c r="G569" s="12" t="s">
        <v>1032</v>
      </c>
      <c r="H569" s="12" t="s">
        <v>1033</v>
      </c>
      <c r="I569" s="9">
        <v>2014.0</v>
      </c>
      <c r="J569" s="9">
        <v>5.0</v>
      </c>
      <c r="K569" s="9" t="s">
        <v>20</v>
      </c>
      <c r="L569" s="9" t="s">
        <v>21</v>
      </c>
      <c r="M569" s="12" t="s">
        <v>535</v>
      </c>
      <c r="N569" s="12" t="s">
        <v>536</v>
      </c>
      <c r="O569" s="13" t="str">
        <f>vlookup(B569,'N10442 - Concise Lot Listing'!$1:$999,5,FALSE)</f>
        <v>https://www.sothebys.com/en/buy/auction/2020/vine-distinguished-collections-including-the-park-b-smith-cellar-celebrating-rhone/latricieres-chambertin-simon-bize-vertical-7-bt</v>
      </c>
      <c r="P569" s="12" t="s">
        <v>1035</v>
      </c>
    </row>
    <row r="570">
      <c r="A570" s="8"/>
      <c r="B570" s="9">
        <v>493.0</v>
      </c>
      <c r="C570" s="10" t="str">
        <f t="shared" si="1"/>
        <v>Mazis Chambertin 2016 J. Confuron-Cotetidot (3 BT)</v>
      </c>
      <c r="D570" s="11">
        <v>750.0</v>
      </c>
      <c r="E570" s="11">
        <v>1000.0</v>
      </c>
      <c r="F570" s="12" t="s">
        <v>21</v>
      </c>
      <c r="G570" s="12" t="s">
        <v>1036</v>
      </c>
      <c r="H570" s="12" t="s">
        <v>1037</v>
      </c>
      <c r="I570" s="9">
        <v>2016.0</v>
      </c>
      <c r="J570" s="9">
        <v>3.0</v>
      </c>
      <c r="K570" s="9" t="s">
        <v>20</v>
      </c>
      <c r="L570" s="9" t="s">
        <v>21</v>
      </c>
      <c r="M570" s="12" t="s">
        <v>535</v>
      </c>
      <c r="N570" s="12" t="s">
        <v>536</v>
      </c>
      <c r="O570" s="13" t="str">
        <f>vlookup(B570,'N10442 - Concise Lot Listing'!$1:$999,5,FALSE)</f>
        <v>https://www.sothebys.com/en/buy/auction/2020/vine-distinguished-collections-including-the-park-b-smith-cellar-celebrating-rhone/mazis-chambertin-2016-j-confuron-cotetidot-3-bt</v>
      </c>
      <c r="P570" s="12" t="s">
        <v>1038</v>
      </c>
    </row>
    <row r="571">
      <c r="A571" s="8"/>
      <c r="B571" s="9">
        <v>494.0</v>
      </c>
      <c r="C571" s="10" t="str">
        <f t="shared" si="1"/>
        <v>Vosne Romanée, Les Suchots 2016 J. Confuron-Cotetidot (12 BT)</v>
      </c>
      <c r="D571" s="11">
        <v>1200.0</v>
      </c>
      <c r="E571" s="11">
        <v>1800.0</v>
      </c>
      <c r="F571" s="12" t="s">
        <v>21</v>
      </c>
      <c r="G571" s="12" t="s">
        <v>609</v>
      </c>
      <c r="H571" s="12" t="s">
        <v>1037</v>
      </c>
      <c r="I571" s="9">
        <v>2016.0</v>
      </c>
      <c r="J571" s="9">
        <v>12.0</v>
      </c>
      <c r="K571" s="9" t="s">
        <v>20</v>
      </c>
      <c r="L571" s="9" t="s">
        <v>21</v>
      </c>
      <c r="M571" s="12" t="s">
        <v>535</v>
      </c>
      <c r="N571" s="12" t="s">
        <v>536</v>
      </c>
      <c r="O571" s="13" t="str">
        <f>vlookup(B571,'N10442 - Concise Lot Listing'!$1:$999,5,FALSE)</f>
        <v>https://www.sothebys.com/en/buy/auction/2020/vine-distinguished-collections-including-the-park-b-smith-cellar-celebrating-rhone/vosne-romanee-les-suchots-2016-j-confuron</v>
      </c>
      <c r="P571" s="12" t="s">
        <v>1039</v>
      </c>
    </row>
    <row r="572">
      <c r="A572" s="8"/>
      <c r="B572" s="9">
        <v>495.0</v>
      </c>
      <c r="C572" s="10" t="str">
        <f t="shared" si="1"/>
        <v>Pommard, Clos des Epeneaux 1993 Comte Armand (6 BT)</v>
      </c>
      <c r="D572" s="11">
        <v>600.0</v>
      </c>
      <c r="E572" s="11">
        <v>900.0</v>
      </c>
      <c r="F572" s="12" t="s">
        <v>21</v>
      </c>
      <c r="G572" s="12" t="s">
        <v>1040</v>
      </c>
      <c r="H572" s="12" t="s">
        <v>1041</v>
      </c>
      <c r="I572" s="9">
        <v>1993.0</v>
      </c>
      <c r="J572" s="9">
        <v>6.0</v>
      </c>
      <c r="K572" s="9" t="s">
        <v>20</v>
      </c>
      <c r="L572" s="9" t="s">
        <v>21</v>
      </c>
      <c r="M572" s="12" t="s">
        <v>535</v>
      </c>
      <c r="N572" s="12" t="s">
        <v>536</v>
      </c>
      <c r="O572" s="13" t="str">
        <f>vlookup(B572,'N10442 - Concise Lot Listing'!$1:$999,5,FALSE)</f>
        <v>https://www.sothebys.com/en/buy/auction/2020/vine-distinguished-collections-including-the-park-b-smith-cellar-celebrating-rhone/pommard-clos-des-epeneaux-1993-comte-armand-6-bt</v>
      </c>
      <c r="P572" s="12" t="s">
        <v>1042</v>
      </c>
    </row>
    <row r="573">
      <c r="A573" s="9" t="s">
        <v>32</v>
      </c>
      <c r="B573" s="9">
        <v>496.0</v>
      </c>
      <c r="C573" s="10" t="str">
        <f t="shared" si="1"/>
        <v>Nuits St. Georges, Les St. Georges 2014 Henri Gouges (3 BT)</v>
      </c>
      <c r="D573" s="11">
        <v>300.0</v>
      </c>
      <c r="E573" s="11">
        <v>450.0</v>
      </c>
      <c r="F573" s="12" t="s">
        <v>21</v>
      </c>
      <c r="G573" s="12" t="s">
        <v>1043</v>
      </c>
      <c r="H573" s="12" t="s">
        <v>1044</v>
      </c>
      <c r="I573" s="9">
        <v>2014.0</v>
      </c>
      <c r="J573" s="9">
        <v>3.0</v>
      </c>
      <c r="K573" s="9" t="s">
        <v>20</v>
      </c>
      <c r="L573" s="9" t="s">
        <v>21</v>
      </c>
      <c r="M573" s="12" t="s">
        <v>535</v>
      </c>
      <c r="N573" s="12" t="s">
        <v>536</v>
      </c>
      <c r="O573" s="13" t="str">
        <f>vlookup(B573,'N10442 - Concise Lot Listing'!$1:$999,5,FALSE)</f>
        <v>https://www.sothebys.com/en/buy/auction/2020/vine-distinguished-collections-including-the-park-b-smith-cellar-celebrating-rhone/mixed-lot-6-bt-red-burgundy-henri-gouges-2014</v>
      </c>
      <c r="P573" s="12" t="s">
        <v>1045</v>
      </c>
    </row>
    <row r="574">
      <c r="A574" s="9" t="s">
        <v>32</v>
      </c>
      <c r="B574" s="9">
        <v>496.0</v>
      </c>
      <c r="C574" s="10" t="str">
        <f t="shared" si="1"/>
        <v>Nuits St. Georges, Les Vaucrains 2014 Henri Gouges (3 BT)</v>
      </c>
      <c r="D574" s="11">
        <v>300.0</v>
      </c>
      <c r="E574" s="11">
        <v>450.0</v>
      </c>
      <c r="F574" s="12" t="s">
        <v>21</v>
      </c>
      <c r="G574" s="12" t="s">
        <v>1046</v>
      </c>
      <c r="H574" s="12" t="s">
        <v>1044</v>
      </c>
      <c r="I574" s="9">
        <v>2014.0</v>
      </c>
      <c r="J574" s="9">
        <v>3.0</v>
      </c>
      <c r="K574" s="9" t="s">
        <v>20</v>
      </c>
      <c r="L574" s="9" t="s">
        <v>21</v>
      </c>
      <c r="M574" s="12" t="s">
        <v>535</v>
      </c>
      <c r="N574" s="12" t="s">
        <v>536</v>
      </c>
      <c r="O574" s="13" t="str">
        <f>vlookup(B574,'N10442 - Concise Lot Listing'!$1:$999,5,FALSE)</f>
        <v>https://www.sothebys.com/en/buy/auction/2020/vine-distinguished-collections-including-the-park-b-smith-cellar-celebrating-rhone/mixed-lot-6-bt-red-burgundy-henri-gouges-2014</v>
      </c>
      <c r="P574" s="12" t="s">
        <v>1047</v>
      </c>
    </row>
    <row r="575">
      <c r="A575" s="9" t="s">
        <v>32</v>
      </c>
      <c r="B575" s="9">
        <v>497.0</v>
      </c>
      <c r="C575" s="10" t="str">
        <f t="shared" si="1"/>
        <v>Bourgogne Rouge 1985 Georges Mugneret (2 BT)</v>
      </c>
      <c r="D575" s="11">
        <v>650.0</v>
      </c>
      <c r="E575" s="11">
        <v>950.0</v>
      </c>
      <c r="F575" s="12" t="s">
        <v>1048</v>
      </c>
      <c r="G575" s="12" t="s">
        <v>572</v>
      </c>
      <c r="H575" s="12" t="s">
        <v>1049</v>
      </c>
      <c r="I575" s="9">
        <v>1985.0</v>
      </c>
      <c r="J575" s="9">
        <v>2.0</v>
      </c>
      <c r="K575" s="9" t="s">
        <v>20</v>
      </c>
      <c r="L575" s="9" t="s">
        <v>21</v>
      </c>
      <c r="M575" s="12" t="s">
        <v>535</v>
      </c>
      <c r="N575" s="12" t="s">
        <v>536</v>
      </c>
      <c r="O575" s="13" t="str">
        <f>vlookup(B575,'N10442 - Concise Lot Listing'!$1:$999,5,FALSE)</f>
        <v>https://www.sothebys.com/en/buy/auction/2020/vine-distinguished-collections-including-the-park-b-smith-cellar-celebrating-rhone/mixed-lot-7-bt-red-burgundy-maison-leroy-henri</v>
      </c>
      <c r="P575" s="12" t="s">
        <v>1050</v>
      </c>
    </row>
    <row r="576">
      <c r="A576" s="9" t="s">
        <v>32</v>
      </c>
      <c r="B576" s="9">
        <v>497.0</v>
      </c>
      <c r="C576" s="10" t="str">
        <f t="shared" si="1"/>
        <v>Bourgogne Rouge 1985 Maison Leroy (1 BT)</v>
      </c>
      <c r="D576" s="11">
        <v>650.0</v>
      </c>
      <c r="E576" s="11">
        <v>950.0</v>
      </c>
      <c r="F576" s="12" t="s">
        <v>1051</v>
      </c>
      <c r="G576" s="12" t="s">
        <v>572</v>
      </c>
      <c r="H576" s="12" t="s">
        <v>1052</v>
      </c>
      <c r="I576" s="9">
        <v>1985.0</v>
      </c>
      <c r="J576" s="9">
        <v>1.0</v>
      </c>
      <c r="K576" s="9" t="s">
        <v>20</v>
      </c>
      <c r="L576" s="9" t="s">
        <v>21</v>
      </c>
      <c r="M576" s="12" t="s">
        <v>535</v>
      </c>
      <c r="N576" s="12" t="s">
        <v>536</v>
      </c>
      <c r="O576" s="13" t="str">
        <f>vlookup(B576,'N10442 - Concise Lot Listing'!$1:$999,5,FALSE)</f>
        <v>https://www.sothebys.com/en/buy/auction/2020/vine-distinguished-collections-including-the-park-b-smith-cellar-celebrating-rhone/mixed-lot-7-bt-red-burgundy-maison-leroy-henri</v>
      </c>
      <c r="P576" s="12" t="s">
        <v>1053</v>
      </c>
    </row>
    <row r="577">
      <c r="A577" s="9" t="s">
        <v>32</v>
      </c>
      <c r="B577" s="9">
        <v>497.0</v>
      </c>
      <c r="C577" s="10" t="str">
        <f t="shared" si="1"/>
        <v>Nuits St. Georges 1985 Henri Gouges (4 BT)</v>
      </c>
      <c r="D577" s="11">
        <v>650.0</v>
      </c>
      <c r="E577" s="11">
        <v>950.0</v>
      </c>
      <c r="F577" s="12" t="s">
        <v>1054</v>
      </c>
      <c r="G577" s="12" t="s">
        <v>1055</v>
      </c>
      <c r="H577" s="12" t="s">
        <v>1044</v>
      </c>
      <c r="I577" s="9">
        <v>1985.0</v>
      </c>
      <c r="J577" s="9">
        <v>4.0</v>
      </c>
      <c r="K577" s="9" t="s">
        <v>20</v>
      </c>
      <c r="L577" s="9" t="s">
        <v>21</v>
      </c>
      <c r="M577" s="12" t="s">
        <v>535</v>
      </c>
      <c r="N577" s="12" t="s">
        <v>536</v>
      </c>
      <c r="O577" s="13" t="str">
        <f>vlookup(B577,'N10442 - Concise Lot Listing'!$1:$999,5,FALSE)</f>
        <v>https://www.sothebys.com/en/buy/auction/2020/vine-distinguished-collections-including-the-park-b-smith-cellar-celebrating-rhone/mixed-lot-7-bt-red-burgundy-maison-leroy-henri</v>
      </c>
      <c r="P577" s="12" t="s">
        <v>1056</v>
      </c>
    </row>
    <row r="578">
      <c r="A578" s="9" t="s">
        <v>32</v>
      </c>
      <c r="B578" s="9">
        <v>498.0</v>
      </c>
      <c r="C578" s="10" t="str">
        <f t="shared" si="1"/>
        <v>Chambolle Musigny 2012 Domaine Hudelot-Noëllat (2 BT)</v>
      </c>
      <c r="D578" s="11">
        <v>950.0</v>
      </c>
      <c r="E578" s="11">
        <v>1400.0</v>
      </c>
      <c r="F578" s="12" t="s">
        <v>21</v>
      </c>
      <c r="G578" s="12" t="s">
        <v>946</v>
      </c>
      <c r="H578" s="12" t="s">
        <v>1057</v>
      </c>
      <c r="I578" s="9">
        <v>2012.0</v>
      </c>
      <c r="J578" s="9">
        <v>2.0</v>
      </c>
      <c r="K578" s="9" t="s">
        <v>20</v>
      </c>
      <c r="L578" s="9" t="s">
        <v>21</v>
      </c>
      <c r="M578" s="12" t="s">
        <v>535</v>
      </c>
      <c r="N578" s="12" t="s">
        <v>536</v>
      </c>
      <c r="O578" s="13" t="str">
        <f>vlookup(B578,'N10442 - Concise Lot Listing'!$1:$999,5,FALSE)</f>
        <v>https://www.sothebys.com/en/buy/auction/2020/vine-distinguished-collections-including-the-park-b-smith-cellar-celebrating-rhone/mixed-lot-7-bt-red-burgundy-geantet-pansiot</v>
      </c>
      <c r="P578" s="12" t="s">
        <v>1058</v>
      </c>
    </row>
    <row r="579">
      <c r="A579" s="9" t="s">
        <v>32</v>
      </c>
      <c r="B579" s="9">
        <v>498.0</v>
      </c>
      <c r="C579" s="10" t="str">
        <f t="shared" si="1"/>
        <v>Romanée St. Vivant 2005 Domaine Hudelot-Noëllat (1 BT)</v>
      </c>
      <c r="D579" s="11">
        <v>950.0</v>
      </c>
      <c r="E579" s="11">
        <v>1400.0</v>
      </c>
      <c r="F579" s="12" t="s">
        <v>21</v>
      </c>
      <c r="G579" s="12" t="s">
        <v>533</v>
      </c>
      <c r="H579" s="12" t="s">
        <v>1057</v>
      </c>
      <c r="I579" s="9">
        <v>2005.0</v>
      </c>
      <c r="J579" s="9">
        <v>1.0</v>
      </c>
      <c r="K579" s="9" t="s">
        <v>20</v>
      </c>
      <c r="L579" s="9" t="s">
        <v>21</v>
      </c>
      <c r="M579" s="12" t="s">
        <v>535</v>
      </c>
      <c r="N579" s="12" t="s">
        <v>536</v>
      </c>
      <c r="O579" s="13" t="str">
        <f>vlookup(B579,'N10442 - Concise Lot Listing'!$1:$999,5,FALSE)</f>
        <v>https://www.sothebys.com/en/buy/auction/2020/vine-distinguished-collections-including-the-park-b-smith-cellar-celebrating-rhone/mixed-lot-7-bt-red-burgundy-geantet-pansiot</v>
      </c>
      <c r="P579" s="12" t="s">
        <v>1059</v>
      </c>
    </row>
    <row r="580">
      <c r="A580" s="9" t="s">
        <v>32</v>
      </c>
      <c r="B580" s="9">
        <v>498.0</v>
      </c>
      <c r="C580" s="10" t="str">
        <f t="shared" si="1"/>
        <v>Gevrey Chambertin, Premier Cru 2009 Geantet-Pansiot (3 BT)</v>
      </c>
      <c r="D580" s="11">
        <v>950.0</v>
      </c>
      <c r="E580" s="11">
        <v>1400.0</v>
      </c>
      <c r="F580" s="12" t="s">
        <v>21</v>
      </c>
      <c r="G580" s="12" t="s">
        <v>1017</v>
      </c>
      <c r="H580" s="12" t="s">
        <v>1060</v>
      </c>
      <c r="I580" s="9">
        <v>2009.0</v>
      </c>
      <c r="J580" s="9">
        <v>3.0</v>
      </c>
      <c r="K580" s="9" t="s">
        <v>20</v>
      </c>
      <c r="L580" s="9" t="s">
        <v>21</v>
      </c>
      <c r="M580" s="12" t="s">
        <v>535</v>
      </c>
      <c r="N580" s="12" t="s">
        <v>536</v>
      </c>
      <c r="O580" s="13" t="str">
        <f>vlookup(B580,'N10442 - Concise Lot Listing'!$1:$999,5,FALSE)</f>
        <v>https://www.sothebys.com/en/buy/auction/2020/vine-distinguished-collections-including-the-park-b-smith-cellar-celebrating-rhone/mixed-lot-7-bt-red-burgundy-geantet-pansiot</v>
      </c>
      <c r="P580" s="12" t="s">
        <v>1061</v>
      </c>
    </row>
    <row r="581">
      <c r="A581" s="9" t="s">
        <v>32</v>
      </c>
      <c r="B581" s="9">
        <v>498.0</v>
      </c>
      <c r="C581" s="10" t="str">
        <f t="shared" si="1"/>
        <v>Nuits St. Georges, Les Perrières 2009 Robert Chevillon (1 BT)</v>
      </c>
      <c r="D581" s="11">
        <v>950.0</v>
      </c>
      <c r="E581" s="11">
        <v>1400.0</v>
      </c>
      <c r="F581" s="12" t="s">
        <v>21</v>
      </c>
      <c r="G581" s="12" t="s">
        <v>1062</v>
      </c>
      <c r="H581" s="12" t="s">
        <v>1063</v>
      </c>
      <c r="I581" s="9">
        <v>2009.0</v>
      </c>
      <c r="J581" s="9">
        <v>1.0</v>
      </c>
      <c r="K581" s="9" t="s">
        <v>20</v>
      </c>
      <c r="L581" s="9" t="s">
        <v>21</v>
      </c>
      <c r="M581" s="12" t="s">
        <v>535</v>
      </c>
      <c r="N581" s="12" t="s">
        <v>536</v>
      </c>
      <c r="O581" s="13" t="str">
        <f>vlookup(B581,'N10442 - Concise Lot Listing'!$1:$999,5,FALSE)</f>
        <v>https://www.sothebys.com/en/buy/auction/2020/vine-distinguished-collections-including-the-park-b-smith-cellar-celebrating-rhone/mixed-lot-7-bt-red-burgundy-geantet-pansiot</v>
      </c>
      <c r="P581" s="12" t="s">
        <v>1064</v>
      </c>
    </row>
    <row r="582">
      <c r="A582" s="9" t="s">
        <v>32</v>
      </c>
      <c r="B582" s="9">
        <v>499.0</v>
      </c>
      <c r="C582" s="10" t="str">
        <f t="shared" si="1"/>
        <v>Chambertin 2005 Camille Giroud (2 BT)</v>
      </c>
      <c r="D582" s="11">
        <v>950.0</v>
      </c>
      <c r="E582" s="11">
        <v>1400.0</v>
      </c>
      <c r="F582" s="12" t="s">
        <v>21</v>
      </c>
      <c r="G582" s="12" t="s">
        <v>560</v>
      </c>
      <c r="H582" s="12" t="s">
        <v>1065</v>
      </c>
      <c r="I582" s="9">
        <v>2005.0</v>
      </c>
      <c r="J582" s="9">
        <v>2.0</v>
      </c>
      <c r="K582" s="9" t="s">
        <v>20</v>
      </c>
      <c r="L582" s="9" t="s">
        <v>21</v>
      </c>
      <c r="M582" s="12" t="s">
        <v>535</v>
      </c>
      <c r="N582" s="12" t="s">
        <v>536</v>
      </c>
      <c r="O582" s="13" t="str">
        <f>vlookup(B582,'N10442 - Concise Lot Listing'!$1:$999,5,FALSE)</f>
        <v>https://www.sothebys.com/en/buy/auction/2020/vine-distinguished-collections-including-the-park-b-smith-cellar-celebrating-rhone/mixed-lot-7-bt-red-burgundy-albert-bichot-camille</v>
      </c>
      <c r="P582" s="12" t="s">
        <v>1066</v>
      </c>
    </row>
    <row r="583">
      <c r="A583" s="9" t="s">
        <v>32</v>
      </c>
      <c r="B583" s="9">
        <v>499.0</v>
      </c>
      <c r="C583" s="10" t="str">
        <f t="shared" si="1"/>
        <v>Latricières Chambertin 2005 Camille Giroud (3 BT)</v>
      </c>
      <c r="D583" s="11">
        <v>950.0</v>
      </c>
      <c r="E583" s="11">
        <v>1400.0</v>
      </c>
      <c r="F583" s="12" t="s">
        <v>21</v>
      </c>
      <c r="G583" s="12" t="s">
        <v>1032</v>
      </c>
      <c r="H583" s="12" t="s">
        <v>1065</v>
      </c>
      <c r="I583" s="9">
        <v>2005.0</v>
      </c>
      <c r="J583" s="9">
        <v>3.0</v>
      </c>
      <c r="K583" s="9" t="s">
        <v>20</v>
      </c>
      <c r="L583" s="9" t="s">
        <v>21</v>
      </c>
      <c r="M583" s="12" t="s">
        <v>535</v>
      </c>
      <c r="N583" s="12" t="s">
        <v>536</v>
      </c>
      <c r="O583" s="13" t="str">
        <f>vlookup(B583,'N10442 - Concise Lot Listing'!$1:$999,5,FALSE)</f>
        <v>https://www.sothebys.com/en/buy/auction/2020/vine-distinguished-collections-including-the-park-b-smith-cellar-celebrating-rhone/mixed-lot-7-bt-red-burgundy-albert-bichot-camille</v>
      </c>
      <c r="P583" s="12" t="s">
        <v>1067</v>
      </c>
    </row>
    <row r="584">
      <c r="A584" s="9" t="s">
        <v>32</v>
      </c>
      <c r="B584" s="9">
        <v>499.0</v>
      </c>
      <c r="C584" s="10" t="str">
        <f t="shared" si="1"/>
        <v>Chambolle Musigny, Les Amoureuses 2014 Albert Bichot (2 BT)</v>
      </c>
      <c r="D584" s="11">
        <v>950.0</v>
      </c>
      <c r="E584" s="11">
        <v>1400.0</v>
      </c>
      <c r="F584" s="12" t="s">
        <v>21</v>
      </c>
      <c r="G584" s="12" t="s">
        <v>971</v>
      </c>
      <c r="H584" s="12" t="s">
        <v>1068</v>
      </c>
      <c r="I584" s="9">
        <v>2014.0</v>
      </c>
      <c r="J584" s="9">
        <v>2.0</v>
      </c>
      <c r="K584" s="9" t="s">
        <v>20</v>
      </c>
      <c r="L584" s="9" t="s">
        <v>21</v>
      </c>
      <c r="M584" s="12" t="s">
        <v>535</v>
      </c>
      <c r="N584" s="12" t="s">
        <v>536</v>
      </c>
      <c r="O584" s="13" t="str">
        <f>vlookup(B584,'N10442 - Concise Lot Listing'!$1:$999,5,FALSE)</f>
        <v>https://www.sothebys.com/en/buy/auction/2020/vine-distinguished-collections-including-the-park-b-smith-cellar-celebrating-rhone/mixed-lot-7-bt-red-burgundy-albert-bichot-camille</v>
      </c>
      <c r="P584" s="12" t="s">
        <v>1069</v>
      </c>
    </row>
    <row r="585">
      <c r="A585" s="9" t="s">
        <v>32</v>
      </c>
      <c r="B585" s="9">
        <v>500.0</v>
      </c>
      <c r="C585" s="10" t="str">
        <f t="shared" si="1"/>
        <v>Chambolle Musigny, Les Charmes 2010 Frederic Magnien (1 BT)</v>
      </c>
      <c r="D585" s="11">
        <v>650.0</v>
      </c>
      <c r="E585" s="11">
        <v>950.0</v>
      </c>
      <c r="F585" s="12" t="s">
        <v>1070</v>
      </c>
      <c r="G585" s="12" t="s">
        <v>1071</v>
      </c>
      <c r="H585" s="12" t="s">
        <v>1072</v>
      </c>
      <c r="I585" s="9">
        <v>2010.0</v>
      </c>
      <c r="J585" s="9">
        <v>1.0</v>
      </c>
      <c r="K585" s="9" t="s">
        <v>20</v>
      </c>
      <c r="L585" s="9" t="s">
        <v>21</v>
      </c>
      <c r="M585" s="12" t="s">
        <v>535</v>
      </c>
      <c r="N585" s="12" t="s">
        <v>536</v>
      </c>
      <c r="O585" s="13" t="str">
        <f>vlookup(B585,'N10442 - Concise Lot Listing'!$1:$999,5,FALSE)</f>
        <v>https://www.sothebys.com/en/buy/auction/2020/vine-distinguished-collections-including-the-park-b-smith-cellar-celebrating-rhone/mixed-lot-9-bt-red-burgundy-cote-de-nuits</v>
      </c>
      <c r="P585" s="12" t="s">
        <v>1073</v>
      </c>
    </row>
    <row r="586">
      <c r="A586" s="9" t="s">
        <v>32</v>
      </c>
      <c r="B586" s="9">
        <v>500.0</v>
      </c>
      <c r="C586" s="10" t="str">
        <f t="shared" si="1"/>
        <v>Chambertin, Clos de Bèze 2010 Frederic Magnien (1 BT)</v>
      </c>
      <c r="D586" s="11">
        <v>650.0</v>
      </c>
      <c r="E586" s="11">
        <v>950.0</v>
      </c>
      <c r="F586" s="12" t="s">
        <v>1070</v>
      </c>
      <c r="G586" s="12" t="s">
        <v>689</v>
      </c>
      <c r="H586" s="12" t="s">
        <v>1072</v>
      </c>
      <c r="I586" s="9">
        <v>2010.0</v>
      </c>
      <c r="J586" s="9">
        <v>1.0</v>
      </c>
      <c r="K586" s="9" t="s">
        <v>20</v>
      </c>
      <c r="L586" s="9" t="s">
        <v>21</v>
      </c>
      <c r="M586" s="12" t="s">
        <v>535</v>
      </c>
      <c r="N586" s="12" t="s">
        <v>536</v>
      </c>
      <c r="O586" s="13" t="str">
        <f>vlookup(B586,'N10442 - Concise Lot Listing'!$1:$999,5,FALSE)</f>
        <v>https://www.sothebys.com/en/buy/auction/2020/vine-distinguished-collections-including-the-park-b-smith-cellar-celebrating-rhone/mixed-lot-9-bt-red-burgundy-cote-de-nuits</v>
      </c>
      <c r="P586" s="12" t="s">
        <v>1074</v>
      </c>
    </row>
    <row r="587">
      <c r="A587" s="9" t="s">
        <v>32</v>
      </c>
      <c r="B587" s="9">
        <v>500.0</v>
      </c>
      <c r="C587" s="10" t="str">
        <f t="shared" si="1"/>
        <v>Bonnes Mares 2010 Frederic Magnien (1 BT)</v>
      </c>
      <c r="D587" s="11">
        <v>650.0</v>
      </c>
      <c r="E587" s="11">
        <v>950.0</v>
      </c>
      <c r="F587" s="12" t="s">
        <v>1070</v>
      </c>
      <c r="G587" s="12" t="s">
        <v>566</v>
      </c>
      <c r="H587" s="12" t="s">
        <v>1072</v>
      </c>
      <c r="I587" s="9">
        <v>2010.0</v>
      </c>
      <c r="J587" s="9">
        <v>1.0</v>
      </c>
      <c r="K587" s="9" t="s">
        <v>20</v>
      </c>
      <c r="L587" s="9" t="s">
        <v>21</v>
      </c>
      <c r="M587" s="12" t="s">
        <v>535</v>
      </c>
      <c r="N587" s="12" t="s">
        <v>536</v>
      </c>
      <c r="O587" s="13" t="str">
        <f>vlookup(B587,'N10442 - Concise Lot Listing'!$1:$999,5,FALSE)</f>
        <v>https://www.sothebys.com/en/buy/auction/2020/vine-distinguished-collections-including-the-park-b-smith-cellar-celebrating-rhone/mixed-lot-9-bt-red-burgundy-cote-de-nuits</v>
      </c>
      <c r="P587" s="12" t="s">
        <v>1075</v>
      </c>
    </row>
    <row r="588">
      <c r="A588" s="9" t="s">
        <v>32</v>
      </c>
      <c r="B588" s="9">
        <v>500.0</v>
      </c>
      <c r="C588" s="10" t="str">
        <f t="shared" si="1"/>
        <v>Morey St. Denis, La Riotte, Vieilles Vignes 2010 Domaine Perrot-Minot (2 BT)</v>
      </c>
      <c r="D588" s="11">
        <v>650.0</v>
      </c>
      <c r="E588" s="11">
        <v>950.0</v>
      </c>
      <c r="F588" s="12" t="s">
        <v>21</v>
      </c>
      <c r="G588" s="12" t="s">
        <v>1076</v>
      </c>
      <c r="H588" s="12" t="s">
        <v>596</v>
      </c>
      <c r="I588" s="9">
        <v>2010.0</v>
      </c>
      <c r="J588" s="9">
        <v>2.0</v>
      </c>
      <c r="K588" s="9" t="s">
        <v>20</v>
      </c>
      <c r="L588" s="9" t="s">
        <v>21</v>
      </c>
      <c r="M588" s="12" t="s">
        <v>535</v>
      </c>
      <c r="N588" s="12" t="s">
        <v>536</v>
      </c>
      <c r="O588" s="13" t="str">
        <f>vlookup(B588,'N10442 - Concise Lot Listing'!$1:$999,5,FALSE)</f>
        <v>https://www.sothebys.com/en/buy/auction/2020/vine-distinguished-collections-including-the-park-b-smith-cellar-celebrating-rhone/mixed-lot-9-bt-red-burgundy-cote-de-nuits</v>
      </c>
      <c r="P588" s="12" t="s">
        <v>1077</v>
      </c>
    </row>
    <row r="589">
      <c r="A589" s="9" t="s">
        <v>32</v>
      </c>
      <c r="B589" s="9">
        <v>500.0</v>
      </c>
      <c r="C589" s="10" t="str">
        <f t="shared" si="1"/>
        <v>Vosne Romanée, Clos des Réas 2014 Michel Gros (1 BT)</v>
      </c>
      <c r="D589" s="11">
        <v>650.0</v>
      </c>
      <c r="E589" s="11">
        <v>950.0</v>
      </c>
      <c r="F589" s="12" t="s">
        <v>21</v>
      </c>
      <c r="G589" s="12" t="s">
        <v>1078</v>
      </c>
      <c r="H589" s="12" t="s">
        <v>1079</v>
      </c>
      <c r="I589" s="9">
        <v>2014.0</v>
      </c>
      <c r="J589" s="9">
        <v>1.0</v>
      </c>
      <c r="K589" s="9" t="s">
        <v>20</v>
      </c>
      <c r="L589" s="9" t="s">
        <v>21</v>
      </c>
      <c r="M589" s="12" t="s">
        <v>535</v>
      </c>
      <c r="N589" s="12" t="s">
        <v>536</v>
      </c>
      <c r="O589" s="13" t="str">
        <f>vlookup(B589,'N10442 - Concise Lot Listing'!$1:$999,5,FALSE)</f>
        <v>https://www.sothebys.com/en/buy/auction/2020/vine-distinguished-collections-including-the-park-b-smith-cellar-celebrating-rhone/mixed-lot-9-bt-red-burgundy-cote-de-nuits</v>
      </c>
      <c r="P589" s="12" t="s">
        <v>1080</v>
      </c>
    </row>
    <row r="590">
      <c r="A590" s="9" t="s">
        <v>32</v>
      </c>
      <c r="B590" s="9">
        <v>500.0</v>
      </c>
      <c r="C590" s="10" t="str">
        <f t="shared" si="1"/>
        <v>Vosne Romanée, Clos des Réas 2015 Michel Gros (1 BT)</v>
      </c>
      <c r="D590" s="11">
        <v>650.0</v>
      </c>
      <c r="E590" s="11">
        <v>950.0</v>
      </c>
      <c r="F590" s="12" t="s">
        <v>21</v>
      </c>
      <c r="G590" s="12" t="s">
        <v>1078</v>
      </c>
      <c r="H590" s="12" t="s">
        <v>1079</v>
      </c>
      <c r="I590" s="9">
        <v>2015.0</v>
      </c>
      <c r="J590" s="9">
        <v>1.0</v>
      </c>
      <c r="K590" s="9" t="s">
        <v>20</v>
      </c>
      <c r="L590" s="9" t="s">
        <v>21</v>
      </c>
      <c r="M590" s="12" t="s">
        <v>535</v>
      </c>
      <c r="N590" s="12" t="s">
        <v>536</v>
      </c>
      <c r="O590" s="13" t="str">
        <f>vlookup(B590,'N10442 - Concise Lot Listing'!$1:$999,5,FALSE)</f>
        <v>https://www.sothebys.com/en/buy/auction/2020/vine-distinguished-collections-including-the-park-b-smith-cellar-celebrating-rhone/mixed-lot-9-bt-red-burgundy-cote-de-nuits</v>
      </c>
      <c r="P590" s="12" t="s">
        <v>1081</v>
      </c>
    </row>
    <row r="591">
      <c r="A591" s="9" t="s">
        <v>32</v>
      </c>
      <c r="B591" s="9">
        <v>500.0</v>
      </c>
      <c r="C591" s="10" t="str">
        <f t="shared" si="1"/>
        <v>Gevrey Chambertin, Vieilles Vignes 2005 Bernard Dugat-Py (2 BT)</v>
      </c>
      <c r="D591" s="11">
        <v>650.0</v>
      </c>
      <c r="E591" s="11">
        <v>950.0</v>
      </c>
      <c r="F591" s="12" t="s">
        <v>21</v>
      </c>
      <c r="G591" s="12" t="s">
        <v>602</v>
      </c>
      <c r="H591" s="12" t="s">
        <v>603</v>
      </c>
      <c r="I591" s="9">
        <v>2005.0</v>
      </c>
      <c r="J591" s="9">
        <v>2.0</v>
      </c>
      <c r="K591" s="9" t="s">
        <v>20</v>
      </c>
      <c r="L591" s="9" t="s">
        <v>21</v>
      </c>
      <c r="M591" s="12" t="s">
        <v>535</v>
      </c>
      <c r="N591" s="12" t="s">
        <v>536</v>
      </c>
      <c r="O591" s="13" t="str">
        <f>vlookup(B591,'N10442 - Concise Lot Listing'!$1:$999,5,FALSE)</f>
        <v>https://www.sothebys.com/en/buy/auction/2020/vine-distinguished-collections-including-the-park-b-smith-cellar-celebrating-rhone/mixed-lot-9-bt-red-burgundy-cote-de-nuits</v>
      </c>
      <c r="P591" s="12" t="s">
        <v>1082</v>
      </c>
    </row>
    <row r="592">
      <c r="A592" s="9" t="s">
        <v>32</v>
      </c>
      <c r="B592" s="9">
        <v>501.0</v>
      </c>
      <c r="C592" s="10" t="str">
        <f t="shared" si="1"/>
        <v>Château Mouton Rothschild 2001 (1 BT)</v>
      </c>
      <c r="D592" s="11">
        <v>900.0</v>
      </c>
      <c r="E592" s="11">
        <v>1500.0</v>
      </c>
      <c r="F592" s="12" t="s">
        <v>21</v>
      </c>
      <c r="G592" s="12" t="s">
        <v>804</v>
      </c>
      <c r="H592" s="12" t="s">
        <v>805</v>
      </c>
      <c r="I592" s="9">
        <v>2001.0</v>
      </c>
      <c r="J592" s="9">
        <v>1.0</v>
      </c>
      <c r="K592" s="9" t="s">
        <v>20</v>
      </c>
      <c r="L592" s="9" t="s">
        <v>21</v>
      </c>
      <c r="M592" s="12" t="s">
        <v>635</v>
      </c>
      <c r="N592" s="12" t="s">
        <v>636</v>
      </c>
      <c r="O592" s="13" t="str">
        <f>vlookup(B592,'N10442 - Concise Lot Listing'!$1:$999,5,FALSE)</f>
        <v>https://www.sothebys.com/en/buy/auction/2020/vine-distinguished-collections-including-the-park-b-smith-cellar-celebrating-rhone/chateau-mouton-rothschild-vertical-3-bt</v>
      </c>
      <c r="P592" s="12" t="s">
        <v>1083</v>
      </c>
    </row>
    <row r="593">
      <c r="A593" s="9" t="s">
        <v>32</v>
      </c>
      <c r="B593" s="9">
        <v>501.0</v>
      </c>
      <c r="C593" s="10" t="str">
        <f t="shared" si="1"/>
        <v>Château Mouton Rothschild 1998 (1 BT)</v>
      </c>
      <c r="D593" s="11">
        <v>900.0</v>
      </c>
      <c r="E593" s="11">
        <v>1500.0</v>
      </c>
      <c r="F593" s="12" t="s">
        <v>1084</v>
      </c>
      <c r="G593" s="12" t="s">
        <v>804</v>
      </c>
      <c r="H593" s="12" t="s">
        <v>805</v>
      </c>
      <c r="I593" s="9">
        <v>1998.0</v>
      </c>
      <c r="J593" s="9">
        <v>1.0</v>
      </c>
      <c r="K593" s="9" t="s">
        <v>20</v>
      </c>
      <c r="L593" s="9" t="s">
        <v>21</v>
      </c>
      <c r="M593" s="12" t="s">
        <v>635</v>
      </c>
      <c r="N593" s="12" t="s">
        <v>636</v>
      </c>
      <c r="O593" s="13" t="str">
        <f>vlookup(B593,'N10442 - Concise Lot Listing'!$1:$999,5,FALSE)</f>
        <v>https://www.sothebys.com/en/buy/auction/2020/vine-distinguished-collections-including-the-park-b-smith-cellar-celebrating-rhone/chateau-mouton-rothschild-vertical-3-bt</v>
      </c>
      <c r="P593" s="12" t="s">
        <v>1085</v>
      </c>
    </row>
    <row r="594">
      <c r="A594" s="9" t="s">
        <v>32</v>
      </c>
      <c r="B594" s="9">
        <v>501.0</v>
      </c>
      <c r="C594" s="10" t="str">
        <f t="shared" si="1"/>
        <v>Château Mouton Rothschild 1995 (1 BT)</v>
      </c>
      <c r="D594" s="11">
        <v>900.0</v>
      </c>
      <c r="E594" s="11">
        <v>1500.0</v>
      </c>
      <c r="F594" s="12" t="s">
        <v>1086</v>
      </c>
      <c r="G594" s="12" t="s">
        <v>804</v>
      </c>
      <c r="H594" s="12" t="s">
        <v>805</v>
      </c>
      <c r="I594" s="9">
        <v>1995.0</v>
      </c>
      <c r="J594" s="9">
        <v>1.0</v>
      </c>
      <c r="K594" s="9" t="s">
        <v>20</v>
      </c>
      <c r="L594" s="9" t="s">
        <v>21</v>
      </c>
      <c r="M594" s="12" t="s">
        <v>635</v>
      </c>
      <c r="N594" s="12" t="s">
        <v>636</v>
      </c>
      <c r="O594" s="13" t="str">
        <f>vlookup(B594,'N10442 - Concise Lot Listing'!$1:$999,5,FALSE)</f>
        <v>https://www.sothebys.com/en/buy/auction/2020/vine-distinguished-collections-including-the-park-b-smith-cellar-celebrating-rhone/chateau-mouton-rothschild-vertical-3-bt</v>
      </c>
      <c r="P594" s="12" t="s">
        <v>1087</v>
      </c>
    </row>
    <row r="595">
      <c r="A595" s="9" t="s">
        <v>32</v>
      </c>
      <c r="B595" s="9">
        <v>502.0</v>
      </c>
      <c r="C595" s="10" t="str">
        <f t="shared" si="1"/>
        <v>Château Lafite 1986 (1 BT)</v>
      </c>
      <c r="D595" s="11">
        <v>1200.0</v>
      </c>
      <c r="E595" s="11">
        <v>1600.0</v>
      </c>
      <c r="F595" s="12" t="s">
        <v>1088</v>
      </c>
      <c r="G595" s="12" t="s">
        <v>640</v>
      </c>
      <c r="H595" s="12" t="s">
        <v>641</v>
      </c>
      <c r="I595" s="9">
        <v>1986.0</v>
      </c>
      <c r="J595" s="9">
        <v>1.0</v>
      </c>
      <c r="K595" s="9" t="s">
        <v>20</v>
      </c>
      <c r="L595" s="9" t="s">
        <v>21</v>
      </c>
      <c r="M595" s="12" t="s">
        <v>635</v>
      </c>
      <c r="N595" s="12" t="s">
        <v>636</v>
      </c>
      <c r="O595" s="13" t="str">
        <f>vlookup(B595,'N10442 - Concise Lot Listing'!$1:$999,5,FALSE)</f>
        <v>https://www.sothebys.com/en/buy/auction/2020/vine-distinguished-collections-including-the-park-b-smith-cellar-celebrating-rhone/mixed-lot-3-bt-red-bordeaux-haut-brion-la-mission</v>
      </c>
      <c r="P595" s="12" t="s">
        <v>1089</v>
      </c>
    </row>
    <row r="596">
      <c r="A596" s="9" t="s">
        <v>32</v>
      </c>
      <c r="B596" s="9">
        <v>502.0</v>
      </c>
      <c r="C596" s="10" t="str">
        <f t="shared" si="1"/>
        <v>Château Haut Brion 1998 (1 BT)</v>
      </c>
      <c r="D596" s="11">
        <v>1200.0</v>
      </c>
      <c r="E596" s="11">
        <v>1600.0</v>
      </c>
      <c r="F596" s="12" t="s">
        <v>21</v>
      </c>
      <c r="G596" s="12" t="s">
        <v>646</v>
      </c>
      <c r="H596" s="12" t="s">
        <v>647</v>
      </c>
      <c r="I596" s="9">
        <v>1998.0</v>
      </c>
      <c r="J596" s="9">
        <v>1.0</v>
      </c>
      <c r="K596" s="9" t="s">
        <v>20</v>
      </c>
      <c r="L596" s="9" t="s">
        <v>21</v>
      </c>
      <c r="M596" s="12" t="s">
        <v>635</v>
      </c>
      <c r="N596" s="12" t="s">
        <v>636</v>
      </c>
      <c r="O596" s="13" t="str">
        <f>vlookup(B596,'N10442 - Concise Lot Listing'!$1:$999,5,FALSE)</f>
        <v>https://www.sothebys.com/en/buy/auction/2020/vine-distinguished-collections-including-the-park-b-smith-cellar-celebrating-rhone/mixed-lot-3-bt-red-bordeaux-haut-brion-la-mission</v>
      </c>
      <c r="P596" s="12" t="s">
        <v>1090</v>
      </c>
    </row>
    <row r="597">
      <c r="A597" s="9" t="s">
        <v>32</v>
      </c>
      <c r="B597" s="9">
        <v>502.0</v>
      </c>
      <c r="C597" s="10" t="str">
        <f t="shared" si="1"/>
        <v>Château La Mission Haut-Brion 1998 (1 BT)</v>
      </c>
      <c r="D597" s="11">
        <v>1200.0</v>
      </c>
      <c r="E597" s="11">
        <v>1600.0</v>
      </c>
      <c r="F597" s="12" t="s">
        <v>21</v>
      </c>
      <c r="G597" s="12" t="s">
        <v>779</v>
      </c>
      <c r="H597" s="12" t="s">
        <v>780</v>
      </c>
      <c r="I597" s="9">
        <v>1998.0</v>
      </c>
      <c r="J597" s="9">
        <v>1.0</v>
      </c>
      <c r="K597" s="9" t="s">
        <v>20</v>
      </c>
      <c r="L597" s="9" t="s">
        <v>21</v>
      </c>
      <c r="M597" s="12" t="s">
        <v>635</v>
      </c>
      <c r="N597" s="12" t="s">
        <v>636</v>
      </c>
      <c r="O597" s="13" t="str">
        <f>vlookup(B597,'N10442 - Concise Lot Listing'!$1:$999,5,FALSE)</f>
        <v>https://www.sothebys.com/en/buy/auction/2020/vine-distinguished-collections-including-the-park-b-smith-cellar-celebrating-rhone/mixed-lot-3-bt-red-bordeaux-haut-brion-la-mission</v>
      </c>
      <c r="P597" s="12" t="s">
        <v>1091</v>
      </c>
    </row>
    <row r="598">
      <c r="A598" s="9" t="s">
        <v>32</v>
      </c>
      <c r="B598" s="9">
        <v>503.0</v>
      </c>
      <c r="C598" s="10" t="str">
        <f t="shared" si="1"/>
        <v>Château Lynch Bages 1982 (1 BT)</v>
      </c>
      <c r="D598" s="11">
        <v>600.0</v>
      </c>
      <c r="E598" s="11">
        <v>900.0</v>
      </c>
      <c r="F598" s="12" t="s">
        <v>1092</v>
      </c>
      <c r="G598" s="12" t="s">
        <v>839</v>
      </c>
      <c r="H598" s="12" t="s">
        <v>840</v>
      </c>
      <c r="I598" s="9">
        <v>1982.0</v>
      </c>
      <c r="J598" s="9">
        <v>1.0</v>
      </c>
      <c r="K598" s="9" t="s">
        <v>20</v>
      </c>
      <c r="L598" s="9" t="s">
        <v>21</v>
      </c>
      <c r="M598" s="12" t="s">
        <v>635</v>
      </c>
      <c r="N598" s="12" t="s">
        <v>636</v>
      </c>
      <c r="O598" s="13" t="str">
        <f>vlookup(B598,'N10442 - Concise Lot Listing'!$1:$999,5,FALSE)</f>
        <v>https://www.sothebys.com/en/buy/auction/2020/vine-distinguished-collections-including-the-park-b-smith-cellar-celebrating-rhone/chateau-lynch-bages-vertical-4-bt</v>
      </c>
      <c r="P598" s="12" t="s">
        <v>1093</v>
      </c>
    </row>
    <row r="599">
      <c r="A599" s="9" t="s">
        <v>32</v>
      </c>
      <c r="B599" s="9">
        <v>503.0</v>
      </c>
      <c r="C599" s="10" t="str">
        <f t="shared" si="1"/>
        <v>Château Lynch Bages 1986 (1 BT)</v>
      </c>
      <c r="D599" s="11">
        <v>600.0</v>
      </c>
      <c r="E599" s="11">
        <v>900.0</v>
      </c>
      <c r="F599" s="12" t="s">
        <v>1094</v>
      </c>
      <c r="G599" s="12" t="s">
        <v>839</v>
      </c>
      <c r="H599" s="12" t="s">
        <v>840</v>
      </c>
      <c r="I599" s="9">
        <v>1986.0</v>
      </c>
      <c r="J599" s="9">
        <v>1.0</v>
      </c>
      <c r="K599" s="9" t="s">
        <v>20</v>
      </c>
      <c r="L599" s="9" t="s">
        <v>21</v>
      </c>
      <c r="M599" s="12" t="s">
        <v>635</v>
      </c>
      <c r="N599" s="12" t="s">
        <v>636</v>
      </c>
      <c r="O599" s="13" t="str">
        <f>vlookup(B599,'N10442 - Concise Lot Listing'!$1:$999,5,FALSE)</f>
        <v>https://www.sothebys.com/en/buy/auction/2020/vine-distinguished-collections-including-the-park-b-smith-cellar-celebrating-rhone/chateau-lynch-bages-vertical-4-bt</v>
      </c>
      <c r="P599" s="12" t="s">
        <v>1095</v>
      </c>
    </row>
    <row r="600">
      <c r="A600" s="9" t="s">
        <v>32</v>
      </c>
      <c r="B600" s="9">
        <v>503.0</v>
      </c>
      <c r="C600" s="10" t="str">
        <f t="shared" si="1"/>
        <v>Château Lynch Bages 1989 (1 BT)</v>
      </c>
      <c r="D600" s="11">
        <v>600.0</v>
      </c>
      <c r="E600" s="11">
        <v>900.0</v>
      </c>
      <c r="F600" s="12" t="s">
        <v>1094</v>
      </c>
      <c r="G600" s="12" t="s">
        <v>839</v>
      </c>
      <c r="H600" s="12" t="s">
        <v>840</v>
      </c>
      <c r="I600" s="9">
        <v>1989.0</v>
      </c>
      <c r="J600" s="9">
        <v>1.0</v>
      </c>
      <c r="K600" s="9" t="s">
        <v>20</v>
      </c>
      <c r="L600" s="9" t="s">
        <v>21</v>
      </c>
      <c r="M600" s="12" t="s">
        <v>635</v>
      </c>
      <c r="N600" s="12" t="s">
        <v>636</v>
      </c>
      <c r="O600" s="13" t="str">
        <f>vlookup(B600,'N10442 - Concise Lot Listing'!$1:$999,5,FALSE)</f>
        <v>https://www.sothebys.com/en/buy/auction/2020/vine-distinguished-collections-including-the-park-b-smith-cellar-celebrating-rhone/chateau-lynch-bages-vertical-4-bt</v>
      </c>
      <c r="P600" s="12" t="s">
        <v>1096</v>
      </c>
    </row>
    <row r="601">
      <c r="A601" s="9" t="s">
        <v>32</v>
      </c>
      <c r="B601" s="9">
        <v>503.0</v>
      </c>
      <c r="C601" s="10" t="str">
        <f t="shared" si="1"/>
        <v>Château Lynch Bages 2005 (1 BT)</v>
      </c>
      <c r="D601" s="11">
        <v>600.0</v>
      </c>
      <c r="E601" s="11">
        <v>900.0</v>
      </c>
      <c r="F601" s="12" t="s">
        <v>1097</v>
      </c>
      <c r="G601" s="12" t="s">
        <v>839</v>
      </c>
      <c r="H601" s="12" t="s">
        <v>840</v>
      </c>
      <c r="I601" s="9">
        <v>2005.0</v>
      </c>
      <c r="J601" s="9">
        <v>1.0</v>
      </c>
      <c r="K601" s="9" t="s">
        <v>20</v>
      </c>
      <c r="L601" s="9" t="s">
        <v>21</v>
      </c>
      <c r="M601" s="12" t="s">
        <v>635</v>
      </c>
      <c r="N601" s="12" t="s">
        <v>636</v>
      </c>
      <c r="O601" s="13" t="str">
        <f>vlookup(B601,'N10442 - Concise Lot Listing'!$1:$999,5,FALSE)</f>
        <v>https://www.sothebys.com/en/buy/auction/2020/vine-distinguished-collections-including-the-park-b-smith-cellar-celebrating-rhone/chateau-lynch-bages-vertical-4-bt</v>
      </c>
      <c r="P601" s="12" t="s">
        <v>1098</v>
      </c>
    </row>
    <row r="602">
      <c r="A602" s="9" t="s">
        <v>32</v>
      </c>
      <c r="B602" s="9">
        <v>504.0</v>
      </c>
      <c r="C602" s="10" t="str">
        <f t="shared" si="1"/>
        <v>Château Trotanoy 2004 (4 BT)</v>
      </c>
      <c r="D602" s="11">
        <v>600.0</v>
      </c>
      <c r="E602" s="11">
        <v>850.0</v>
      </c>
      <c r="F602" s="12" t="s">
        <v>21</v>
      </c>
      <c r="G602" s="12" t="s">
        <v>1099</v>
      </c>
      <c r="H602" s="12" t="s">
        <v>1100</v>
      </c>
      <c r="I602" s="9">
        <v>2004.0</v>
      </c>
      <c r="J602" s="9">
        <v>4.0</v>
      </c>
      <c r="K602" s="9" t="s">
        <v>20</v>
      </c>
      <c r="L602" s="9" t="s">
        <v>21</v>
      </c>
      <c r="M602" s="12" t="s">
        <v>635</v>
      </c>
      <c r="N602" s="12" t="s">
        <v>636</v>
      </c>
      <c r="O602" s="13" t="str">
        <f>vlookup(B602,'N10442 - Concise Lot Listing'!$1:$999,5,FALSE)</f>
        <v>https://www.sothebys.com/en/buy/auction/2020/vine-distinguished-collections-including-the-park-b-smith-cellar-celebrating-rhone/mixed-lot-6-bt-red-bordeaux-angelus-cos-destournel</v>
      </c>
      <c r="P602" s="12" t="s">
        <v>1101</v>
      </c>
    </row>
    <row r="603">
      <c r="A603" s="9" t="s">
        <v>32</v>
      </c>
      <c r="B603" s="9">
        <v>504.0</v>
      </c>
      <c r="C603" s="10" t="str">
        <f t="shared" si="1"/>
        <v>Château Angélus 1998 (1 BT)</v>
      </c>
      <c r="D603" s="11">
        <v>600.0</v>
      </c>
      <c r="E603" s="11">
        <v>850.0</v>
      </c>
      <c r="F603" s="12" t="s">
        <v>1102</v>
      </c>
      <c r="G603" s="12" t="s">
        <v>890</v>
      </c>
      <c r="H603" s="12" t="s">
        <v>891</v>
      </c>
      <c r="I603" s="9">
        <v>1998.0</v>
      </c>
      <c r="J603" s="9">
        <v>1.0</v>
      </c>
      <c r="K603" s="9" t="s">
        <v>20</v>
      </c>
      <c r="L603" s="9" t="s">
        <v>21</v>
      </c>
      <c r="M603" s="12" t="s">
        <v>635</v>
      </c>
      <c r="N603" s="12" t="s">
        <v>636</v>
      </c>
      <c r="O603" s="13" t="str">
        <f>vlookup(B603,'N10442 - Concise Lot Listing'!$1:$999,5,FALSE)</f>
        <v>https://www.sothebys.com/en/buy/auction/2020/vine-distinguished-collections-including-the-park-b-smith-cellar-celebrating-rhone/mixed-lot-6-bt-red-bordeaux-angelus-cos-destournel</v>
      </c>
      <c r="P603" s="12" t="s">
        <v>1103</v>
      </c>
    </row>
    <row r="604">
      <c r="A604" s="9" t="s">
        <v>32</v>
      </c>
      <c r="B604" s="9">
        <v>504.0</v>
      </c>
      <c r="C604" s="10" t="str">
        <f t="shared" si="1"/>
        <v>Château Cos d'Estournel 2000 (1 BT)</v>
      </c>
      <c r="D604" s="11">
        <v>600.0</v>
      </c>
      <c r="E604" s="11">
        <v>850.0</v>
      </c>
      <c r="F604" s="12" t="s">
        <v>21</v>
      </c>
      <c r="G604" s="12" t="s">
        <v>1104</v>
      </c>
      <c r="H604" s="12" t="s">
        <v>1105</v>
      </c>
      <c r="I604" s="9">
        <v>2000.0</v>
      </c>
      <c r="J604" s="9">
        <v>1.0</v>
      </c>
      <c r="K604" s="9" t="s">
        <v>20</v>
      </c>
      <c r="L604" s="9" t="s">
        <v>21</v>
      </c>
      <c r="M604" s="12" t="s">
        <v>635</v>
      </c>
      <c r="N604" s="12" t="s">
        <v>636</v>
      </c>
      <c r="O604" s="13" t="str">
        <f>vlookup(B604,'N10442 - Concise Lot Listing'!$1:$999,5,FALSE)</f>
        <v>https://www.sothebys.com/en/buy/auction/2020/vine-distinguished-collections-including-the-park-b-smith-cellar-celebrating-rhone/mixed-lot-6-bt-red-bordeaux-angelus-cos-destournel</v>
      </c>
      <c r="P604" s="12" t="s">
        <v>1106</v>
      </c>
    </row>
    <row r="605">
      <c r="A605" s="8"/>
      <c r="B605" s="9">
        <v>505.0</v>
      </c>
      <c r="C605" s="10" t="str">
        <f t="shared" si="1"/>
        <v>Châteauneuf du Pape, Réservé 1998 Château Rayas (2 BT)</v>
      </c>
      <c r="D605" s="11">
        <v>800.0</v>
      </c>
      <c r="E605" s="11">
        <v>1200.0</v>
      </c>
      <c r="F605" s="12" t="s">
        <v>1107</v>
      </c>
      <c r="G605" s="12" t="s">
        <v>1108</v>
      </c>
      <c r="H605" s="12" t="s">
        <v>1109</v>
      </c>
      <c r="I605" s="9">
        <v>1998.0</v>
      </c>
      <c r="J605" s="9">
        <v>2.0</v>
      </c>
      <c r="K605" s="9" t="s">
        <v>20</v>
      </c>
      <c r="L605" s="9" t="s">
        <v>21</v>
      </c>
      <c r="M605" s="12" t="s">
        <v>22</v>
      </c>
      <c r="N605" s="12" t="s">
        <v>23</v>
      </c>
      <c r="O605" s="13" t="str">
        <f>vlookup(B605,'N10442 - Concise Lot Listing'!$1:$999,5,FALSE)</f>
        <v>https://www.sothebys.com/en/buy/auction/2020/vine-distinguished-collections-including-the-park-b-smith-cellar-celebrating-rhone/chateauneuf-du-pape-reserve-1998-chateau-rayas-2</v>
      </c>
      <c r="P605" s="12" t="s">
        <v>1110</v>
      </c>
    </row>
    <row r="606">
      <c r="A606" s="8"/>
      <c r="B606" s="9">
        <v>506.0</v>
      </c>
      <c r="C606" s="10" t="str">
        <f t="shared" si="1"/>
        <v>Châteauneuf-du-Pape 2009 Château de Beaucastel (11 BT)</v>
      </c>
      <c r="D606" s="11">
        <v>550.0</v>
      </c>
      <c r="E606" s="11">
        <v>800.0</v>
      </c>
      <c r="F606" s="12" t="s">
        <v>1111</v>
      </c>
      <c r="G606" s="12" t="s">
        <v>1112</v>
      </c>
      <c r="H606" s="12" t="s">
        <v>299</v>
      </c>
      <c r="I606" s="9">
        <v>2009.0</v>
      </c>
      <c r="J606" s="9">
        <v>11.0</v>
      </c>
      <c r="K606" s="9" t="s">
        <v>20</v>
      </c>
      <c r="L606" s="9" t="s">
        <v>21</v>
      </c>
      <c r="M606" s="12" t="s">
        <v>22</v>
      </c>
      <c r="N606" s="12" t="s">
        <v>23</v>
      </c>
      <c r="O606" s="13" t="str">
        <f>vlookup(B606,'N10442 - Concise Lot Listing'!$1:$999,5,FALSE)</f>
        <v>https://www.sothebys.com/en/buy/auction/2020/vine-distinguished-collections-including-the-park-b-smith-cellar-celebrating-rhone/chateauneuf-du-pape-2009-chateau-de-beaucastel-11</v>
      </c>
      <c r="P606" s="12" t="s">
        <v>1113</v>
      </c>
    </row>
    <row r="607">
      <c r="A607" s="9" t="s">
        <v>32</v>
      </c>
      <c r="B607" s="9">
        <v>507.0</v>
      </c>
      <c r="C607" s="10" t="str">
        <f t="shared" si="1"/>
        <v>Châteauneuf-du-Pape 2009 Château de Beaucastel (6 BT)</v>
      </c>
      <c r="D607" s="11">
        <v>600.0</v>
      </c>
      <c r="E607" s="11">
        <v>900.0</v>
      </c>
      <c r="F607" s="12" t="s">
        <v>302</v>
      </c>
      <c r="G607" s="12" t="s">
        <v>1112</v>
      </c>
      <c r="H607" s="12" t="s">
        <v>299</v>
      </c>
      <c r="I607" s="9">
        <v>2009.0</v>
      </c>
      <c r="J607" s="9">
        <v>6.0</v>
      </c>
      <c r="K607" s="9" t="s">
        <v>20</v>
      </c>
      <c r="L607" s="9" t="s">
        <v>302</v>
      </c>
      <c r="M607" s="12" t="s">
        <v>22</v>
      </c>
      <c r="N607" s="12" t="s">
        <v>23</v>
      </c>
      <c r="O607" s="13" t="str">
        <f>vlookup(B607,'N10442 - Concise Lot Listing'!$1:$999,5,FALSE)</f>
        <v>https://www.sothebys.com/en/buy/auction/2020/vine-distinguished-collections-including-the-park-b-smith-cellar-celebrating-rhone/chateauneuf-du-pape-2009-chateau-de-beaucastel-12</v>
      </c>
      <c r="P607" s="12" t="s">
        <v>1114</v>
      </c>
    </row>
    <row r="608">
      <c r="A608" s="9" t="s">
        <v>32</v>
      </c>
      <c r="B608" s="9">
        <v>507.0</v>
      </c>
      <c r="C608" s="10" t="str">
        <f t="shared" si="1"/>
        <v>Châteauneuf-du-Pape 2009 Château de Beaucastel (6 BT)</v>
      </c>
      <c r="D608" s="11">
        <v>600.0</v>
      </c>
      <c r="E608" s="11">
        <v>900.0</v>
      </c>
      <c r="F608" s="12" t="s">
        <v>302</v>
      </c>
      <c r="G608" s="12" t="s">
        <v>1112</v>
      </c>
      <c r="H608" s="12" t="s">
        <v>299</v>
      </c>
      <c r="I608" s="9">
        <v>2009.0</v>
      </c>
      <c r="J608" s="9">
        <v>6.0</v>
      </c>
      <c r="K608" s="9" t="s">
        <v>20</v>
      </c>
      <c r="L608" s="9" t="s">
        <v>302</v>
      </c>
      <c r="M608" s="12" t="s">
        <v>22</v>
      </c>
      <c r="N608" s="12" t="s">
        <v>23</v>
      </c>
      <c r="O608" s="13" t="str">
        <f>vlookup(B608,'N10442 - Concise Lot Listing'!$1:$999,5,FALSE)</f>
        <v>https://www.sothebys.com/en/buy/auction/2020/vine-distinguished-collections-including-the-park-b-smith-cellar-celebrating-rhone/chateauneuf-du-pape-2009-chateau-de-beaucastel-12</v>
      </c>
      <c r="P608" s="12" t="s">
        <v>1114</v>
      </c>
    </row>
    <row r="609">
      <c r="A609" s="9" t="s">
        <v>32</v>
      </c>
      <c r="B609" s="9">
        <v>508.0</v>
      </c>
      <c r="C609" s="10" t="str">
        <f t="shared" si="1"/>
        <v>Chateauneuf-du-Pape, Cuvée Réservée 2006 Domaine du Pégau (1 BT)</v>
      </c>
      <c r="D609" s="11">
        <v>200.0</v>
      </c>
      <c r="E609" s="11">
        <v>300.0</v>
      </c>
      <c r="F609" s="12" t="s">
        <v>21</v>
      </c>
      <c r="G609" s="12" t="s">
        <v>1115</v>
      </c>
      <c r="H609" s="12" t="s">
        <v>1116</v>
      </c>
      <c r="I609" s="9">
        <v>2006.0</v>
      </c>
      <c r="J609" s="9">
        <v>1.0</v>
      </c>
      <c r="K609" s="9" t="s">
        <v>20</v>
      </c>
      <c r="L609" s="9" t="s">
        <v>21</v>
      </c>
      <c r="M609" s="12" t="s">
        <v>22</v>
      </c>
      <c r="N609" s="12" t="s">
        <v>23</v>
      </c>
      <c r="O609" s="13" t="str">
        <f>vlookup(B609,'N10442 - Concise Lot Listing'!$1:$999,5,FALSE)</f>
        <v>https://www.sothebys.com/en/buy/auction/2020/vine-distinguished-collections-including-the-park-b-smith-cellar-celebrating-rhone/mixed-lot-4-bt-rhone-chateauneuf-du-pape</v>
      </c>
      <c r="P609" s="12" t="s">
        <v>1117</v>
      </c>
    </row>
    <row r="610">
      <c r="A610" s="9" t="s">
        <v>32</v>
      </c>
      <c r="B610" s="9">
        <v>508.0</v>
      </c>
      <c r="C610" s="10" t="str">
        <f t="shared" si="1"/>
        <v>Châteauneuf-du-Pape, Les Clavelles 2015 Château La Nerthe (1 BT)</v>
      </c>
      <c r="D610" s="11">
        <v>200.0</v>
      </c>
      <c r="E610" s="11">
        <v>300.0</v>
      </c>
      <c r="F610" s="12" t="s">
        <v>21</v>
      </c>
      <c r="G610" s="12" t="s">
        <v>1118</v>
      </c>
      <c r="H610" s="12" t="s">
        <v>1119</v>
      </c>
      <c r="I610" s="9">
        <v>2015.0</v>
      </c>
      <c r="J610" s="9">
        <v>1.0</v>
      </c>
      <c r="K610" s="9" t="s">
        <v>20</v>
      </c>
      <c r="L610" s="9" t="s">
        <v>21</v>
      </c>
      <c r="M610" s="12" t="s">
        <v>22</v>
      </c>
      <c r="N610" s="12" t="s">
        <v>23</v>
      </c>
      <c r="O610" s="13" t="str">
        <f>vlookup(B610,'N10442 - Concise Lot Listing'!$1:$999,5,FALSE)</f>
        <v>https://www.sothebys.com/en/buy/auction/2020/vine-distinguished-collections-including-the-park-b-smith-cellar-celebrating-rhone/mixed-lot-4-bt-rhone-chateauneuf-du-pape</v>
      </c>
      <c r="P610" s="12" t="s">
        <v>1120</v>
      </c>
    </row>
    <row r="611">
      <c r="A611" s="9" t="s">
        <v>32</v>
      </c>
      <c r="B611" s="9">
        <v>508.0</v>
      </c>
      <c r="C611" s="10" t="str">
        <f t="shared" si="1"/>
        <v>Châteauneuf du Pape Blanc 2003 Château de Beaucastel (2 BT)</v>
      </c>
      <c r="D611" s="11">
        <v>200.0</v>
      </c>
      <c r="E611" s="11">
        <v>300.0</v>
      </c>
      <c r="F611" s="12" t="s">
        <v>323</v>
      </c>
      <c r="G611" s="12" t="s">
        <v>1121</v>
      </c>
      <c r="H611" s="12" t="s">
        <v>299</v>
      </c>
      <c r="I611" s="9">
        <v>2003.0</v>
      </c>
      <c r="J611" s="9">
        <v>2.0</v>
      </c>
      <c r="K611" s="9" t="s">
        <v>20</v>
      </c>
      <c r="L611" s="9" t="s">
        <v>21</v>
      </c>
      <c r="M611" s="12" t="s">
        <v>98</v>
      </c>
      <c r="N611" s="12" t="s">
        <v>23</v>
      </c>
      <c r="O611" s="13" t="str">
        <f>vlookup(B611,'N10442 - Concise Lot Listing'!$1:$999,5,FALSE)</f>
        <v>https://www.sothebys.com/en/buy/auction/2020/vine-distinguished-collections-including-the-park-b-smith-cellar-celebrating-rhone/mixed-lot-4-bt-rhone-chateauneuf-du-pape</v>
      </c>
      <c r="P611" s="12" t="s">
        <v>1122</v>
      </c>
    </row>
    <row r="612">
      <c r="A612" s="9" t="s">
        <v>32</v>
      </c>
      <c r="B612" s="9">
        <v>509.0</v>
      </c>
      <c r="C612" s="10" t="str">
        <f t="shared" si="1"/>
        <v>Côte Rôtie, Terrasses 2015 Jamet (1 BT)</v>
      </c>
      <c r="D612" s="11">
        <v>550.0</v>
      </c>
      <c r="E612" s="11">
        <v>750.0</v>
      </c>
      <c r="F612" s="12" t="s">
        <v>21</v>
      </c>
      <c r="G612" s="12" t="s">
        <v>1123</v>
      </c>
      <c r="H612" s="12" t="s">
        <v>1124</v>
      </c>
      <c r="I612" s="9">
        <v>2015.0</v>
      </c>
      <c r="J612" s="9">
        <v>1.0</v>
      </c>
      <c r="K612" s="9" t="s">
        <v>20</v>
      </c>
      <c r="L612" s="9" t="s">
        <v>21</v>
      </c>
      <c r="M612" s="12" t="s">
        <v>22</v>
      </c>
      <c r="N612" s="12" t="s">
        <v>23</v>
      </c>
      <c r="O612" s="13" t="str">
        <f>vlookup(B612,'N10442 - Concise Lot Listing'!$1:$999,5,FALSE)</f>
        <v>https://www.sothebys.com/en/buy/auction/2020/vine-distinguished-collections-including-the-park-b-smith-cellar-celebrating-rhone/mixed-lot-10-bt-france-italy</v>
      </c>
      <c r="P612" s="12" t="s">
        <v>1125</v>
      </c>
    </row>
    <row r="613">
      <c r="A613" s="9" t="s">
        <v>32</v>
      </c>
      <c r="B613" s="9">
        <v>509.0</v>
      </c>
      <c r="C613" s="10" t="str">
        <f t="shared" si="1"/>
        <v>Barolo, Gran Bussia, Riserva 1999 Aldo Conterno (1 BT)</v>
      </c>
      <c r="D613" s="11">
        <v>550.0</v>
      </c>
      <c r="E613" s="11">
        <v>750.0</v>
      </c>
      <c r="F613" s="12" t="s">
        <v>21</v>
      </c>
      <c r="G613" s="12" t="s">
        <v>1126</v>
      </c>
      <c r="H613" s="12" t="s">
        <v>529</v>
      </c>
      <c r="I613" s="9">
        <v>1999.0</v>
      </c>
      <c r="J613" s="9">
        <v>1.0</v>
      </c>
      <c r="K613" s="9" t="s">
        <v>20</v>
      </c>
      <c r="L613" s="9" t="s">
        <v>21</v>
      </c>
      <c r="M613" s="12" t="s">
        <v>530</v>
      </c>
      <c r="N613" s="12" t="s">
        <v>531</v>
      </c>
      <c r="O613" s="13" t="str">
        <f>vlookup(B613,'N10442 - Concise Lot Listing'!$1:$999,5,FALSE)</f>
        <v>https://www.sothebys.com/en/buy/auction/2020/vine-distinguished-collections-including-the-park-b-smith-cellar-celebrating-rhone/mixed-lot-10-bt-france-italy</v>
      </c>
      <c r="P613" s="12" t="s">
        <v>1127</v>
      </c>
    </row>
    <row r="614">
      <c r="A614" s="9" t="s">
        <v>32</v>
      </c>
      <c r="B614" s="9">
        <v>509.0</v>
      </c>
      <c r="C614" s="10" t="str">
        <f t="shared" si="1"/>
        <v>Morgon, Cuvée MMIX 2009 M. Lapierre (2 BT)</v>
      </c>
      <c r="D614" s="11">
        <v>550.0</v>
      </c>
      <c r="E614" s="11">
        <v>750.0</v>
      </c>
      <c r="F614" s="12" t="s">
        <v>21</v>
      </c>
      <c r="G614" s="12" t="s">
        <v>1128</v>
      </c>
      <c r="H614" s="12" t="s">
        <v>1129</v>
      </c>
      <c r="I614" s="9">
        <v>2009.0</v>
      </c>
      <c r="J614" s="9">
        <v>2.0</v>
      </c>
      <c r="K614" s="9" t="s">
        <v>20</v>
      </c>
      <c r="L614" s="9" t="s">
        <v>21</v>
      </c>
      <c r="M614" s="12" t="s">
        <v>1130</v>
      </c>
      <c r="N614" s="12" t="s">
        <v>1131</v>
      </c>
      <c r="O614" s="13" t="str">
        <f>vlookup(B614,'N10442 - Concise Lot Listing'!$1:$999,5,FALSE)</f>
        <v>https://www.sothebys.com/en/buy/auction/2020/vine-distinguished-collections-including-the-park-b-smith-cellar-celebrating-rhone/mixed-lot-10-bt-france-italy</v>
      </c>
      <c r="P614" s="12" t="s">
        <v>1132</v>
      </c>
    </row>
    <row r="615">
      <c r="A615" s="9" t="s">
        <v>32</v>
      </c>
      <c r="B615" s="9">
        <v>509.0</v>
      </c>
      <c r="C615" s="10" t="str">
        <f t="shared" si="1"/>
        <v>Chinon, Clos de La Dioterie 1990 Charles Joguet (1 BT)</v>
      </c>
      <c r="D615" s="11">
        <v>550.0</v>
      </c>
      <c r="E615" s="11">
        <v>750.0</v>
      </c>
      <c r="F615" s="12" t="s">
        <v>1024</v>
      </c>
      <c r="G615" s="12" t="s">
        <v>1133</v>
      </c>
      <c r="H615" s="12" t="s">
        <v>1134</v>
      </c>
      <c r="I615" s="9">
        <v>1990.0</v>
      </c>
      <c r="J615" s="9">
        <v>1.0</v>
      </c>
      <c r="K615" s="9" t="s">
        <v>20</v>
      </c>
      <c r="L615" s="9" t="s">
        <v>21</v>
      </c>
      <c r="M615" s="12" t="s">
        <v>1135</v>
      </c>
      <c r="N615" s="12" t="s">
        <v>1131</v>
      </c>
      <c r="O615" s="13" t="str">
        <f>vlookup(B615,'N10442 - Concise Lot Listing'!$1:$999,5,FALSE)</f>
        <v>https://www.sothebys.com/en/buy/auction/2020/vine-distinguished-collections-including-the-park-b-smith-cellar-celebrating-rhone/mixed-lot-10-bt-france-italy</v>
      </c>
      <c r="P615" s="12" t="s">
        <v>1136</v>
      </c>
    </row>
    <row r="616">
      <c r="A616" s="9" t="s">
        <v>32</v>
      </c>
      <c r="B616" s="9">
        <v>509.0</v>
      </c>
      <c r="C616" s="10" t="str">
        <f t="shared" si="1"/>
        <v>Domaine de la Grange des Pères 2007 (5 BT)</v>
      </c>
      <c r="D616" s="11">
        <v>550.0</v>
      </c>
      <c r="E616" s="11">
        <v>750.0</v>
      </c>
      <c r="F616" s="12" t="s">
        <v>21</v>
      </c>
      <c r="G616" s="12" t="s">
        <v>1137</v>
      </c>
      <c r="H616" s="12" t="s">
        <v>1138</v>
      </c>
      <c r="I616" s="9">
        <v>2007.0</v>
      </c>
      <c r="J616" s="9">
        <v>5.0</v>
      </c>
      <c r="K616" s="9" t="s">
        <v>20</v>
      </c>
      <c r="L616" s="9" t="s">
        <v>21</v>
      </c>
      <c r="M616" s="12" t="s">
        <v>1139</v>
      </c>
      <c r="N616" s="12" t="s">
        <v>1131</v>
      </c>
      <c r="O616" s="13" t="str">
        <f>vlookup(B616,'N10442 - Concise Lot Listing'!$1:$999,5,FALSE)</f>
        <v>https://www.sothebys.com/en/buy/auction/2020/vine-distinguished-collections-including-the-park-b-smith-cellar-celebrating-rhone/mixed-lot-10-bt-france-italy</v>
      </c>
      <c r="P616" s="12" t="s">
        <v>1140</v>
      </c>
    </row>
    <row r="617">
      <c r="A617" s="9" t="s">
        <v>32</v>
      </c>
      <c r="B617" s="9">
        <v>510.0</v>
      </c>
      <c r="C617" s="10" t="str">
        <f t="shared" si="1"/>
        <v>Pinot Gris, Clos Jebsal, Sélection de Grains Nobles 1999 Zind-Humbrecht (1 BT)</v>
      </c>
      <c r="D617" s="11">
        <v>250.0</v>
      </c>
      <c r="E617" s="11">
        <v>400.0</v>
      </c>
      <c r="F617" s="12" t="s">
        <v>1141</v>
      </c>
      <c r="G617" s="12" t="s">
        <v>1142</v>
      </c>
      <c r="H617" s="12" t="s">
        <v>1143</v>
      </c>
      <c r="I617" s="9">
        <v>1999.0</v>
      </c>
      <c r="J617" s="9">
        <v>1.0</v>
      </c>
      <c r="K617" s="9" t="s">
        <v>20</v>
      </c>
      <c r="L617" s="9" t="s">
        <v>21</v>
      </c>
      <c r="M617" s="12" t="s">
        <v>1144</v>
      </c>
      <c r="N617" s="12" t="s">
        <v>1131</v>
      </c>
      <c r="O617" s="13" t="str">
        <f>vlookup(B617,'N10442 - Concise Lot Listing'!$1:$999,5,FALSE)</f>
        <v>https://www.sothebys.com/en/buy/auction/2020/vine-distinguished-collections-including-the-park-b-smith-cellar-celebrating-rhone/mixed-lot-8-bt-alsace-hugel-zind-humbrecht</v>
      </c>
      <c r="P617" s="12" t="s">
        <v>1145</v>
      </c>
    </row>
    <row r="618">
      <c r="A618" s="9" t="s">
        <v>32</v>
      </c>
      <c r="B618" s="9">
        <v>510.0</v>
      </c>
      <c r="C618" s="10" t="str">
        <f t="shared" si="1"/>
        <v>Pinot Gris, Sélection de Grains Nobles 1998 Hugel (1 BT)</v>
      </c>
      <c r="D618" s="11">
        <v>250.0</v>
      </c>
      <c r="E618" s="11">
        <v>400.0</v>
      </c>
      <c r="F618" s="12" t="s">
        <v>1141</v>
      </c>
      <c r="G618" s="12" t="s">
        <v>1146</v>
      </c>
      <c r="H618" s="12" t="s">
        <v>1147</v>
      </c>
      <c r="I618" s="9">
        <v>1998.0</v>
      </c>
      <c r="J618" s="9">
        <v>1.0</v>
      </c>
      <c r="K618" s="9" t="s">
        <v>20</v>
      </c>
      <c r="L618" s="9" t="s">
        <v>21</v>
      </c>
      <c r="M618" s="12" t="s">
        <v>1144</v>
      </c>
      <c r="N618" s="12" t="s">
        <v>1131</v>
      </c>
      <c r="O618" s="13" t="str">
        <f>vlookup(B618,'N10442 - Concise Lot Listing'!$1:$999,5,FALSE)</f>
        <v>https://www.sothebys.com/en/buy/auction/2020/vine-distinguished-collections-including-the-park-b-smith-cellar-celebrating-rhone/mixed-lot-8-bt-alsace-hugel-zind-humbrecht</v>
      </c>
      <c r="P618" s="12" t="s">
        <v>1148</v>
      </c>
    </row>
    <row r="619">
      <c r="A619" s="9" t="s">
        <v>32</v>
      </c>
      <c r="B619" s="9">
        <v>510.0</v>
      </c>
      <c r="C619" s="10" t="str">
        <f t="shared" si="1"/>
        <v>Gewurztraminer, Sélection de Grains Nobles 1997 Hugel (2 BT)</v>
      </c>
      <c r="D619" s="11">
        <v>250.0</v>
      </c>
      <c r="E619" s="11">
        <v>400.0</v>
      </c>
      <c r="F619" s="12" t="s">
        <v>1141</v>
      </c>
      <c r="G619" s="12" t="s">
        <v>1149</v>
      </c>
      <c r="H619" s="12" t="s">
        <v>1147</v>
      </c>
      <c r="I619" s="9">
        <v>1997.0</v>
      </c>
      <c r="J619" s="9">
        <v>2.0</v>
      </c>
      <c r="K619" s="9" t="s">
        <v>20</v>
      </c>
      <c r="L619" s="9" t="s">
        <v>21</v>
      </c>
      <c r="M619" s="12" t="s">
        <v>1144</v>
      </c>
      <c r="N619" s="12" t="s">
        <v>1131</v>
      </c>
      <c r="O619" s="13" t="str">
        <f>vlookup(B619,'N10442 - Concise Lot Listing'!$1:$999,5,FALSE)</f>
        <v>https://www.sothebys.com/en/buy/auction/2020/vine-distinguished-collections-including-the-park-b-smith-cellar-celebrating-rhone/mixed-lot-8-bt-alsace-hugel-zind-humbrecht</v>
      </c>
      <c r="P619" s="12" t="s">
        <v>1150</v>
      </c>
    </row>
    <row r="620">
      <c r="A620" s="9" t="s">
        <v>32</v>
      </c>
      <c r="B620" s="9">
        <v>510.0</v>
      </c>
      <c r="C620" s="10" t="str">
        <f t="shared" si="1"/>
        <v>Gewurztraminer, Sélection de Grains Nobles 2000 Hugel (1 BT)</v>
      </c>
      <c r="D620" s="11">
        <v>250.0</v>
      </c>
      <c r="E620" s="11">
        <v>400.0</v>
      </c>
      <c r="F620" s="12" t="s">
        <v>1141</v>
      </c>
      <c r="G620" s="12" t="s">
        <v>1149</v>
      </c>
      <c r="H620" s="12" t="s">
        <v>1147</v>
      </c>
      <c r="I620" s="9">
        <v>2000.0</v>
      </c>
      <c r="J620" s="9">
        <v>1.0</v>
      </c>
      <c r="K620" s="9" t="s">
        <v>20</v>
      </c>
      <c r="L620" s="9" t="s">
        <v>21</v>
      </c>
      <c r="M620" s="12" t="s">
        <v>1144</v>
      </c>
      <c r="N620" s="12" t="s">
        <v>1131</v>
      </c>
      <c r="O620" s="13" t="str">
        <f>vlookup(B620,'N10442 - Concise Lot Listing'!$1:$999,5,FALSE)</f>
        <v>https://www.sothebys.com/en/buy/auction/2020/vine-distinguished-collections-including-the-park-b-smith-cellar-celebrating-rhone/mixed-lot-8-bt-alsace-hugel-zind-humbrecht</v>
      </c>
      <c r="P620" s="12" t="s">
        <v>1151</v>
      </c>
    </row>
    <row r="621">
      <c r="A621" s="9" t="s">
        <v>32</v>
      </c>
      <c r="B621" s="9">
        <v>510.0</v>
      </c>
      <c r="C621" s="10" t="str">
        <f t="shared" si="1"/>
        <v>Gewurztraminer, Sélection de Grains Nobles 2005 Hugel (3 BT)</v>
      </c>
      <c r="D621" s="11">
        <v>250.0</v>
      </c>
      <c r="E621" s="11">
        <v>400.0</v>
      </c>
      <c r="F621" s="12" t="s">
        <v>1141</v>
      </c>
      <c r="G621" s="12" t="s">
        <v>1149</v>
      </c>
      <c r="H621" s="12" t="s">
        <v>1147</v>
      </c>
      <c r="I621" s="9">
        <v>2005.0</v>
      </c>
      <c r="J621" s="9">
        <v>3.0</v>
      </c>
      <c r="K621" s="9" t="s">
        <v>20</v>
      </c>
      <c r="L621" s="9" t="s">
        <v>21</v>
      </c>
      <c r="M621" s="12" t="s">
        <v>1144</v>
      </c>
      <c r="N621" s="12" t="s">
        <v>1131</v>
      </c>
      <c r="O621" s="13" t="str">
        <f>vlookup(B621,'N10442 - Concise Lot Listing'!$1:$999,5,FALSE)</f>
        <v>https://www.sothebys.com/en/buy/auction/2020/vine-distinguished-collections-including-the-park-b-smith-cellar-celebrating-rhone/mixed-lot-8-bt-alsace-hugel-zind-humbrecht</v>
      </c>
      <c r="P621" s="12" t="s">
        <v>1152</v>
      </c>
    </row>
    <row r="622">
      <c r="A622" s="9" t="s">
        <v>32</v>
      </c>
      <c r="B622" s="9">
        <v>511.0</v>
      </c>
      <c r="C622" s="10" t="str">
        <f t="shared" si="1"/>
        <v>Herdade do Mouchao, Tonel No. 3-4 2005 (1 BT)</v>
      </c>
      <c r="D622" s="11">
        <v>150.0</v>
      </c>
      <c r="E622" s="11">
        <v>250.0</v>
      </c>
      <c r="F622" s="12" t="s">
        <v>21</v>
      </c>
      <c r="G622" s="12" t="s">
        <v>1153</v>
      </c>
      <c r="H622" s="12" t="s">
        <v>1154</v>
      </c>
      <c r="I622" s="9">
        <v>2005.0</v>
      </c>
      <c r="J622" s="9">
        <v>1.0</v>
      </c>
      <c r="K622" s="9" t="s">
        <v>20</v>
      </c>
      <c r="L622" s="9" t="s">
        <v>21</v>
      </c>
      <c r="M622" s="12" t="s">
        <v>1155</v>
      </c>
      <c r="N622" s="12" t="s">
        <v>1156</v>
      </c>
      <c r="O622" s="13" t="str">
        <f>vlookup(B622,'N10442 - Concise Lot Listing'!$1:$999,5,FALSE)</f>
        <v>https://www.sothebys.com/en/buy/auction/2020/vine-distinguished-collections-including-the-park-b-smith-cellar-celebrating-rhone/mixed-lot-3-bt-portugal-red</v>
      </c>
      <c r="P622" s="12" t="s">
        <v>1157</v>
      </c>
    </row>
    <row r="623">
      <c r="A623" s="9" t="s">
        <v>32</v>
      </c>
      <c r="B623" s="9">
        <v>511.0</v>
      </c>
      <c r="C623" s="10" t="str">
        <f t="shared" si="1"/>
        <v>Quinta do Crasto, Vinas Velhas 2008 (1 BT)</v>
      </c>
      <c r="D623" s="11">
        <v>150.0</v>
      </c>
      <c r="E623" s="11">
        <v>250.0</v>
      </c>
      <c r="F623" s="12" t="s">
        <v>21</v>
      </c>
      <c r="G623" s="12" t="s">
        <v>1158</v>
      </c>
      <c r="H623" s="12" t="s">
        <v>1159</v>
      </c>
      <c r="I623" s="9">
        <v>2008.0</v>
      </c>
      <c r="J623" s="9">
        <v>1.0</v>
      </c>
      <c r="K623" s="9" t="s">
        <v>20</v>
      </c>
      <c r="L623" s="9" t="s">
        <v>21</v>
      </c>
      <c r="M623" s="12" t="s">
        <v>1155</v>
      </c>
      <c r="N623" s="12" t="s">
        <v>1156</v>
      </c>
      <c r="O623" s="13" t="str">
        <f>vlookup(B623,'N10442 - Concise Lot Listing'!$1:$999,5,FALSE)</f>
        <v>https://www.sothebys.com/en/buy/auction/2020/vine-distinguished-collections-including-the-park-b-smith-cellar-celebrating-rhone/mixed-lot-3-bt-portugal-red</v>
      </c>
      <c r="P623" s="12" t="s">
        <v>1160</v>
      </c>
    </row>
    <row r="624">
      <c r="A624" s="9" t="s">
        <v>32</v>
      </c>
      <c r="B624" s="9">
        <v>511.0</v>
      </c>
      <c r="C624" s="10" t="str">
        <f t="shared" si="1"/>
        <v>Chryseia 2007 Prats &amp; Symington (1 BT)</v>
      </c>
      <c r="D624" s="11">
        <v>150.0</v>
      </c>
      <c r="E624" s="11">
        <v>250.0</v>
      </c>
      <c r="F624" s="12" t="s">
        <v>21</v>
      </c>
      <c r="G624" s="12" t="s">
        <v>1161</v>
      </c>
      <c r="H624" s="12" t="s">
        <v>1162</v>
      </c>
      <c r="I624" s="9">
        <v>2007.0</v>
      </c>
      <c r="J624" s="9">
        <v>1.0</v>
      </c>
      <c r="K624" s="9" t="s">
        <v>20</v>
      </c>
      <c r="L624" s="9" t="s">
        <v>21</v>
      </c>
      <c r="M624" s="12" t="s">
        <v>1155</v>
      </c>
      <c r="N624" s="12" t="s">
        <v>1156</v>
      </c>
      <c r="O624" s="13" t="str">
        <f>vlookup(B624,'N10442 - Concise Lot Listing'!$1:$999,5,FALSE)</f>
        <v>https://www.sothebys.com/en/buy/auction/2020/vine-distinguished-collections-including-the-park-b-smith-cellar-celebrating-rhone/mixed-lot-3-bt-portugal-red</v>
      </c>
      <c r="P624" s="12" t="s">
        <v>1163</v>
      </c>
    </row>
    <row r="625">
      <c r="A625" s="9" t="s">
        <v>32</v>
      </c>
      <c r="B625" s="9">
        <v>512.0</v>
      </c>
      <c r="C625" s="10" t="str">
        <f t="shared" si="1"/>
        <v>Ridge, Monte Bello 1992 (1 BT)</v>
      </c>
      <c r="D625" s="11">
        <v>750.0</v>
      </c>
      <c r="E625" s="11">
        <v>1100.0</v>
      </c>
      <c r="F625" s="12" t="s">
        <v>1088</v>
      </c>
      <c r="G625" s="12" t="s">
        <v>1164</v>
      </c>
      <c r="H625" s="12" t="s">
        <v>1165</v>
      </c>
      <c r="I625" s="9">
        <v>1992.0</v>
      </c>
      <c r="J625" s="9">
        <v>1.0</v>
      </c>
      <c r="K625" s="9" t="s">
        <v>20</v>
      </c>
      <c r="L625" s="9" t="s">
        <v>21</v>
      </c>
      <c r="M625" s="12" t="s">
        <v>1166</v>
      </c>
      <c r="N625" s="12" t="s">
        <v>1167</v>
      </c>
      <c r="O625" s="13" t="str">
        <f>vlookup(B625,'N10442 - Concise Lot Listing'!$1:$999,5,FALSE)</f>
        <v>https://www.sothebys.com/en/buy/auction/2020/vine-distinguished-collections-including-the-park-b-smith-cellar-celebrating-rhone/mixed-lot-6-bt-california-red-dominus-ridge</v>
      </c>
      <c r="P625" s="12" t="s">
        <v>1168</v>
      </c>
    </row>
    <row r="626">
      <c r="A626" s="9" t="s">
        <v>32</v>
      </c>
      <c r="B626" s="9">
        <v>512.0</v>
      </c>
      <c r="C626" s="10" t="str">
        <f t="shared" si="1"/>
        <v>Ridge, Monte Bello 1993 (1 BT)</v>
      </c>
      <c r="D626" s="11">
        <v>750.0</v>
      </c>
      <c r="E626" s="11">
        <v>1100.0</v>
      </c>
      <c r="F626" s="12" t="s">
        <v>1088</v>
      </c>
      <c r="G626" s="12" t="s">
        <v>1164</v>
      </c>
      <c r="H626" s="12" t="s">
        <v>1165</v>
      </c>
      <c r="I626" s="9">
        <v>1993.0</v>
      </c>
      <c r="J626" s="9">
        <v>1.0</v>
      </c>
      <c r="K626" s="9" t="s">
        <v>20</v>
      </c>
      <c r="L626" s="9" t="s">
        <v>21</v>
      </c>
      <c r="M626" s="12" t="s">
        <v>1166</v>
      </c>
      <c r="N626" s="12" t="s">
        <v>1167</v>
      </c>
      <c r="O626" s="13" t="str">
        <f>vlookup(B626,'N10442 - Concise Lot Listing'!$1:$999,5,FALSE)</f>
        <v>https://www.sothebys.com/en/buy/auction/2020/vine-distinguished-collections-including-the-park-b-smith-cellar-celebrating-rhone/mixed-lot-6-bt-california-red-dominus-ridge</v>
      </c>
      <c r="P626" s="12" t="s">
        <v>1169</v>
      </c>
    </row>
    <row r="627">
      <c r="A627" s="9" t="s">
        <v>32</v>
      </c>
      <c r="B627" s="9">
        <v>512.0</v>
      </c>
      <c r="C627" s="10" t="str">
        <f t="shared" si="1"/>
        <v>Quintessa Rutherford Red 2007 (3 BT)</v>
      </c>
      <c r="D627" s="11">
        <v>750.0</v>
      </c>
      <c r="E627" s="11">
        <v>1100.0</v>
      </c>
      <c r="F627" s="12" t="s">
        <v>21</v>
      </c>
      <c r="G627" s="12" t="s">
        <v>1170</v>
      </c>
      <c r="H627" s="12" t="s">
        <v>1171</v>
      </c>
      <c r="I627" s="9">
        <v>2007.0</v>
      </c>
      <c r="J627" s="9">
        <v>3.0</v>
      </c>
      <c r="K627" s="9" t="s">
        <v>20</v>
      </c>
      <c r="L627" s="9" t="s">
        <v>21</v>
      </c>
      <c r="M627" s="12" t="s">
        <v>1166</v>
      </c>
      <c r="N627" s="12" t="s">
        <v>1167</v>
      </c>
      <c r="O627" s="13" t="str">
        <f>vlookup(B627,'N10442 - Concise Lot Listing'!$1:$999,5,FALSE)</f>
        <v>https://www.sothebys.com/en/buy/auction/2020/vine-distinguished-collections-including-the-park-b-smith-cellar-celebrating-rhone/mixed-lot-6-bt-california-red-dominus-ridge</v>
      </c>
      <c r="P627" s="12" t="s">
        <v>1172</v>
      </c>
    </row>
    <row r="628">
      <c r="A628" s="9" t="s">
        <v>32</v>
      </c>
      <c r="B628" s="9">
        <v>512.0</v>
      </c>
      <c r="C628" s="10" t="str">
        <f t="shared" si="1"/>
        <v>Dominus 2013 (1 BT)</v>
      </c>
      <c r="D628" s="11">
        <v>750.0</v>
      </c>
      <c r="E628" s="11">
        <v>1100.0</v>
      </c>
      <c r="F628" s="12" t="s">
        <v>21</v>
      </c>
      <c r="G628" s="12" t="s">
        <v>1173</v>
      </c>
      <c r="H628" s="12" t="s">
        <v>1173</v>
      </c>
      <c r="I628" s="9">
        <v>2013.0</v>
      </c>
      <c r="J628" s="9">
        <v>1.0</v>
      </c>
      <c r="K628" s="9" t="s">
        <v>20</v>
      </c>
      <c r="L628" s="9" t="s">
        <v>21</v>
      </c>
      <c r="M628" s="12" t="s">
        <v>1166</v>
      </c>
      <c r="N628" s="12" t="s">
        <v>1167</v>
      </c>
      <c r="O628" s="13" t="str">
        <f>vlookup(B628,'N10442 - Concise Lot Listing'!$1:$999,5,FALSE)</f>
        <v>https://www.sothebys.com/en/buy/auction/2020/vine-distinguished-collections-including-the-park-b-smith-cellar-celebrating-rhone/mixed-lot-6-bt-california-red-dominus-ridge</v>
      </c>
      <c r="P628" s="12" t="s">
        <v>1174</v>
      </c>
    </row>
    <row r="629">
      <c r="A629" s="9" t="s">
        <v>32</v>
      </c>
      <c r="B629" s="9">
        <v>513.0</v>
      </c>
      <c r="C629" s="10" t="str">
        <f t="shared" si="1"/>
        <v>Cain Five, Cain Cellars 2007 (6 BT)</v>
      </c>
      <c r="D629" s="11">
        <v>450.0</v>
      </c>
      <c r="E629" s="11">
        <v>700.0</v>
      </c>
      <c r="F629" s="12" t="s">
        <v>21</v>
      </c>
      <c r="G629" s="12" t="s">
        <v>1175</v>
      </c>
      <c r="H629" s="12" t="s">
        <v>1176</v>
      </c>
      <c r="I629" s="9">
        <v>2007.0</v>
      </c>
      <c r="J629" s="9">
        <v>6.0</v>
      </c>
      <c r="K629" s="9" t="s">
        <v>20</v>
      </c>
      <c r="L629" s="9" t="s">
        <v>21</v>
      </c>
      <c r="M629" s="12" t="s">
        <v>1166</v>
      </c>
      <c r="N629" s="12" t="s">
        <v>1167</v>
      </c>
      <c r="O629" s="13" t="str">
        <f>vlookup(B629,'N10442 - Concise Lot Listing'!$1:$999,5,FALSE)</f>
        <v>https://www.sothebys.com/en/buy/auction/2020/vine-distinguished-collections-including-the-park-b-smith-cellar-celebrating-rhone/cain-five-cain-cellars-vertical-12-bt</v>
      </c>
      <c r="P629" s="12" t="s">
        <v>1177</v>
      </c>
    </row>
    <row r="630">
      <c r="A630" s="9" t="s">
        <v>32</v>
      </c>
      <c r="B630" s="9">
        <v>513.0</v>
      </c>
      <c r="C630" s="10" t="str">
        <f t="shared" si="1"/>
        <v>Cain Five, Cain Cellars 2006 (3 BT)</v>
      </c>
      <c r="D630" s="11">
        <v>450.0</v>
      </c>
      <c r="E630" s="11">
        <v>700.0</v>
      </c>
      <c r="F630" s="12" t="s">
        <v>21</v>
      </c>
      <c r="G630" s="12" t="s">
        <v>1175</v>
      </c>
      <c r="H630" s="12" t="s">
        <v>1176</v>
      </c>
      <c r="I630" s="9">
        <v>2006.0</v>
      </c>
      <c r="J630" s="9">
        <v>3.0</v>
      </c>
      <c r="K630" s="9" t="s">
        <v>20</v>
      </c>
      <c r="L630" s="9" t="s">
        <v>21</v>
      </c>
      <c r="M630" s="12" t="s">
        <v>1166</v>
      </c>
      <c r="N630" s="12" t="s">
        <v>1167</v>
      </c>
      <c r="O630" s="13" t="str">
        <f>vlookup(B630,'N10442 - Concise Lot Listing'!$1:$999,5,FALSE)</f>
        <v>https://www.sothebys.com/en/buy/auction/2020/vine-distinguished-collections-including-the-park-b-smith-cellar-celebrating-rhone/cain-five-cain-cellars-vertical-12-bt</v>
      </c>
      <c r="P630" s="12" t="s">
        <v>1178</v>
      </c>
    </row>
    <row r="631">
      <c r="A631" s="9" t="s">
        <v>32</v>
      </c>
      <c r="B631" s="9">
        <v>513.0</v>
      </c>
      <c r="C631" s="10" t="str">
        <f t="shared" si="1"/>
        <v>Cain Five, Cain Cellars 2005 (3 BT)</v>
      </c>
      <c r="D631" s="11">
        <v>450.0</v>
      </c>
      <c r="E631" s="11">
        <v>700.0</v>
      </c>
      <c r="F631" s="12" t="s">
        <v>21</v>
      </c>
      <c r="G631" s="12" t="s">
        <v>1175</v>
      </c>
      <c r="H631" s="12" t="s">
        <v>1176</v>
      </c>
      <c r="I631" s="9">
        <v>2005.0</v>
      </c>
      <c r="J631" s="9">
        <v>3.0</v>
      </c>
      <c r="K631" s="9" t="s">
        <v>20</v>
      </c>
      <c r="L631" s="9" t="s">
        <v>21</v>
      </c>
      <c r="M631" s="12" t="s">
        <v>1166</v>
      </c>
      <c r="N631" s="12" t="s">
        <v>1167</v>
      </c>
      <c r="O631" s="13" t="str">
        <f>vlookup(B631,'N10442 - Concise Lot Listing'!$1:$999,5,FALSE)</f>
        <v>https://www.sothebys.com/en/buy/auction/2020/vine-distinguished-collections-including-the-park-b-smith-cellar-celebrating-rhone/cain-five-cain-cellars-vertical-12-bt</v>
      </c>
      <c r="P631" s="12" t="s">
        <v>1179</v>
      </c>
    </row>
    <row r="632">
      <c r="A632" s="9" t="s">
        <v>32</v>
      </c>
      <c r="B632" s="9">
        <v>514.0</v>
      </c>
      <c r="C632" s="10" t="str">
        <f t="shared" si="1"/>
        <v>Cain Five, Cain Cellars 2008 (1 BT)</v>
      </c>
      <c r="D632" s="11">
        <v>400.0</v>
      </c>
      <c r="E632" s="11">
        <v>600.0</v>
      </c>
      <c r="F632" s="12" t="s">
        <v>21</v>
      </c>
      <c r="G632" s="12" t="s">
        <v>1175</v>
      </c>
      <c r="H632" s="12" t="s">
        <v>1176</v>
      </c>
      <c r="I632" s="9">
        <v>2008.0</v>
      </c>
      <c r="J632" s="9">
        <v>1.0</v>
      </c>
      <c r="K632" s="9" t="s">
        <v>20</v>
      </c>
      <c r="L632" s="9" t="s">
        <v>21</v>
      </c>
      <c r="M632" s="12" t="s">
        <v>1166</v>
      </c>
      <c r="N632" s="12" t="s">
        <v>1167</v>
      </c>
      <c r="O632" s="13" t="str">
        <f>vlookup(B632,'N10442 - Concise Lot Listing'!$1:$999,5,FALSE)</f>
        <v>https://www.sothebys.com/en/buy/auction/2020/vine-distinguished-collections-including-the-park-b-smith-cellar-celebrating-rhone/mixed-lot-7-bt-california-red-cain-cellars</v>
      </c>
      <c r="P632" s="12" t="s">
        <v>1180</v>
      </c>
    </row>
    <row r="633">
      <c r="A633" s="9" t="s">
        <v>32</v>
      </c>
      <c r="B633" s="9">
        <v>514.0</v>
      </c>
      <c r="C633" s="10" t="str">
        <f t="shared" si="1"/>
        <v>Cain Five, Cain Cellars 2009 (2 BT)</v>
      </c>
      <c r="D633" s="11">
        <v>400.0</v>
      </c>
      <c r="E633" s="11">
        <v>600.0</v>
      </c>
      <c r="F633" s="12" t="s">
        <v>21</v>
      </c>
      <c r="G633" s="12" t="s">
        <v>1175</v>
      </c>
      <c r="H633" s="12" t="s">
        <v>1176</v>
      </c>
      <c r="I633" s="9">
        <v>2009.0</v>
      </c>
      <c r="J633" s="9">
        <v>2.0</v>
      </c>
      <c r="K633" s="9" t="s">
        <v>20</v>
      </c>
      <c r="L633" s="9" t="s">
        <v>21</v>
      </c>
      <c r="M633" s="12" t="s">
        <v>1166</v>
      </c>
      <c r="N633" s="12" t="s">
        <v>1167</v>
      </c>
      <c r="O633" s="13" t="str">
        <f>vlookup(B633,'N10442 - Concise Lot Listing'!$1:$999,5,FALSE)</f>
        <v>https://www.sothebys.com/en/buy/auction/2020/vine-distinguished-collections-including-the-park-b-smith-cellar-celebrating-rhone/mixed-lot-7-bt-california-red-cain-cellars</v>
      </c>
      <c r="P633" s="12" t="s">
        <v>1181</v>
      </c>
    </row>
    <row r="634">
      <c r="A634" s="9" t="s">
        <v>32</v>
      </c>
      <c r="B634" s="9">
        <v>514.0</v>
      </c>
      <c r="C634" s="10" t="str">
        <f t="shared" si="1"/>
        <v>Cain Five, Cain Cellars 2010 (2 BT)</v>
      </c>
      <c r="D634" s="11">
        <v>400.0</v>
      </c>
      <c r="E634" s="11">
        <v>600.0</v>
      </c>
      <c r="F634" s="12" t="s">
        <v>323</v>
      </c>
      <c r="G634" s="12" t="s">
        <v>1175</v>
      </c>
      <c r="H634" s="12" t="s">
        <v>1176</v>
      </c>
      <c r="I634" s="9">
        <v>2010.0</v>
      </c>
      <c r="J634" s="9">
        <v>2.0</v>
      </c>
      <c r="K634" s="9" t="s">
        <v>20</v>
      </c>
      <c r="L634" s="9" t="s">
        <v>21</v>
      </c>
      <c r="M634" s="12" t="s">
        <v>1166</v>
      </c>
      <c r="N634" s="12" t="s">
        <v>1167</v>
      </c>
      <c r="O634" s="13" t="str">
        <f>vlookup(B634,'N10442 - Concise Lot Listing'!$1:$999,5,FALSE)</f>
        <v>https://www.sothebys.com/en/buy/auction/2020/vine-distinguished-collections-including-the-park-b-smith-cellar-celebrating-rhone/mixed-lot-7-bt-california-red-cain-cellars</v>
      </c>
      <c r="P634" s="12" t="s">
        <v>1182</v>
      </c>
    </row>
    <row r="635">
      <c r="A635" s="9" t="s">
        <v>32</v>
      </c>
      <c r="B635" s="9">
        <v>514.0</v>
      </c>
      <c r="C635" s="10" t="str">
        <f t="shared" si="1"/>
        <v>Cain Cellars, Cain Concept The Benchland 2007 (2 BT)</v>
      </c>
      <c r="D635" s="11">
        <v>400.0</v>
      </c>
      <c r="E635" s="11">
        <v>600.0</v>
      </c>
      <c r="F635" s="12" t="s">
        <v>21</v>
      </c>
      <c r="G635" s="12" t="s">
        <v>1183</v>
      </c>
      <c r="H635" s="12" t="s">
        <v>1176</v>
      </c>
      <c r="I635" s="9">
        <v>2007.0</v>
      </c>
      <c r="J635" s="9">
        <v>2.0</v>
      </c>
      <c r="K635" s="9" t="s">
        <v>20</v>
      </c>
      <c r="L635" s="9" t="s">
        <v>21</v>
      </c>
      <c r="M635" s="12" t="s">
        <v>1166</v>
      </c>
      <c r="N635" s="12" t="s">
        <v>1167</v>
      </c>
      <c r="O635" s="13" t="str">
        <f>vlookup(B635,'N10442 - Concise Lot Listing'!$1:$999,5,FALSE)</f>
        <v>https://www.sothebys.com/en/buy/auction/2020/vine-distinguished-collections-including-the-park-b-smith-cellar-celebrating-rhone/mixed-lot-7-bt-california-red-cain-cellars</v>
      </c>
      <c r="P635" s="12" t="s">
        <v>1184</v>
      </c>
    </row>
    <row r="636">
      <c r="A636" s="9" t="s">
        <v>32</v>
      </c>
      <c r="B636" s="9">
        <v>515.0</v>
      </c>
      <c r="C636" s="10" t="str">
        <f t="shared" si="1"/>
        <v>Stag's Leap Wine Cellars, Cabernet Sauvignon, Cask 23 2007 (1 BT)</v>
      </c>
      <c r="D636" s="11">
        <v>550.0</v>
      </c>
      <c r="E636" s="11">
        <v>850.0</v>
      </c>
      <c r="F636" s="12" t="s">
        <v>21</v>
      </c>
      <c r="G636" s="12" t="s">
        <v>1185</v>
      </c>
      <c r="H636" s="12" t="s">
        <v>1186</v>
      </c>
      <c r="I636" s="9">
        <v>2007.0</v>
      </c>
      <c r="J636" s="9">
        <v>1.0</v>
      </c>
      <c r="K636" s="9" t="s">
        <v>20</v>
      </c>
      <c r="L636" s="9" t="s">
        <v>21</v>
      </c>
      <c r="M636" s="12" t="s">
        <v>1166</v>
      </c>
      <c r="N636" s="12" t="s">
        <v>1167</v>
      </c>
      <c r="O636" s="13" t="str">
        <f>vlookup(B636,'N10442 - Concise Lot Listing'!$1:$999,5,FALSE)</f>
        <v>https://www.sothebys.com/en/buy/auction/2020/vine-distinguished-collections-including-the-park-b-smith-cellar-celebrating-rhone/mixed-lot-9-bt-california-red-stags-leap</v>
      </c>
      <c r="P636" s="12" t="s">
        <v>1187</v>
      </c>
    </row>
    <row r="637">
      <c r="A637" s="9" t="s">
        <v>32</v>
      </c>
      <c r="B637" s="9">
        <v>515.0</v>
      </c>
      <c r="C637" s="10" t="str">
        <f t="shared" si="1"/>
        <v>Stag's Leap Wine Cellars, Cabernet Sauvignon, Cask 23 2006 (1 BT)</v>
      </c>
      <c r="D637" s="11">
        <v>550.0</v>
      </c>
      <c r="E637" s="11">
        <v>850.0</v>
      </c>
      <c r="F637" s="12" t="s">
        <v>21</v>
      </c>
      <c r="G637" s="12" t="s">
        <v>1185</v>
      </c>
      <c r="H637" s="12" t="s">
        <v>1186</v>
      </c>
      <c r="I637" s="9">
        <v>2006.0</v>
      </c>
      <c r="J637" s="9">
        <v>1.0</v>
      </c>
      <c r="K637" s="9" t="s">
        <v>20</v>
      </c>
      <c r="L637" s="9" t="s">
        <v>21</v>
      </c>
      <c r="M637" s="12" t="s">
        <v>1166</v>
      </c>
      <c r="N637" s="12" t="s">
        <v>1167</v>
      </c>
      <c r="O637" s="13" t="str">
        <f>vlookup(B637,'N10442 - Concise Lot Listing'!$1:$999,5,FALSE)</f>
        <v>https://www.sothebys.com/en/buy/auction/2020/vine-distinguished-collections-including-the-park-b-smith-cellar-celebrating-rhone/mixed-lot-9-bt-california-red-stags-leap</v>
      </c>
      <c r="P637" s="12" t="s">
        <v>1188</v>
      </c>
    </row>
    <row r="638">
      <c r="A638" s="9" t="s">
        <v>32</v>
      </c>
      <c r="B638" s="9">
        <v>515.0</v>
      </c>
      <c r="C638" s="10" t="str">
        <f t="shared" si="1"/>
        <v>Stag's Leap Wine Cellars, Cabernet Sauvignon, Fay Vineyard 2006 (1 BT)</v>
      </c>
      <c r="D638" s="11">
        <v>550.0</v>
      </c>
      <c r="E638" s="11">
        <v>850.0</v>
      </c>
      <c r="F638" s="12" t="s">
        <v>21</v>
      </c>
      <c r="G638" s="12" t="s">
        <v>1189</v>
      </c>
      <c r="H638" s="12" t="s">
        <v>1186</v>
      </c>
      <c r="I638" s="9">
        <v>2006.0</v>
      </c>
      <c r="J638" s="9">
        <v>1.0</v>
      </c>
      <c r="K638" s="9" t="s">
        <v>20</v>
      </c>
      <c r="L638" s="9" t="s">
        <v>21</v>
      </c>
      <c r="M638" s="12" t="s">
        <v>1166</v>
      </c>
      <c r="N638" s="12" t="s">
        <v>1167</v>
      </c>
      <c r="O638" s="13" t="str">
        <f>vlookup(B638,'N10442 - Concise Lot Listing'!$1:$999,5,FALSE)</f>
        <v>https://www.sothebys.com/en/buy/auction/2020/vine-distinguished-collections-including-the-park-b-smith-cellar-celebrating-rhone/mixed-lot-9-bt-california-red-stags-leap</v>
      </c>
      <c r="P638" s="12" t="s">
        <v>1190</v>
      </c>
    </row>
    <row r="639">
      <c r="A639" s="9" t="s">
        <v>32</v>
      </c>
      <c r="B639" s="9">
        <v>515.0</v>
      </c>
      <c r="C639" s="10" t="str">
        <f t="shared" si="1"/>
        <v>Stag's Leap Wine Cellars, Cabernet Sauvignon, S.L.V. 2007 (2 BT)</v>
      </c>
      <c r="D639" s="11">
        <v>550.0</v>
      </c>
      <c r="E639" s="11">
        <v>850.0</v>
      </c>
      <c r="F639" s="12" t="s">
        <v>21</v>
      </c>
      <c r="G639" s="12" t="s">
        <v>1191</v>
      </c>
      <c r="H639" s="12" t="s">
        <v>1186</v>
      </c>
      <c r="I639" s="9">
        <v>2007.0</v>
      </c>
      <c r="J639" s="9">
        <v>2.0</v>
      </c>
      <c r="K639" s="9" t="s">
        <v>20</v>
      </c>
      <c r="L639" s="9" t="s">
        <v>21</v>
      </c>
      <c r="M639" s="12" t="s">
        <v>1166</v>
      </c>
      <c r="N639" s="12" t="s">
        <v>1167</v>
      </c>
      <c r="O639" s="13" t="str">
        <f>vlookup(B639,'N10442 - Concise Lot Listing'!$1:$999,5,FALSE)</f>
        <v>https://www.sothebys.com/en/buy/auction/2020/vine-distinguished-collections-including-the-park-b-smith-cellar-celebrating-rhone/mixed-lot-9-bt-california-red-stags-leap</v>
      </c>
      <c r="P639" s="12" t="s">
        <v>1192</v>
      </c>
    </row>
    <row r="640">
      <c r="A640" s="9" t="s">
        <v>32</v>
      </c>
      <c r="B640" s="9">
        <v>515.0</v>
      </c>
      <c r="C640" s="10" t="str">
        <f t="shared" si="1"/>
        <v>Stag's Leap Wine Cellars, Cabernet Sauvignon, S.L.V. 2006 (2 BT)</v>
      </c>
      <c r="D640" s="11">
        <v>550.0</v>
      </c>
      <c r="E640" s="11">
        <v>850.0</v>
      </c>
      <c r="F640" s="12" t="s">
        <v>1193</v>
      </c>
      <c r="G640" s="12" t="s">
        <v>1191</v>
      </c>
      <c r="H640" s="12" t="s">
        <v>1186</v>
      </c>
      <c r="I640" s="9">
        <v>2006.0</v>
      </c>
      <c r="J640" s="9">
        <v>2.0</v>
      </c>
      <c r="K640" s="9" t="s">
        <v>20</v>
      </c>
      <c r="L640" s="9" t="s">
        <v>21</v>
      </c>
      <c r="M640" s="12" t="s">
        <v>1166</v>
      </c>
      <c r="N640" s="12" t="s">
        <v>1167</v>
      </c>
      <c r="O640" s="13" t="str">
        <f>vlookup(B640,'N10442 - Concise Lot Listing'!$1:$999,5,FALSE)</f>
        <v>https://www.sothebys.com/en/buy/auction/2020/vine-distinguished-collections-including-the-park-b-smith-cellar-celebrating-rhone/mixed-lot-9-bt-california-red-stags-leap</v>
      </c>
      <c r="P640" s="12" t="s">
        <v>1194</v>
      </c>
    </row>
    <row r="641">
      <c r="A641" s="9" t="s">
        <v>32</v>
      </c>
      <c r="B641" s="9">
        <v>515.0</v>
      </c>
      <c r="C641" s="10" t="str">
        <f t="shared" si="1"/>
        <v>Stag's Leap Wine Cellars, Chase Creek, Cabernet Sauvignon 2007 (2 BT)</v>
      </c>
      <c r="D641" s="11">
        <v>550.0</v>
      </c>
      <c r="E641" s="11">
        <v>850.0</v>
      </c>
      <c r="F641" s="12" t="s">
        <v>21</v>
      </c>
      <c r="G641" s="12" t="s">
        <v>1195</v>
      </c>
      <c r="H641" s="12" t="s">
        <v>1186</v>
      </c>
      <c r="I641" s="9">
        <v>2007.0</v>
      </c>
      <c r="J641" s="9">
        <v>2.0</v>
      </c>
      <c r="K641" s="9" t="s">
        <v>20</v>
      </c>
      <c r="L641" s="9" t="s">
        <v>21</v>
      </c>
      <c r="M641" s="12" t="s">
        <v>1166</v>
      </c>
      <c r="N641" s="12" t="s">
        <v>1167</v>
      </c>
      <c r="O641" s="13" t="str">
        <f>vlookup(B641,'N10442 - Concise Lot Listing'!$1:$999,5,FALSE)</f>
        <v>https://www.sothebys.com/en/buy/auction/2020/vine-distinguished-collections-including-the-park-b-smith-cellar-celebrating-rhone/mixed-lot-9-bt-california-red-stags-leap</v>
      </c>
      <c r="P641" s="12" t="s">
        <v>1196</v>
      </c>
    </row>
    <row r="642">
      <c r="A642" s="8"/>
      <c r="B642" s="9">
        <v>516.0</v>
      </c>
      <c r="C642" s="10" t="str">
        <f t="shared" si="1"/>
        <v>Echézeaux 1988 Domaine de la Romanée-Conti (1 MAG)</v>
      </c>
      <c r="D642" s="11">
        <v>2600.0</v>
      </c>
      <c r="E642" s="11">
        <v>3500.0</v>
      </c>
      <c r="F642" s="12" t="s">
        <v>1197</v>
      </c>
      <c r="G642" s="12" t="s">
        <v>668</v>
      </c>
      <c r="H642" s="12" t="s">
        <v>534</v>
      </c>
      <c r="I642" s="9">
        <v>1988.0</v>
      </c>
      <c r="J642" s="9">
        <v>1.0</v>
      </c>
      <c r="K642" s="9" t="s">
        <v>48</v>
      </c>
      <c r="L642" s="9" t="s">
        <v>49</v>
      </c>
      <c r="M642" s="12" t="s">
        <v>535</v>
      </c>
      <c r="N642" s="12" t="s">
        <v>536</v>
      </c>
      <c r="O642" s="13" t="str">
        <f>vlookup(B642,'N10442 - Concise Lot Listing'!$1:$999,5,FALSE)</f>
        <v>https://www.sothebys.com/en/buy/auction/2020/vine-distinguished-collections-including-the-park-b-smith-cellar-celebrating-rhone/echezeaux-1988-domaine-de-la-romanee-conti-1-mag</v>
      </c>
      <c r="P642" s="12" t="s">
        <v>1198</v>
      </c>
    </row>
    <row r="643">
      <c r="A643" s="8"/>
      <c r="B643" s="9">
        <v>517.0</v>
      </c>
      <c r="C643" s="10" t="str">
        <f t="shared" si="1"/>
        <v>Grands Echézeaux 1976 Domaine de la Romanée-Conti (1 BT)</v>
      </c>
      <c r="D643" s="11">
        <v>1200.0</v>
      </c>
      <c r="E643" s="11">
        <v>1800.0</v>
      </c>
      <c r="F643" s="12" t="s">
        <v>1199</v>
      </c>
      <c r="G643" s="12" t="s">
        <v>614</v>
      </c>
      <c r="H643" s="12" t="s">
        <v>534</v>
      </c>
      <c r="I643" s="9">
        <v>1976.0</v>
      </c>
      <c r="J643" s="9">
        <v>1.0</v>
      </c>
      <c r="K643" s="9" t="s">
        <v>20</v>
      </c>
      <c r="L643" s="9" t="s">
        <v>49</v>
      </c>
      <c r="M643" s="12" t="s">
        <v>535</v>
      </c>
      <c r="N643" s="12" t="s">
        <v>536</v>
      </c>
      <c r="O643" s="13" t="str">
        <f>vlookup(B643,'N10442 - Concise Lot Listing'!$1:$999,5,FALSE)</f>
        <v>https://www.sothebys.com/en/buy/auction/2020/vine-distinguished-collections-including-the-park-b-smith-cellar-celebrating-rhone/grands-echezeaux-1976-domaine-de-la-romanee-conti</v>
      </c>
      <c r="P643" s="12" t="s">
        <v>1200</v>
      </c>
    </row>
    <row r="644">
      <c r="A644" s="8"/>
      <c r="B644" s="9">
        <v>518.0</v>
      </c>
      <c r="C644" s="10" t="str">
        <f t="shared" si="1"/>
        <v>Richebourg 1985 Domaine de la Romanée-Conti (4 BT)</v>
      </c>
      <c r="D644" s="11">
        <v>12000.0</v>
      </c>
      <c r="E644" s="11">
        <v>18000.0</v>
      </c>
      <c r="F644" s="12" t="s">
        <v>1201</v>
      </c>
      <c r="G644" s="12" t="s">
        <v>677</v>
      </c>
      <c r="H644" s="12" t="s">
        <v>534</v>
      </c>
      <c r="I644" s="9">
        <v>1985.0</v>
      </c>
      <c r="J644" s="9">
        <v>4.0</v>
      </c>
      <c r="K644" s="9" t="s">
        <v>20</v>
      </c>
      <c r="L644" s="9" t="s">
        <v>21</v>
      </c>
      <c r="M644" s="12" t="s">
        <v>535</v>
      </c>
      <c r="N644" s="12" t="s">
        <v>536</v>
      </c>
      <c r="O644" s="13" t="str">
        <f>vlookup(B644,'N10442 - Concise Lot Listing'!$1:$999,5,FALSE)</f>
        <v>https://www.sothebys.com/en/buy/auction/2020/vine-distinguished-collections-including-the-park-b-smith-cellar-celebrating-rhone/richebourg-1985-domaine-de-la-romanee-conti-4-bt</v>
      </c>
      <c r="P644" s="12" t="s">
        <v>1202</v>
      </c>
    </row>
    <row r="645">
      <c r="A645" s="8"/>
      <c r="B645" s="9">
        <v>519.0</v>
      </c>
      <c r="C645" s="10" t="str">
        <f t="shared" si="1"/>
        <v>Richebourg 1978 Domaine de la Romanée-Conti (3 BT)</v>
      </c>
      <c r="D645" s="11">
        <v>9500.0</v>
      </c>
      <c r="E645" s="11">
        <v>14000.0</v>
      </c>
      <c r="F645" s="12" t="s">
        <v>1203</v>
      </c>
      <c r="G645" s="12" t="s">
        <v>677</v>
      </c>
      <c r="H645" s="12" t="s">
        <v>534</v>
      </c>
      <c r="I645" s="9">
        <v>1978.0</v>
      </c>
      <c r="J645" s="9">
        <v>3.0</v>
      </c>
      <c r="K645" s="9" t="s">
        <v>20</v>
      </c>
      <c r="L645" s="9" t="s">
        <v>21</v>
      </c>
      <c r="M645" s="12" t="s">
        <v>535</v>
      </c>
      <c r="N645" s="12" t="s">
        <v>536</v>
      </c>
      <c r="O645" s="13" t="str">
        <f>vlookup(B645,'N10442 - Concise Lot Listing'!$1:$999,5,FALSE)</f>
        <v>https://www.sothebys.com/en/buy/auction/2020/vine-distinguished-collections-including-the-park-b-smith-cellar-celebrating-rhone/richebourg-1978-domaine-de-la-romanee-conti-3-bt</v>
      </c>
      <c r="P645" s="12" t="s">
        <v>1204</v>
      </c>
    </row>
    <row r="646">
      <c r="A646" s="8"/>
      <c r="B646" s="9">
        <v>520.0</v>
      </c>
      <c r="C646" s="10" t="str">
        <f t="shared" si="1"/>
        <v>La Tâche 1990 Domaine de la Romanée-Conti (6 BT)</v>
      </c>
      <c r="D646" s="11">
        <v>22000.0</v>
      </c>
      <c r="E646" s="11">
        <v>32000.0</v>
      </c>
      <c r="F646" s="12" t="s">
        <v>1205</v>
      </c>
      <c r="G646" s="12" t="s">
        <v>539</v>
      </c>
      <c r="H646" s="12" t="s">
        <v>534</v>
      </c>
      <c r="I646" s="9">
        <v>1990.0</v>
      </c>
      <c r="J646" s="9">
        <v>6.0</v>
      </c>
      <c r="K646" s="9" t="s">
        <v>20</v>
      </c>
      <c r="L646" s="9" t="s">
        <v>21</v>
      </c>
      <c r="M646" s="12" t="s">
        <v>535</v>
      </c>
      <c r="N646" s="12" t="s">
        <v>536</v>
      </c>
      <c r="O646" s="13" t="str">
        <f>vlookup(B646,'N10442 - Concise Lot Listing'!$1:$999,5,FALSE)</f>
        <v>https://www.sothebys.com/en/buy/auction/2020/vine-distinguished-collections-including-the-park-b-smith-cellar-celebrating-rhone/la-tache-1990-domaine-de-la-romanee-conti-6-bt</v>
      </c>
      <c r="P646" s="12" t="s">
        <v>1206</v>
      </c>
    </row>
    <row r="647">
      <c r="A647" s="8"/>
      <c r="B647" s="9">
        <v>521.0</v>
      </c>
      <c r="C647" s="10" t="str">
        <f t="shared" si="1"/>
        <v>Romanée Conti 1976 Domaine de la Romanée-Conti (1 BT)</v>
      </c>
      <c r="D647" s="11">
        <v>8000.0</v>
      </c>
      <c r="E647" s="11">
        <v>12000.0</v>
      </c>
      <c r="F647" s="12" t="s">
        <v>1207</v>
      </c>
      <c r="G647" s="12" t="s">
        <v>546</v>
      </c>
      <c r="H647" s="12" t="s">
        <v>534</v>
      </c>
      <c r="I647" s="9">
        <v>1976.0</v>
      </c>
      <c r="J647" s="9">
        <v>1.0</v>
      </c>
      <c r="K647" s="9" t="s">
        <v>20</v>
      </c>
      <c r="L647" s="9" t="s">
        <v>21</v>
      </c>
      <c r="M647" s="12" t="s">
        <v>535</v>
      </c>
      <c r="N647" s="12" t="s">
        <v>536</v>
      </c>
      <c r="O647" s="13" t="str">
        <f>vlookup(B647,'N10442 - Concise Lot Listing'!$1:$999,5,FALSE)</f>
        <v>https://www.sothebys.com/en/buy/auction/2020/vine-distinguished-collections-including-the-park-b-smith-cellar-celebrating-rhone/romanee-conti-1976-domaine-de-la-romanee-conti-1</v>
      </c>
      <c r="P647" s="12" t="s">
        <v>1208</v>
      </c>
    </row>
    <row r="648">
      <c r="A648" s="8"/>
      <c r="B648" s="9">
        <v>522.0</v>
      </c>
      <c r="C648" s="10" t="str">
        <f t="shared" si="1"/>
        <v>Romanée Conti 1972 Domaine de la Romanée-Conti (1 BT)</v>
      </c>
      <c r="D648" s="11">
        <v>6000.0</v>
      </c>
      <c r="E648" s="11">
        <v>9000.0</v>
      </c>
      <c r="F648" s="12" t="s">
        <v>1209</v>
      </c>
      <c r="G648" s="12" t="s">
        <v>546</v>
      </c>
      <c r="H648" s="12" t="s">
        <v>534</v>
      </c>
      <c r="I648" s="9">
        <v>1972.0</v>
      </c>
      <c r="J648" s="9">
        <v>1.0</v>
      </c>
      <c r="K648" s="9" t="s">
        <v>20</v>
      </c>
      <c r="L648" s="9" t="s">
        <v>49</v>
      </c>
      <c r="M648" s="12" t="s">
        <v>535</v>
      </c>
      <c r="N648" s="12" t="s">
        <v>536</v>
      </c>
      <c r="O648" s="13" t="str">
        <f>vlookup(B648,'N10442 - Concise Lot Listing'!$1:$999,5,FALSE)</f>
        <v>https://www.sothebys.com/en/buy/auction/2020/vine-distinguished-collections-including-the-park-b-smith-cellar-celebrating-rhone/romanee-conti-1972-domaine-de-la-romanee-conti-1</v>
      </c>
      <c r="P648" s="12" t="s">
        <v>1210</v>
      </c>
    </row>
    <row r="649">
      <c r="A649" s="8"/>
      <c r="B649" s="9">
        <v>523.0</v>
      </c>
      <c r="C649" s="10" t="str">
        <f t="shared" si="1"/>
        <v>Romanée Conti 1971 Domaine de la Romanée-Conti (5 BT)</v>
      </c>
      <c r="D649" s="11">
        <v>65000.0</v>
      </c>
      <c r="E649" s="11">
        <v>95000.0</v>
      </c>
      <c r="F649" s="12" t="s">
        <v>1211</v>
      </c>
      <c r="G649" s="12" t="s">
        <v>546</v>
      </c>
      <c r="H649" s="12" t="s">
        <v>534</v>
      </c>
      <c r="I649" s="9">
        <v>1971.0</v>
      </c>
      <c r="J649" s="9">
        <v>5.0</v>
      </c>
      <c r="K649" s="9" t="s">
        <v>20</v>
      </c>
      <c r="L649" s="9" t="s">
        <v>21</v>
      </c>
      <c r="M649" s="12" t="s">
        <v>535</v>
      </c>
      <c r="N649" s="12" t="s">
        <v>536</v>
      </c>
      <c r="O649" s="13" t="str">
        <f>vlookup(B649,'N10442 - Concise Lot Listing'!$1:$999,5,FALSE)</f>
        <v>https://www.sothebys.com/en/buy/auction/2020/vine-distinguished-collections-including-the-park-b-smith-cellar-celebrating-rhone/romanee-conti-1971-domaine-de-la-romanee-conti-5</v>
      </c>
      <c r="P649" s="12" t="s">
        <v>1212</v>
      </c>
    </row>
    <row r="650">
      <c r="A650" s="8"/>
      <c r="B650" s="9">
        <v>524.0</v>
      </c>
      <c r="C650" s="10" t="str">
        <f t="shared" si="1"/>
        <v>Chambertin 1985 Maison Leroy (1 BT)</v>
      </c>
      <c r="D650" s="11">
        <v>1200.0</v>
      </c>
      <c r="E650" s="11">
        <v>1800.0</v>
      </c>
      <c r="F650" s="12" t="s">
        <v>1213</v>
      </c>
      <c r="G650" s="12" t="s">
        <v>560</v>
      </c>
      <c r="H650" s="12" t="s">
        <v>1052</v>
      </c>
      <c r="I650" s="9">
        <v>1985.0</v>
      </c>
      <c r="J650" s="9">
        <v>1.0</v>
      </c>
      <c r="K650" s="9" t="s">
        <v>20</v>
      </c>
      <c r="L650" s="9" t="s">
        <v>49</v>
      </c>
      <c r="M650" s="12" t="s">
        <v>535</v>
      </c>
      <c r="N650" s="12" t="s">
        <v>536</v>
      </c>
      <c r="O650" s="13" t="str">
        <f>vlookup(B650,'N10442 - Concise Lot Listing'!$1:$999,5,FALSE)</f>
        <v>https://www.sothebys.com/en/buy/auction/2020/vine-distinguished-collections-including-the-park-b-smith-cellar-celebrating-rhone/chambertin-1985-maison-leroy-1-bt</v>
      </c>
      <c r="P650" s="12" t="s">
        <v>1214</v>
      </c>
    </row>
    <row r="651">
      <c r="A651" s="8"/>
      <c r="B651" s="9">
        <v>525.0</v>
      </c>
      <c r="C651" s="10" t="str">
        <f t="shared" si="1"/>
        <v>Chambertin 1955 Maison Leroy (6 BT)</v>
      </c>
      <c r="D651" s="11">
        <v>18000.0</v>
      </c>
      <c r="E651" s="11">
        <v>30000.0</v>
      </c>
      <c r="F651" s="12" t="s">
        <v>1215</v>
      </c>
      <c r="G651" s="12" t="s">
        <v>560</v>
      </c>
      <c r="H651" s="12" t="s">
        <v>1052</v>
      </c>
      <c r="I651" s="9">
        <v>1955.0</v>
      </c>
      <c r="J651" s="9">
        <v>6.0</v>
      </c>
      <c r="K651" s="9" t="s">
        <v>20</v>
      </c>
      <c r="L651" s="9" t="s">
        <v>21</v>
      </c>
      <c r="M651" s="12" t="s">
        <v>535</v>
      </c>
      <c r="N651" s="12" t="s">
        <v>536</v>
      </c>
      <c r="O651" s="13" t="str">
        <f>vlookup(B651,'N10442 - Concise Lot Listing'!$1:$999,5,FALSE)</f>
        <v>https://www.sothebys.com/en/buy/auction/2020/vine-distinguished-collections-including-the-park-b-smith-cellar-celebrating-rhone/chambertin-1955-maison-leroy-6-bt</v>
      </c>
      <c r="P651" s="12" t="s">
        <v>1216</v>
      </c>
    </row>
    <row r="652">
      <c r="A652" s="8"/>
      <c r="B652" s="9">
        <v>526.0</v>
      </c>
      <c r="C652" s="10" t="str">
        <f t="shared" si="1"/>
        <v>Mazis Chambertin, Hospices de Beaune, Cuvée Madeleine Collignon 1985 Maison Leroy (1 BT)</v>
      </c>
      <c r="D652" s="11">
        <v>1500.0</v>
      </c>
      <c r="E652" s="11">
        <v>2000.0</v>
      </c>
      <c r="F652" s="12" t="s">
        <v>1217</v>
      </c>
      <c r="G652" s="12" t="s">
        <v>1218</v>
      </c>
      <c r="H652" s="12" t="s">
        <v>1052</v>
      </c>
      <c r="I652" s="9">
        <v>1985.0</v>
      </c>
      <c r="J652" s="9">
        <v>1.0</v>
      </c>
      <c r="K652" s="9" t="s">
        <v>20</v>
      </c>
      <c r="L652" s="9" t="s">
        <v>49</v>
      </c>
      <c r="M652" s="12" t="s">
        <v>535</v>
      </c>
      <c r="N652" s="12" t="s">
        <v>536</v>
      </c>
      <c r="O652" s="13" t="str">
        <f>vlookup(B652,'N10442 - Concise Lot Listing'!$1:$999,5,FALSE)</f>
        <v>https://www.sothebys.com/en/buy/auction/2020/vine-distinguished-collections-including-the-park-b-smith-cellar-celebrating-rhone/mazis-chambertin-hospices-de-beaune-cuvee</v>
      </c>
      <c r="P652" s="12" t="s">
        <v>1219</v>
      </c>
    </row>
    <row r="653">
      <c r="A653" s="8"/>
      <c r="B653" s="9">
        <v>527.0</v>
      </c>
      <c r="C653" s="10" t="str">
        <f t="shared" si="1"/>
        <v>Auxey Duresses Rouge, Les Clous 1989 Domaine d'Auvenay (12 BT)</v>
      </c>
      <c r="D653" s="11">
        <v>3500.0</v>
      </c>
      <c r="E653" s="11">
        <v>5000.0</v>
      </c>
      <c r="F653" s="12" t="s">
        <v>1220</v>
      </c>
      <c r="G653" s="12" t="s">
        <v>1221</v>
      </c>
      <c r="H653" s="12" t="s">
        <v>1222</v>
      </c>
      <c r="I653" s="9">
        <v>1989.0</v>
      </c>
      <c r="J653" s="9">
        <v>12.0</v>
      </c>
      <c r="K653" s="9" t="s">
        <v>20</v>
      </c>
      <c r="L653" s="9" t="s">
        <v>302</v>
      </c>
      <c r="M653" s="12" t="s">
        <v>535</v>
      </c>
      <c r="N653" s="12" t="s">
        <v>536</v>
      </c>
      <c r="O653" s="13" t="str">
        <f>vlookup(B653,'N10442 - Concise Lot Listing'!$1:$999,5,FALSE)</f>
        <v>https://www.sothebys.com/en/buy/auction/2020/vine-distinguished-collections-including-the-park-b-smith-cellar-celebrating-rhone/auxey-duresses-rouge-les-clous-1989-domaine</v>
      </c>
      <c r="P653" s="12" t="s">
        <v>1223</v>
      </c>
    </row>
    <row r="654">
      <c r="A654" s="8"/>
      <c r="B654" s="9">
        <v>528.0</v>
      </c>
      <c r="C654" s="10" t="str">
        <f t="shared" si="1"/>
        <v>Auxey Duresses Rouge, Les Clous 1988 Domaine Leroy (6 BT)</v>
      </c>
      <c r="D654" s="11">
        <v>3000.0</v>
      </c>
      <c r="E654" s="11">
        <v>4500.0</v>
      </c>
      <c r="F654" s="12" t="s">
        <v>1224</v>
      </c>
      <c r="G654" s="12" t="s">
        <v>1221</v>
      </c>
      <c r="H654" s="12" t="s">
        <v>554</v>
      </c>
      <c r="I654" s="9">
        <v>1988.0</v>
      </c>
      <c r="J654" s="9">
        <v>6.0</v>
      </c>
      <c r="K654" s="9" t="s">
        <v>20</v>
      </c>
      <c r="L654" s="9" t="s">
        <v>21</v>
      </c>
      <c r="M654" s="12" t="s">
        <v>535</v>
      </c>
      <c r="N654" s="12" t="s">
        <v>536</v>
      </c>
      <c r="O654" s="13" t="str">
        <f>vlookup(B654,'N10442 - Concise Lot Listing'!$1:$999,5,FALSE)</f>
        <v>https://www.sothebys.com/en/buy/auction/2020/vine-distinguished-collections-including-the-park-b-smith-cellar-celebrating-rhone/auxey-duresses-rouge-les-clous-1988-domaine-leroy</v>
      </c>
      <c r="P654" s="12" t="s">
        <v>1225</v>
      </c>
    </row>
    <row r="655">
      <c r="A655" s="8"/>
      <c r="B655" s="9">
        <v>529.0</v>
      </c>
      <c r="C655" s="10" t="str">
        <f t="shared" si="1"/>
        <v>Bonnes Mares 1985 Domaine Dujac (1 BT)</v>
      </c>
      <c r="D655" s="11">
        <v>3000.0</v>
      </c>
      <c r="E655" s="11">
        <v>5000.0</v>
      </c>
      <c r="F655" s="12" t="s">
        <v>1226</v>
      </c>
      <c r="G655" s="12" t="s">
        <v>566</v>
      </c>
      <c r="H655" s="12" t="s">
        <v>577</v>
      </c>
      <c r="I655" s="9">
        <v>1985.0</v>
      </c>
      <c r="J655" s="9">
        <v>1.0</v>
      </c>
      <c r="K655" s="9" t="s">
        <v>20</v>
      </c>
      <c r="L655" s="9" t="s">
        <v>49</v>
      </c>
      <c r="M655" s="12" t="s">
        <v>535</v>
      </c>
      <c r="N655" s="12" t="s">
        <v>536</v>
      </c>
      <c r="O655" s="13" t="str">
        <f>vlookup(B655,'N10442 - Concise Lot Listing'!$1:$999,5,FALSE)</f>
        <v>https://www.sothebys.com/en/buy/auction/2020/vine-distinguished-collections-including-the-park-b-smith-cellar-celebrating-rhone/bonnes-mares-1985-domaine-dujac-1-bt</v>
      </c>
      <c r="P655" s="12" t="s">
        <v>1227</v>
      </c>
    </row>
    <row r="656">
      <c r="A656" s="8"/>
      <c r="B656" s="9">
        <v>530.0</v>
      </c>
      <c r="C656" s="10" t="str">
        <f t="shared" si="1"/>
        <v>Clos de la Roche 1988 Domaine Dujac (1 BT)</v>
      </c>
      <c r="D656" s="11">
        <v>1000.0</v>
      </c>
      <c r="E656" s="11">
        <v>1500.0</v>
      </c>
      <c r="F656" s="12" t="s">
        <v>1228</v>
      </c>
      <c r="G656" s="12" t="s">
        <v>553</v>
      </c>
      <c r="H656" s="12" t="s">
        <v>577</v>
      </c>
      <c r="I656" s="9">
        <v>1988.0</v>
      </c>
      <c r="J656" s="9">
        <v>1.0</v>
      </c>
      <c r="K656" s="9" t="s">
        <v>20</v>
      </c>
      <c r="L656" s="9" t="s">
        <v>49</v>
      </c>
      <c r="M656" s="12" t="s">
        <v>535</v>
      </c>
      <c r="N656" s="12" t="s">
        <v>536</v>
      </c>
      <c r="O656" s="13" t="str">
        <f>vlookup(B656,'N10442 - Concise Lot Listing'!$1:$999,5,FALSE)</f>
        <v>https://www.sothebys.com/en/buy/auction/2020/vine-distinguished-collections-including-the-park-b-smith-cellar-celebrating-rhone/clos-de-la-roche-1988-domaine-dujac-1-bt</v>
      </c>
      <c r="P656" s="12" t="s">
        <v>1229</v>
      </c>
    </row>
    <row r="657">
      <c r="A657" s="8"/>
      <c r="B657" s="9">
        <v>531.0</v>
      </c>
      <c r="C657" s="10" t="str">
        <f t="shared" si="1"/>
        <v>Musigny, Cuvée Vieilles Vignes 1978 Comte Georges de Vogüé (1 BT)</v>
      </c>
      <c r="D657" s="11">
        <v>1000.0</v>
      </c>
      <c r="E657" s="11">
        <v>1600.0</v>
      </c>
      <c r="F657" s="12" t="s">
        <v>1230</v>
      </c>
      <c r="G657" s="12" t="s">
        <v>962</v>
      </c>
      <c r="H657" s="12" t="s">
        <v>567</v>
      </c>
      <c r="I657" s="9">
        <v>1978.0</v>
      </c>
      <c r="J657" s="9">
        <v>1.0</v>
      </c>
      <c r="K657" s="9" t="s">
        <v>20</v>
      </c>
      <c r="L657" s="9" t="s">
        <v>49</v>
      </c>
      <c r="M657" s="12" t="s">
        <v>535</v>
      </c>
      <c r="N657" s="12" t="s">
        <v>536</v>
      </c>
      <c r="O657" s="13" t="str">
        <f>vlookup(B657,'N10442 - Concise Lot Listing'!$1:$999,5,FALSE)</f>
        <v>https://www.sothebys.com/en/buy/auction/2020/vine-distinguished-collections-including-the-park-b-smith-cellar-celebrating-rhone/musigny-cuvee-vieilles-vignes-1978-comte-georges</v>
      </c>
      <c r="P657" s="12" t="s">
        <v>1231</v>
      </c>
    </row>
    <row r="658">
      <c r="A658" s="8"/>
      <c r="B658" s="9">
        <v>532.0</v>
      </c>
      <c r="C658" s="10" t="str">
        <f t="shared" si="1"/>
        <v>Bonnes Mares 1988 Robert Groffier (3 BT)</v>
      </c>
      <c r="D658" s="11">
        <v>500.0</v>
      </c>
      <c r="E658" s="11">
        <v>750.0</v>
      </c>
      <c r="F658" s="12" t="s">
        <v>1232</v>
      </c>
      <c r="G658" s="12" t="s">
        <v>566</v>
      </c>
      <c r="H658" s="12" t="s">
        <v>965</v>
      </c>
      <c r="I658" s="9">
        <v>1988.0</v>
      </c>
      <c r="J658" s="9">
        <v>3.0</v>
      </c>
      <c r="K658" s="9" t="s">
        <v>20</v>
      </c>
      <c r="L658" s="9" t="s">
        <v>21</v>
      </c>
      <c r="M658" s="12" t="s">
        <v>535</v>
      </c>
      <c r="N658" s="12" t="s">
        <v>536</v>
      </c>
      <c r="O658" s="13" t="str">
        <f>vlookup(B658,'N10442 - Concise Lot Listing'!$1:$999,5,FALSE)</f>
        <v>https://www.sothebys.com/en/buy/auction/2020/vine-distinguished-collections-including-the-park-b-smith-cellar-celebrating-rhone/musigny-cuvee-vieilles-vignes-1978-comte-georges</v>
      </c>
      <c r="P658" s="12" t="s">
        <v>1233</v>
      </c>
    </row>
    <row r="659">
      <c r="A659" s="8"/>
      <c r="B659" s="9">
        <v>533.0</v>
      </c>
      <c r="C659" s="10" t="str">
        <f t="shared" si="1"/>
        <v>Chambertin 1978 Louis Trapet (1 BT)</v>
      </c>
      <c r="D659" s="11">
        <v>250.0</v>
      </c>
      <c r="E659" s="11">
        <v>350.0</v>
      </c>
      <c r="F659" s="12" t="s">
        <v>1234</v>
      </c>
      <c r="G659" s="12" t="s">
        <v>560</v>
      </c>
      <c r="H659" s="12" t="s">
        <v>1235</v>
      </c>
      <c r="I659" s="9">
        <v>1978.0</v>
      </c>
      <c r="J659" s="9">
        <v>1.0</v>
      </c>
      <c r="K659" s="9" t="s">
        <v>20</v>
      </c>
      <c r="L659" s="9" t="s">
        <v>49</v>
      </c>
      <c r="M659" s="12" t="s">
        <v>535</v>
      </c>
      <c r="N659" s="12" t="s">
        <v>536</v>
      </c>
      <c r="O659" s="13" t="str">
        <f>vlookup(B659,'N10442 - Concise Lot Listing'!$1:$999,5,FALSE)</f>
        <v>https://www.sothebys.com/en/buy/auction/2020/vine-distinguished-collections-including-the-park-b-smith-cellar-celebrating-rhone/chambertin-1978-louis-trapet-1-bt</v>
      </c>
      <c r="P659" s="12" t="s">
        <v>1236</v>
      </c>
    </row>
    <row r="660">
      <c r="A660" s="8"/>
      <c r="B660" s="9">
        <v>534.0</v>
      </c>
      <c r="C660" s="10" t="str">
        <f t="shared" si="1"/>
        <v>Chambertin 1972 Domaine Louis Remy (6 BT)</v>
      </c>
      <c r="D660" s="11">
        <v>900.0</v>
      </c>
      <c r="E660" s="11">
        <v>1200.0</v>
      </c>
      <c r="F660" s="12" t="s">
        <v>1237</v>
      </c>
      <c r="G660" s="12" t="s">
        <v>560</v>
      </c>
      <c r="H660" s="12" t="s">
        <v>1238</v>
      </c>
      <c r="I660" s="9">
        <v>1972.0</v>
      </c>
      <c r="J660" s="9">
        <v>6.0</v>
      </c>
      <c r="K660" s="9" t="s">
        <v>20</v>
      </c>
      <c r="L660" s="9" t="s">
        <v>21</v>
      </c>
      <c r="M660" s="12" t="s">
        <v>535</v>
      </c>
      <c r="N660" s="12" t="s">
        <v>536</v>
      </c>
      <c r="O660" s="13" t="str">
        <f>vlookup(B660,'N10442 - Concise Lot Listing'!$1:$999,5,FALSE)</f>
        <v>https://www.sothebys.com/en/buy/auction/2020/vine-distinguished-collections-including-the-park-b-smith-cellar-celebrating-rhone/chambertin-1972-domaine-louis-remy-6-bt</v>
      </c>
      <c r="P660" s="12" t="s">
        <v>1239</v>
      </c>
    </row>
    <row r="661">
      <c r="A661" s="8"/>
      <c r="B661" s="9">
        <v>535.0</v>
      </c>
      <c r="C661" s="10" t="str">
        <f t="shared" si="1"/>
        <v>Mazis Chambertin 1971 Henri Rebourseau (4 BT)</v>
      </c>
      <c r="D661" s="11">
        <v>400.0</v>
      </c>
      <c r="E661" s="11">
        <v>600.0</v>
      </c>
      <c r="F661" s="12" t="s">
        <v>1240</v>
      </c>
      <c r="G661" s="12" t="s">
        <v>1036</v>
      </c>
      <c r="H661" s="12" t="s">
        <v>1241</v>
      </c>
      <c r="I661" s="9">
        <v>1971.0</v>
      </c>
      <c r="J661" s="9">
        <v>4.0</v>
      </c>
      <c r="K661" s="9" t="s">
        <v>20</v>
      </c>
      <c r="L661" s="9" t="s">
        <v>21</v>
      </c>
      <c r="M661" s="12" t="s">
        <v>535</v>
      </c>
      <c r="N661" s="12" t="s">
        <v>536</v>
      </c>
      <c r="O661" s="13" t="str">
        <f>vlookup(B661,'N10442 - Concise Lot Listing'!$1:$999,5,FALSE)</f>
        <v>https://www.sothebys.com/en/buy/auction/2020/vine-distinguished-collections-including-the-park-b-smith-cellar-celebrating-rhone/mazis-chambertin-1971-henri-rebourseau-4-bt</v>
      </c>
      <c r="P661" s="12" t="s">
        <v>1242</v>
      </c>
    </row>
    <row r="662">
      <c r="A662" s="8"/>
      <c r="B662" s="9">
        <v>536.0</v>
      </c>
      <c r="C662" s="10" t="str">
        <f t="shared" si="1"/>
        <v>Mazis Chambertin 1988 Frédéric Esmonin (8 BT)</v>
      </c>
      <c r="D662" s="11">
        <v>550.0</v>
      </c>
      <c r="E662" s="11">
        <v>800.0</v>
      </c>
      <c r="F662" s="12" t="s">
        <v>1243</v>
      </c>
      <c r="G662" s="12" t="s">
        <v>1036</v>
      </c>
      <c r="H662" s="12" t="s">
        <v>1244</v>
      </c>
      <c r="I662" s="9">
        <v>1988.0</v>
      </c>
      <c r="J662" s="9">
        <v>8.0</v>
      </c>
      <c r="K662" s="9" t="s">
        <v>20</v>
      </c>
      <c r="L662" s="9" t="s">
        <v>21</v>
      </c>
      <c r="M662" s="12" t="s">
        <v>535</v>
      </c>
      <c r="N662" s="12" t="s">
        <v>536</v>
      </c>
      <c r="O662" s="13" t="str">
        <f>vlookup(B662,'N10442 - Concise Lot Listing'!$1:$999,5,FALSE)</f>
        <v>https://www.sothebys.com/en/buy/auction/2020/vine-distinguished-collections-including-the-park-b-smith-cellar-celebrating-rhone/mazis-chambertin-1988-frederic-esmonin-8-bt</v>
      </c>
      <c r="P662" s="12" t="s">
        <v>1245</v>
      </c>
    </row>
    <row r="663">
      <c r="A663" s="8"/>
      <c r="B663" s="9">
        <v>537.0</v>
      </c>
      <c r="C663" s="10" t="str">
        <f t="shared" si="1"/>
        <v>Ruchottes Chambertin 1988 Georges Mugneret (2 BT)</v>
      </c>
      <c r="D663" s="11">
        <v>700.0</v>
      </c>
      <c r="E663" s="11">
        <v>1100.0</v>
      </c>
      <c r="F663" s="12" t="s">
        <v>1246</v>
      </c>
      <c r="G663" s="12" t="s">
        <v>1247</v>
      </c>
      <c r="H663" s="12" t="s">
        <v>1049</v>
      </c>
      <c r="I663" s="9">
        <v>1988.0</v>
      </c>
      <c r="J663" s="9">
        <v>2.0</v>
      </c>
      <c r="K663" s="9" t="s">
        <v>20</v>
      </c>
      <c r="L663" s="9" t="s">
        <v>21</v>
      </c>
      <c r="M663" s="12" t="s">
        <v>535</v>
      </c>
      <c r="N663" s="12" t="s">
        <v>536</v>
      </c>
      <c r="O663" s="13" t="str">
        <f>vlookup(B663,'N10442 - Concise Lot Listing'!$1:$999,5,FALSE)</f>
        <v>https://www.sothebys.com/en/buy/auction/2020/vine-distinguished-collections-including-the-park-b-smith-cellar-celebrating-rhone/ruchottes-chambertin-1988-georges-mugneret-2-bt</v>
      </c>
      <c r="P663" s="12" t="s">
        <v>1248</v>
      </c>
    </row>
    <row r="664">
      <c r="A664" s="8"/>
      <c r="B664" s="9">
        <v>538.0</v>
      </c>
      <c r="C664" s="10" t="str">
        <f t="shared" si="1"/>
        <v>Clos de Tart 1999 Mommessin (6 BT)</v>
      </c>
      <c r="D664" s="11">
        <v>1900.0</v>
      </c>
      <c r="E664" s="11">
        <v>2800.0</v>
      </c>
      <c r="F664" s="12" t="s">
        <v>21</v>
      </c>
      <c r="G664" s="12" t="s">
        <v>569</v>
      </c>
      <c r="H664" s="12" t="s">
        <v>570</v>
      </c>
      <c r="I664" s="9">
        <v>1999.0</v>
      </c>
      <c r="J664" s="9">
        <v>6.0</v>
      </c>
      <c r="K664" s="9" t="s">
        <v>20</v>
      </c>
      <c r="L664" s="9" t="s">
        <v>21</v>
      </c>
      <c r="M664" s="12" t="s">
        <v>535</v>
      </c>
      <c r="N664" s="12" t="s">
        <v>536</v>
      </c>
      <c r="O664" s="13" t="str">
        <f>vlookup(B664,'N10442 - Concise Lot Listing'!$1:$999,5,FALSE)</f>
        <v>https://www.sothebys.com/en/buy/auction/2020/vine-distinguished-collections-including-the-park-b-smith-cellar-celebrating-rhone/clos-de-tart-1999-mommessin-6-bt</v>
      </c>
      <c r="P664" s="12" t="s">
        <v>1249</v>
      </c>
    </row>
    <row r="665">
      <c r="A665" s="9" t="s">
        <v>32</v>
      </c>
      <c r="B665" s="9">
        <v>539.0</v>
      </c>
      <c r="C665" s="10" t="str">
        <f t="shared" si="1"/>
        <v>Clos de Tart 1999 Mommessin (1 MAG)</v>
      </c>
      <c r="D665" s="11">
        <v>1300.0</v>
      </c>
      <c r="E665" s="11">
        <v>2000.0</v>
      </c>
      <c r="F665" s="12" t="s">
        <v>302</v>
      </c>
      <c r="G665" s="12" t="s">
        <v>569</v>
      </c>
      <c r="H665" s="12" t="s">
        <v>570</v>
      </c>
      <c r="I665" s="9">
        <v>1999.0</v>
      </c>
      <c r="J665" s="9">
        <v>1.0</v>
      </c>
      <c r="K665" s="9" t="s">
        <v>48</v>
      </c>
      <c r="L665" s="9" t="s">
        <v>302</v>
      </c>
      <c r="M665" s="12" t="s">
        <v>535</v>
      </c>
      <c r="N665" s="12" t="s">
        <v>536</v>
      </c>
      <c r="O665" s="13" t="str">
        <f>vlookup(B665,'N10442 - Concise Lot Listing'!$1:$999,5,FALSE)</f>
        <v>https://www.sothebys.com/en/buy/auction/2020/vine-distinguished-collections-including-the-park-b-smith-cellar-celebrating-rhone/clos-de-tart-1999-mommessin-2-mag</v>
      </c>
      <c r="P665" s="12" t="s">
        <v>1250</v>
      </c>
    </row>
    <row r="666">
      <c r="A666" s="9" t="s">
        <v>32</v>
      </c>
      <c r="B666" s="9">
        <v>539.0</v>
      </c>
      <c r="C666" s="10" t="str">
        <f t="shared" si="1"/>
        <v>Clos de Tart 1999 Mommessin (1 MAG)</v>
      </c>
      <c r="D666" s="11">
        <v>1300.0</v>
      </c>
      <c r="E666" s="11">
        <v>2000.0</v>
      </c>
      <c r="F666" s="12" t="s">
        <v>302</v>
      </c>
      <c r="G666" s="12" t="s">
        <v>569</v>
      </c>
      <c r="H666" s="12" t="s">
        <v>570</v>
      </c>
      <c r="I666" s="9">
        <v>1999.0</v>
      </c>
      <c r="J666" s="9">
        <v>1.0</v>
      </c>
      <c r="K666" s="9" t="s">
        <v>48</v>
      </c>
      <c r="L666" s="9" t="s">
        <v>302</v>
      </c>
      <c r="M666" s="12" t="s">
        <v>535</v>
      </c>
      <c r="N666" s="12" t="s">
        <v>536</v>
      </c>
      <c r="O666" s="13" t="str">
        <f>vlookup(B666,'N10442 - Concise Lot Listing'!$1:$999,5,FALSE)</f>
        <v>https://www.sothebys.com/en/buy/auction/2020/vine-distinguished-collections-including-the-park-b-smith-cellar-celebrating-rhone/clos-de-tart-1999-mommessin-2-mag</v>
      </c>
      <c r="P666" s="12" t="s">
        <v>1250</v>
      </c>
    </row>
    <row r="667">
      <c r="A667" s="8"/>
      <c r="B667" s="9">
        <v>540.0</v>
      </c>
      <c r="C667" s="10" t="str">
        <f t="shared" si="1"/>
        <v>Clos de Tart 1998 Mommessin (12 BT)</v>
      </c>
      <c r="D667" s="11">
        <v>2800.0</v>
      </c>
      <c r="E667" s="11">
        <v>4200.0</v>
      </c>
      <c r="F667" s="12" t="s">
        <v>302</v>
      </c>
      <c r="G667" s="12" t="s">
        <v>569</v>
      </c>
      <c r="H667" s="12" t="s">
        <v>570</v>
      </c>
      <c r="I667" s="9">
        <v>1998.0</v>
      </c>
      <c r="J667" s="9">
        <v>12.0</v>
      </c>
      <c r="K667" s="9" t="s">
        <v>20</v>
      </c>
      <c r="L667" s="9" t="s">
        <v>302</v>
      </c>
      <c r="M667" s="12" t="s">
        <v>535</v>
      </c>
      <c r="N667" s="12" t="s">
        <v>536</v>
      </c>
      <c r="O667" s="13" t="str">
        <f>vlookup(B667,'N10442 - Concise Lot Listing'!$1:$999,5,FALSE)</f>
        <v>https://www.sothebys.com/en/buy/auction/2020/vine-distinguished-collections-including-the-park-b-smith-cellar-celebrating-rhone/clos-de-tart-1998-mommessin-12-bt</v>
      </c>
      <c r="P667" s="12" t="s">
        <v>1251</v>
      </c>
    </row>
    <row r="668">
      <c r="A668" s="8"/>
      <c r="B668" s="9">
        <v>541.0</v>
      </c>
      <c r="C668" s="10" t="str">
        <f t="shared" si="1"/>
        <v>Clos de Tart 1996 Mommessin (1 MAG)</v>
      </c>
      <c r="D668" s="11">
        <v>550.0</v>
      </c>
      <c r="E668" s="11">
        <v>800.0</v>
      </c>
      <c r="F668" s="12" t="s">
        <v>49</v>
      </c>
      <c r="G668" s="12" t="s">
        <v>569</v>
      </c>
      <c r="H668" s="12" t="s">
        <v>570</v>
      </c>
      <c r="I668" s="9">
        <v>1996.0</v>
      </c>
      <c r="J668" s="9">
        <v>1.0</v>
      </c>
      <c r="K668" s="9" t="s">
        <v>48</v>
      </c>
      <c r="L668" s="9" t="s">
        <v>49</v>
      </c>
      <c r="M668" s="12" t="s">
        <v>535</v>
      </c>
      <c r="N668" s="12" t="s">
        <v>536</v>
      </c>
      <c r="O668" s="13" t="str">
        <f>vlookup(B668,'N10442 - Concise Lot Listing'!$1:$999,5,FALSE)</f>
        <v>https://www.sothebys.com/en/buy/auction/2020/vine-distinguished-collections-including-the-park-b-smith-cellar-celebrating-rhone/clos-de-tart-1996-mommessin-1-mag</v>
      </c>
      <c r="P668" s="12" t="s">
        <v>1252</v>
      </c>
    </row>
    <row r="669">
      <c r="A669" s="8"/>
      <c r="B669" s="9">
        <v>542.0</v>
      </c>
      <c r="C669" s="10" t="str">
        <f t="shared" si="1"/>
        <v>Clos de Tart 1989 Mommessin (1 MAG)</v>
      </c>
      <c r="D669" s="11">
        <v>700.0</v>
      </c>
      <c r="E669" s="11">
        <v>1000.0</v>
      </c>
      <c r="F669" s="12" t="s">
        <v>302</v>
      </c>
      <c r="G669" s="12" t="s">
        <v>569</v>
      </c>
      <c r="H669" s="12" t="s">
        <v>570</v>
      </c>
      <c r="I669" s="9">
        <v>1989.0</v>
      </c>
      <c r="J669" s="9">
        <v>1.0</v>
      </c>
      <c r="K669" s="9" t="s">
        <v>48</v>
      </c>
      <c r="L669" s="9" t="s">
        <v>302</v>
      </c>
      <c r="M669" s="12" t="s">
        <v>535</v>
      </c>
      <c r="N669" s="12" t="s">
        <v>536</v>
      </c>
      <c r="O669" s="13" t="str">
        <f>vlookup(B669,'N10442 - Concise Lot Listing'!$1:$999,5,FALSE)</f>
        <v>https://www.sothebys.com/en/buy/auction/2020/vine-distinguished-collections-including-the-park-b-smith-cellar-celebrating-rhone/clos-de-tart-1989-mommessin-1-mag</v>
      </c>
      <c r="P669" s="12" t="s">
        <v>1253</v>
      </c>
    </row>
    <row r="670">
      <c r="A670" s="8"/>
      <c r="B670" s="9">
        <v>543.0</v>
      </c>
      <c r="C670" s="10" t="str">
        <f t="shared" si="1"/>
        <v>Clos de Tart 1961 Mommessin (1 BT)</v>
      </c>
      <c r="D670" s="11">
        <v>600.0</v>
      </c>
      <c r="E670" s="11">
        <v>900.0</v>
      </c>
      <c r="F670" s="12" t="s">
        <v>1254</v>
      </c>
      <c r="G670" s="12" t="s">
        <v>569</v>
      </c>
      <c r="H670" s="12" t="s">
        <v>570</v>
      </c>
      <c r="I670" s="9">
        <v>1961.0</v>
      </c>
      <c r="J670" s="9">
        <v>1.0</v>
      </c>
      <c r="K670" s="9" t="s">
        <v>20</v>
      </c>
      <c r="L670" s="9" t="s">
        <v>49</v>
      </c>
      <c r="M670" s="12" t="s">
        <v>535</v>
      </c>
      <c r="N670" s="12" t="s">
        <v>536</v>
      </c>
      <c r="O670" s="13" t="str">
        <f>vlookup(B670,'N10442 - Concise Lot Listing'!$1:$999,5,FALSE)</f>
        <v>https://www.sothebys.com/en/buy/auction/2020/vine-distinguished-collections-including-the-park-b-smith-cellar-celebrating-rhone/clos-de-tart-1961-mommessin-1-bt</v>
      </c>
      <c r="P670" s="12" t="s">
        <v>1255</v>
      </c>
    </row>
    <row r="671">
      <c r="A671" s="8"/>
      <c r="B671" s="9">
        <v>544.0</v>
      </c>
      <c r="C671" s="10" t="str">
        <f t="shared" si="1"/>
        <v>Pommard 1978 Château de Pommard (9 BT)</v>
      </c>
      <c r="D671" s="11">
        <v>900.0</v>
      </c>
      <c r="E671" s="11">
        <v>1400.0</v>
      </c>
      <c r="F671" s="12" t="s">
        <v>1256</v>
      </c>
      <c r="G671" s="12" t="s">
        <v>1257</v>
      </c>
      <c r="H671" s="12" t="s">
        <v>1258</v>
      </c>
      <c r="I671" s="9">
        <v>1978.0</v>
      </c>
      <c r="J671" s="9">
        <v>9.0</v>
      </c>
      <c r="K671" s="9" t="s">
        <v>20</v>
      </c>
      <c r="L671" s="9" t="s">
        <v>21</v>
      </c>
      <c r="M671" s="12" t="s">
        <v>535</v>
      </c>
      <c r="N671" s="12" t="s">
        <v>536</v>
      </c>
      <c r="O671" s="13" t="str">
        <f>vlookup(B671,'N10442 - Concise Lot Listing'!$1:$999,5,FALSE)</f>
        <v>https://www.sothebys.com/en/buy/auction/2020/vine-distinguished-collections-including-the-park-b-smith-cellar-celebrating-rhone/pommard-1978-chateau-de-pommard-9-bt</v>
      </c>
      <c r="P671" s="12" t="s">
        <v>1259</v>
      </c>
    </row>
    <row r="672">
      <c r="A672" s="8"/>
      <c r="B672" s="9">
        <v>545.0</v>
      </c>
      <c r="C672" s="10" t="str">
        <f t="shared" si="1"/>
        <v>Gevrey Chambertin, Petite Chapelle 1978 Marchand-Grillot et Fils (4 BT)</v>
      </c>
      <c r="D672" s="11">
        <v>150.0</v>
      </c>
      <c r="E672" s="11">
        <v>200.0</v>
      </c>
      <c r="F672" s="12" t="s">
        <v>1260</v>
      </c>
      <c r="G672" s="12" t="s">
        <v>1261</v>
      </c>
      <c r="H672" s="12" t="s">
        <v>1262</v>
      </c>
      <c r="I672" s="9">
        <v>1978.0</v>
      </c>
      <c r="J672" s="9">
        <v>4.0</v>
      </c>
      <c r="K672" s="9" t="s">
        <v>20</v>
      </c>
      <c r="L672" s="9" t="s">
        <v>21</v>
      </c>
      <c r="M672" s="12" t="s">
        <v>535</v>
      </c>
      <c r="N672" s="12" t="s">
        <v>536</v>
      </c>
      <c r="O672" s="13" t="str">
        <f>vlookup(B672,'N10442 - Concise Lot Listing'!$1:$999,5,FALSE)</f>
        <v>https://www.sothebys.com/en/buy/auction/2020/vine-distinguished-collections-including-the-park-b-smith-cellar-celebrating-rhone/gevrey-chambertin-petite-chapelle-1978-marchand</v>
      </c>
      <c r="P672" s="12" t="s">
        <v>1263</v>
      </c>
    </row>
    <row r="673">
      <c r="A673" s="8"/>
      <c r="B673" s="9">
        <v>546.0</v>
      </c>
      <c r="C673" s="10" t="str">
        <f t="shared" si="1"/>
        <v>Corton 1983 Bonneau du Martray (11 BT)</v>
      </c>
      <c r="D673" s="11">
        <v>550.0</v>
      </c>
      <c r="E673" s="11">
        <v>800.0</v>
      </c>
      <c r="F673" s="12" t="s">
        <v>21</v>
      </c>
      <c r="G673" s="12" t="s">
        <v>1264</v>
      </c>
      <c r="H673" s="12" t="s">
        <v>1265</v>
      </c>
      <c r="I673" s="9">
        <v>1983.0</v>
      </c>
      <c r="J673" s="9">
        <v>11.0</v>
      </c>
      <c r="K673" s="9" t="s">
        <v>20</v>
      </c>
      <c r="L673" s="9" t="s">
        <v>21</v>
      </c>
      <c r="M673" s="12" t="s">
        <v>535</v>
      </c>
      <c r="N673" s="12" t="s">
        <v>536</v>
      </c>
      <c r="O673" s="13" t="str">
        <f>vlookup(B673,'N10442 - Concise Lot Listing'!$1:$999,5,FALSE)</f>
        <v>https://www.sothebys.com/en/buy/auction/2020/vine-distinguished-collections-including-the-park-b-smith-cellar-celebrating-rhone/corton-1983-bonneau-du-martray-11-bt</v>
      </c>
      <c r="P673" s="12" t="s">
        <v>1266</v>
      </c>
    </row>
    <row r="674">
      <c r="A674" s="8"/>
      <c r="B674" s="9">
        <v>547.0</v>
      </c>
      <c r="C674" s="10" t="str">
        <f t="shared" si="1"/>
        <v>Nuits St. Georges, Clos de la Maréchale 1983 Faiveley (9 BT)</v>
      </c>
      <c r="D674" s="11">
        <v>450.0</v>
      </c>
      <c r="E674" s="11">
        <v>700.0</v>
      </c>
      <c r="F674" s="12" t="s">
        <v>1267</v>
      </c>
      <c r="G674" s="12" t="s">
        <v>949</v>
      </c>
      <c r="H674" s="12" t="s">
        <v>1268</v>
      </c>
      <c r="I674" s="9">
        <v>1983.0</v>
      </c>
      <c r="J674" s="9">
        <v>9.0</v>
      </c>
      <c r="K674" s="9" t="s">
        <v>20</v>
      </c>
      <c r="L674" s="9" t="s">
        <v>21</v>
      </c>
      <c r="M674" s="12" t="s">
        <v>535</v>
      </c>
      <c r="N674" s="12" t="s">
        <v>536</v>
      </c>
      <c r="O674" s="13" t="str">
        <f>vlookup(B674,'N10442 - Concise Lot Listing'!$1:$999,5,FALSE)</f>
        <v>https://www.sothebys.com/en/buy/auction/2020/vine-distinguished-collections-including-the-park-b-smith-cellar-celebrating-rhone/nuits-st-georges-clos-de-la-marechale-1983</v>
      </c>
      <c r="P674" s="12" t="s">
        <v>1269</v>
      </c>
    </row>
    <row r="675">
      <c r="A675" s="9" t="s">
        <v>32</v>
      </c>
      <c r="B675" s="9">
        <v>548.0</v>
      </c>
      <c r="C675" s="10" t="str">
        <f t="shared" si="1"/>
        <v>Savigny lès Beaune, Aux Vergelesses 1990 Simon Bize (4 BT)</v>
      </c>
      <c r="D675" s="11">
        <v>450.0</v>
      </c>
      <c r="E675" s="11">
        <v>650.0</v>
      </c>
      <c r="F675" s="12" t="s">
        <v>1270</v>
      </c>
      <c r="G675" s="12" t="s">
        <v>1271</v>
      </c>
      <c r="H675" s="12" t="s">
        <v>1033</v>
      </c>
      <c r="I675" s="9">
        <v>1990.0</v>
      </c>
      <c r="J675" s="9">
        <v>4.0</v>
      </c>
      <c r="K675" s="9" t="s">
        <v>20</v>
      </c>
      <c r="L675" s="9" t="s">
        <v>21</v>
      </c>
      <c r="M675" s="12" t="s">
        <v>535</v>
      </c>
      <c r="N675" s="12" t="s">
        <v>536</v>
      </c>
      <c r="O675" s="13" t="str">
        <f>vlookup(B675,'N10442 - Concise Lot Listing'!$1:$999,5,FALSE)</f>
        <v>https://www.sothebys.com/en/buy/auction/2020/vine-distinguished-collections-including-the-park-b-smith-cellar-celebrating-rhone/mixed-lot-6-bt-red-burgundy-simon-bize-daniel-rion</v>
      </c>
      <c r="P675" s="12" t="s">
        <v>1272</v>
      </c>
    </row>
    <row r="676">
      <c r="A676" s="9" t="s">
        <v>32</v>
      </c>
      <c r="B676" s="9">
        <v>548.0</v>
      </c>
      <c r="C676" s="10" t="str">
        <f t="shared" si="1"/>
        <v>Charmes Chambertin, Cuvée de Très Vieilles Vignes 1988 Joseph Roty (1 BT)</v>
      </c>
      <c r="D676" s="11">
        <v>450.0</v>
      </c>
      <c r="E676" s="11">
        <v>650.0</v>
      </c>
      <c r="F676" s="12" t="s">
        <v>1273</v>
      </c>
      <c r="G676" s="12" t="s">
        <v>1274</v>
      </c>
      <c r="H676" s="12" t="s">
        <v>1275</v>
      </c>
      <c r="I676" s="9">
        <v>1988.0</v>
      </c>
      <c r="J676" s="9">
        <v>1.0</v>
      </c>
      <c r="K676" s="9" t="s">
        <v>20</v>
      </c>
      <c r="L676" s="9" t="s">
        <v>21</v>
      </c>
      <c r="M676" s="12" t="s">
        <v>535</v>
      </c>
      <c r="N676" s="12" t="s">
        <v>536</v>
      </c>
      <c r="O676" s="13" t="str">
        <f>vlookup(B676,'N10442 - Concise Lot Listing'!$1:$999,5,FALSE)</f>
        <v>https://www.sothebys.com/en/buy/auction/2020/vine-distinguished-collections-including-the-park-b-smith-cellar-celebrating-rhone/mixed-lot-6-bt-red-burgundy-simon-bize-daniel-rion</v>
      </c>
      <c r="P676" s="12" t="s">
        <v>1276</v>
      </c>
    </row>
    <row r="677">
      <c r="A677" s="9" t="s">
        <v>32</v>
      </c>
      <c r="B677" s="9">
        <v>548.0</v>
      </c>
      <c r="C677" s="10" t="str">
        <f t="shared" si="1"/>
        <v>Clos de Vougeot 1988 Daniel Rion (1 BT)</v>
      </c>
      <c r="D677" s="11">
        <v>450.0</v>
      </c>
      <c r="E677" s="11">
        <v>650.0</v>
      </c>
      <c r="F677" s="12" t="s">
        <v>1084</v>
      </c>
      <c r="G677" s="12" t="s">
        <v>584</v>
      </c>
      <c r="H677" s="12" t="s">
        <v>1277</v>
      </c>
      <c r="I677" s="9">
        <v>1988.0</v>
      </c>
      <c r="J677" s="9">
        <v>1.0</v>
      </c>
      <c r="K677" s="9" t="s">
        <v>20</v>
      </c>
      <c r="L677" s="9" t="s">
        <v>21</v>
      </c>
      <c r="M677" s="12" t="s">
        <v>535</v>
      </c>
      <c r="N677" s="12" t="s">
        <v>536</v>
      </c>
      <c r="O677" s="13" t="str">
        <f>vlookup(B677,'N10442 - Concise Lot Listing'!$1:$999,5,FALSE)</f>
        <v>https://www.sothebys.com/en/buy/auction/2020/vine-distinguished-collections-including-the-park-b-smith-cellar-celebrating-rhone/mixed-lot-6-bt-red-burgundy-simon-bize-daniel-rion</v>
      </c>
      <c r="P677" s="12" t="s">
        <v>1278</v>
      </c>
    </row>
    <row r="678">
      <c r="A678" s="9" t="s">
        <v>32</v>
      </c>
      <c r="B678" s="9">
        <v>549.0</v>
      </c>
      <c r="C678" s="10" t="str">
        <f t="shared" si="1"/>
        <v>Chambertin, Clos de Bèze 1972 Bernard Grivelet (2 BT)</v>
      </c>
      <c r="D678" s="11">
        <v>1700.0</v>
      </c>
      <c r="E678" s="11">
        <v>2600.0</v>
      </c>
      <c r="F678" s="12" t="s">
        <v>1279</v>
      </c>
      <c r="G678" s="12" t="s">
        <v>689</v>
      </c>
      <c r="H678" s="12" t="s">
        <v>1280</v>
      </c>
      <c r="I678" s="9">
        <v>1972.0</v>
      </c>
      <c r="J678" s="9">
        <v>2.0</v>
      </c>
      <c r="K678" s="9" t="s">
        <v>20</v>
      </c>
      <c r="L678" s="9" t="s">
        <v>21</v>
      </c>
      <c r="M678" s="12" t="s">
        <v>535</v>
      </c>
      <c r="N678" s="12" t="s">
        <v>536</v>
      </c>
      <c r="O678" s="13" t="str">
        <f>vlookup(B678,'N10442 - Concise Lot Listing'!$1:$999,5,FALSE)</f>
        <v>https://www.sothebys.com/en/buy/auction/2020/vine-distinguished-collections-including-the-park-b-smith-cellar-celebrating-rhone/mixed-lot-8-bt-red-burgundy-1960s-1970s</v>
      </c>
      <c r="P678" s="12" t="s">
        <v>1281</v>
      </c>
    </row>
    <row r="679">
      <c r="A679" s="9" t="s">
        <v>32</v>
      </c>
      <c r="B679" s="9">
        <v>549.0</v>
      </c>
      <c r="C679" s="10" t="str">
        <f t="shared" si="1"/>
        <v>Chambolle Musigny, Les Amoureuses 1969 Bernard Grivelet (1 BT)</v>
      </c>
      <c r="D679" s="11">
        <v>1700.0</v>
      </c>
      <c r="E679" s="11">
        <v>2600.0</v>
      </c>
      <c r="F679" s="12" t="s">
        <v>1282</v>
      </c>
      <c r="G679" s="12" t="s">
        <v>971</v>
      </c>
      <c r="H679" s="12" t="s">
        <v>1280</v>
      </c>
      <c r="I679" s="9">
        <v>1969.0</v>
      </c>
      <c r="J679" s="9">
        <v>1.0</v>
      </c>
      <c r="K679" s="9" t="s">
        <v>20</v>
      </c>
      <c r="L679" s="9" t="s">
        <v>21</v>
      </c>
      <c r="M679" s="12" t="s">
        <v>535</v>
      </c>
      <c r="N679" s="12" t="s">
        <v>536</v>
      </c>
      <c r="O679" s="13" t="str">
        <f>vlookup(B679,'N10442 - Concise Lot Listing'!$1:$999,5,FALSE)</f>
        <v>https://www.sothebys.com/en/buy/auction/2020/vine-distinguished-collections-including-the-park-b-smith-cellar-celebrating-rhone/mixed-lot-8-bt-red-burgundy-1960s-1970s</v>
      </c>
      <c r="P679" s="12" t="s">
        <v>1283</v>
      </c>
    </row>
    <row r="680">
      <c r="A680" s="9" t="s">
        <v>32</v>
      </c>
      <c r="B680" s="9">
        <v>549.0</v>
      </c>
      <c r="C680" s="10" t="str">
        <f t="shared" si="1"/>
        <v>Chambertin 1971 Jaffelin (1 BT)</v>
      </c>
      <c r="D680" s="11">
        <v>1700.0</v>
      </c>
      <c r="E680" s="11">
        <v>2600.0</v>
      </c>
      <c r="F680" s="12" t="s">
        <v>1284</v>
      </c>
      <c r="G680" s="12" t="s">
        <v>560</v>
      </c>
      <c r="H680" s="12" t="s">
        <v>1285</v>
      </c>
      <c r="I680" s="9">
        <v>1971.0</v>
      </c>
      <c r="J680" s="9">
        <v>1.0</v>
      </c>
      <c r="K680" s="9" t="s">
        <v>20</v>
      </c>
      <c r="L680" s="9" t="s">
        <v>21</v>
      </c>
      <c r="M680" s="12" t="s">
        <v>535</v>
      </c>
      <c r="N680" s="12" t="s">
        <v>536</v>
      </c>
      <c r="O680" s="13" t="str">
        <f>vlookup(B680,'N10442 - Concise Lot Listing'!$1:$999,5,FALSE)</f>
        <v>https://www.sothebys.com/en/buy/auction/2020/vine-distinguished-collections-including-the-park-b-smith-cellar-celebrating-rhone/mixed-lot-8-bt-red-burgundy-1960s-1970s</v>
      </c>
      <c r="P680" s="12" t="s">
        <v>1286</v>
      </c>
    </row>
    <row r="681">
      <c r="A681" s="9" t="s">
        <v>32</v>
      </c>
      <c r="B681" s="9">
        <v>549.0</v>
      </c>
      <c r="C681" s="10" t="str">
        <f t="shared" si="1"/>
        <v>Chambertin, Cuvée Heritiers Latour 1961 Louis Latour (1 BT)</v>
      </c>
      <c r="D681" s="11">
        <v>1700.0</v>
      </c>
      <c r="E681" s="11">
        <v>2600.0</v>
      </c>
      <c r="F681" s="12" t="s">
        <v>1287</v>
      </c>
      <c r="G681" s="12" t="s">
        <v>1288</v>
      </c>
      <c r="H681" s="12" t="s">
        <v>1289</v>
      </c>
      <c r="I681" s="9">
        <v>1961.0</v>
      </c>
      <c r="J681" s="9">
        <v>1.0</v>
      </c>
      <c r="K681" s="9" t="s">
        <v>20</v>
      </c>
      <c r="L681" s="9" t="s">
        <v>21</v>
      </c>
      <c r="M681" s="12" t="s">
        <v>535</v>
      </c>
      <c r="N681" s="12" t="s">
        <v>536</v>
      </c>
      <c r="O681" s="13" t="str">
        <f>vlookup(B681,'N10442 - Concise Lot Listing'!$1:$999,5,FALSE)</f>
        <v>https://www.sothebys.com/en/buy/auction/2020/vine-distinguished-collections-including-the-park-b-smith-cellar-celebrating-rhone/mixed-lot-8-bt-red-burgundy-1960s-1970s</v>
      </c>
      <c r="P681" s="12" t="s">
        <v>1290</v>
      </c>
    </row>
    <row r="682">
      <c r="A682" s="9" t="s">
        <v>32</v>
      </c>
      <c r="B682" s="9">
        <v>549.0</v>
      </c>
      <c r="C682" s="10" t="str">
        <f t="shared" si="1"/>
        <v>Clos de la Roche 1972 Domaine Louis Remy (3 BT)</v>
      </c>
      <c r="D682" s="11">
        <v>1700.0</v>
      </c>
      <c r="E682" s="11">
        <v>2600.0</v>
      </c>
      <c r="F682" s="12" t="s">
        <v>1291</v>
      </c>
      <c r="G682" s="12" t="s">
        <v>553</v>
      </c>
      <c r="H682" s="12" t="s">
        <v>1238</v>
      </c>
      <c r="I682" s="9">
        <v>1972.0</v>
      </c>
      <c r="J682" s="9">
        <v>3.0</v>
      </c>
      <c r="K682" s="9" t="s">
        <v>20</v>
      </c>
      <c r="L682" s="9" t="s">
        <v>21</v>
      </c>
      <c r="M682" s="12" t="s">
        <v>535</v>
      </c>
      <c r="N682" s="12" t="s">
        <v>536</v>
      </c>
      <c r="O682" s="13" t="str">
        <f>vlookup(B682,'N10442 - Concise Lot Listing'!$1:$999,5,FALSE)</f>
        <v>https://www.sothebys.com/en/buy/auction/2020/vine-distinguished-collections-including-the-park-b-smith-cellar-celebrating-rhone/mixed-lot-8-bt-red-burgundy-1960s-1970s</v>
      </c>
      <c r="P682" s="12" t="s">
        <v>1292</v>
      </c>
    </row>
    <row r="683">
      <c r="A683" s="9" t="s">
        <v>32</v>
      </c>
      <c r="B683" s="9">
        <v>550.0</v>
      </c>
      <c r="C683" s="10" t="str">
        <f t="shared" si="1"/>
        <v>Volnay 1959 Louis Latour (3 BT)</v>
      </c>
      <c r="D683" s="11">
        <v>850.0</v>
      </c>
      <c r="E683" s="11">
        <v>1200.0</v>
      </c>
      <c r="F683" s="12" t="s">
        <v>1293</v>
      </c>
      <c r="G683" s="12" t="s">
        <v>1294</v>
      </c>
      <c r="H683" s="12" t="s">
        <v>1289</v>
      </c>
      <c r="I683" s="9">
        <v>1959.0</v>
      </c>
      <c r="J683" s="9">
        <v>3.0</v>
      </c>
      <c r="K683" s="9" t="s">
        <v>20</v>
      </c>
      <c r="L683" s="9" t="s">
        <v>21</v>
      </c>
      <c r="M683" s="12" t="s">
        <v>535</v>
      </c>
      <c r="N683" s="12" t="s">
        <v>536</v>
      </c>
      <c r="O683" s="13" t="str">
        <f>vlookup(B683,'N10442 - Concise Lot Listing'!$1:$999,5,FALSE)</f>
        <v>https://www.sothebys.com/en/buy/auction/2020/vine-distinguished-collections-including-the-park-b-smith-cellar-celebrating-rhone/mixed-lot-8-bt-red-burgundy-1920s-1950s</v>
      </c>
      <c r="P683" s="12" t="s">
        <v>1295</v>
      </c>
    </row>
    <row r="684">
      <c r="A684" s="9" t="s">
        <v>32</v>
      </c>
      <c r="B684" s="9">
        <v>550.0</v>
      </c>
      <c r="C684" s="10" t="str">
        <f t="shared" si="1"/>
        <v>Pommard, Les Epenots 1959 Louis Latour (2 BT)</v>
      </c>
      <c r="D684" s="11">
        <v>850.0</v>
      </c>
      <c r="E684" s="11">
        <v>1200.0</v>
      </c>
      <c r="F684" s="12" t="s">
        <v>1296</v>
      </c>
      <c r="G684" s="12" t="s">
        <v>1297</v>
      </c>
      <c r="H684" s="12" t="s">
        <v>1289</v>
      </c>
      <c r="I684" s="9">
        <v>1959.0</v>
      </c>
      <c r="J684" s="9">
        <v>2.0</v>
      </c>
      <c r="K684" s="9" t="s">
        <v>20</v>
      </c>
      <c r="L684" s="9" t="s">
        <v>21</v>
      </c>
      <c r="M684" s="12" t="s">
        <v>535</v>
      </c>
      <c r="N684" s="12" t="s">
        <v>536</v>
      </c>
      <c r="O684" s="13" t="str">
        <f>vlookup(B684,'N10442 - Concise Lot Listing'!$1:$999,5,FALSE)</f>
        <v>https://www.sothebys.com/en/buy/auction/2020/vine-distinguished-collections-including-the-park-b-smith-cellar-celebrating-rhone/mixed-lot-8-bt-red-burgundy-1920s-1950s</v>
      </c>
      <c r="P684" s="12" t="s">
        <v>1298</v>
      </c>
    </row>
    <row r="685">
      <c r="A685" s="9" t="s">
        <v>32</v>
      </c>
      <c r="B685" s="9">
        <v>550.0</v>
      </c>
      <c r="C685" s="10" t="str">
        <f t="shared" si="1"/>
        <v>Côte de Nuits 1953 François Martenot (2 BT)</v>
      </c>
      <c r="D685" s="11">
        <v>850.0</v>
      </c>
      <c r="E685" s="11">
        <v>1200.0</v>
      </c>
      <c r="F685" s="12" t="s">
        <v>1299</v>
      </c>
      <c r="G685" s="12" t="s">
        <v>1300</v>
      </c>
      <c r="H685" s="12" t="s">
        <v>1301</v>
      </c>
      <c r="I685" s="9">
        <v>1953.0</v>
      </c>
      <c r="J685" s="9">
        <v>2.0</v>
      </c>
      <c r="K685" s="9" t="s">
        <v>20</v>
      </c>
      <c r="L685" s="9" t="s">
        <v>21</v>
      </c>
      <c r="M685" s="12" t="s">
        <v>535</v>
      </c>
      <c r="N685" s="12" t="s">
        <v>536</v>
      </c>
      <c r="O685" s="13" t="str">
        <f>vlookup(B685,'N10442 - Concise Lot Listing'!$1:$999,5,FALSE)</f>
        <v>https://www.sothebys.com/en/buy/auction/2020/vine-distinguished-collections-including-the-park-b-smith-cellar-celebrating-rhone/mixed-lot-8-bt-red-burgundy-1920s-1950s</v>
      </c>
      <c r="P685" s="12" t="s">
        <v>1302</v>
      </c>
    </row>
    <row r="686">
      <c r="A686" s="9" t="s">
        <v>32</v>
      </c>
      <c r="B686" s="9">
        <v>550.0</v>
      </c>
      <c r="C686" s="10" t="str">
        <f t="shared" si="1"/>
        <v>Côte de Nuits 1923 François Martenot (1 BT)</v>
      </c>
      <c r="D686" s="11">
        <v>850.0</v>
      </c>
      <c r="E686" s="11">
        <v>1200.0</v>
      </c>
      <c r="F686" s="12" t="s">
        <v>1303</v>
      </c>
      <c r="G686" s="12" t="s">
        <v>1300</v>
      </c>
      <c r="H686" s="12" t="s">
        <v>1301</v>
      </c>
      <c r="I686" s="9">
        <v>1923.0</v>
      </c>
      <c r="J686" s="9">
        <v>1.0</v>
      </c>
      <c r="K686" s="9" t="s">
        <v>20</v>
      </c>
      <c r="L686" s="9" t="s">
        <v>21</v>
      </c>
      <c r="M686" s="12" t="s">
        <v>535</v>
      </c>
      <c r="N686" s="12" t="s">
        <v>536</v>
      </c>
      <c r="O686" s="13" t="str">
        <f>vlookup(B686,'N10442 - Concise Lot Listing'!$1:$999,5,FALSE)</f>
        <v>https://www.sothebys.com/en/buy/auction/2020/vine-distinguished-collections-including-the-park-b-smith-cellar-celebrating-rhone/mixed-lot-8-bt-red-burgundy-1920s-1950s</v>
      </c>
      <c r="P686" s="12" t="s">
        <v>1304</v>
      </c>
    </row>
    <row r="687">
      <c r="A687" s="9" t="s">
        <v>32</v>
      </c>
      <c r="B687" s="9">
        <v>551.0</v>
      </c>
      <c r="C687" s="10" t="str">
        <f t="shared" si="1"/>
        <v>Louis Roederer, Cristal Brut 1989 (1 MAG)</v>
      </c>
      <c r="D687" s="11">
        <v>1300.0</v>
      </c>
      <c r="E687" s="11">
        <v>1900.0</v>
      </c>
      <c r="F687" s="12" t="s">
        <v>1305</v>
      </c>
      <c r="G687" s="12" t="s">
        <v>1306</v>
      </c>
      <c r="H687" s="12" t="s">
        <v>1307</v>
      </c>
      <c r="I687" s="9">
        <v>1989.0</v>
      </c>
      <c r="J687" s="9">
        <v>1.0</v>
      </c>
      <c r="K687" s="9" t="s">
        <v>48</v>
      </c>
      <c r="L687" s="9" t="s">
        <v>302</v>
      </c>
      <c r="M687" s="12" t="s">
        <v>630</v>
      </c>
      <c r="N687" s="12" t="s">
        <v>631</v>
      </c>
      <c r="O687" s="13" t="str">
        <f>vlookup(B687,'N10442 - Concise Lot Listing'!$1:$999,5,FALSE)</f>
        <v>https://www.sothebys.com/en/buy/auction/2020/vine-distinguished-collections-including-the-park-b-smith-cellar-celebrating-rhone/mixed-lot-3-bt-1-mag-champagne-1980s-1990s</v>
      </c>
      <c r="P687" s="12" t="s">
        <v>1308</v>
      </c>
    </row>
    <row r="688">
      <c r="A688" s="9" t="s">
        <v>32</v>
      </c>
      <c r="B688" s="9">
        <v>551.0</v>
      </c>
      <c r="C688" s="10" t="str">
        <f t="shared" si="1"/>
        <v>Krug 1985 (1 BT)</v>
      </c>
      <c r="D688" s="11">
        <v>1300.0</v>
      </c>
      <c r="E688" s="11">
        <v>1900.0</v>
      </c>
      <c r="F688" s="12" t="s">
        <v>1309</v>
      </c>
      <c r="G688" s="12" t="s">
        <v>1310</v>
      </c>
      <c r="H688" s="12" t="s">
        <v>1310</v>
      </c>
      <c r="I688" s="9">
        <v>1985.0</v>
      </c>
      <c r="J688" s="9">
        <v>1.0</v>
      </c>
      <c r="K688" s="9" t="s">
        <v>20</v>
      </c>
      <c r="L688" s="9" t="s">
        <v>49</v>
      </c>
      <c r="M688" s="12" t="s">
        <v>630</v>
      </c>
      <c r="N688" s="12" t="s">
        <v>631</v>
      </c>
      <c r="O688" s="13" t="str">
        <f>vlookup(B688,'N10442 - Concise Lot Listing'!$1:$999,5,FALSE)</f>
        <v>https://www.sothebys.com/en/buy/auction/2020/vine-distinguished-collections-including-the-park-b-smith-cellar-celebrating-rhone/mixed-lot-3-bt-1-mag-champagne-1980s-1990s</v>
      </c>
      <c r="P688" s="12" t="s">
        <v>1311</v>
      </c>
    </row>
    <row r="689">
      <c r="A689" s="9" t="s">
        <v>32</v>
      </c>
      <c r="B689" s="9">
        <v>551.0</v>
      </c>
      <c r="C689" s="10" t="str">
        <f t="shared" si="1"/>
        <v>Dom Pérignon 1993 (1 BT)</v>
      </c>
      <c r="D689" s="11">
        <v>1300.0</v>
      </c>
      <c r="E689" s="11">
        <v>1900.0</v>
      </c>
      <c r="F689" s="12" t="s">
        <v>627</v>
      </c>
      <c r="G689" s="12" t="s">
        <v>629</v>
      </c>
      <c r="H689" s="15" t="s">
        <v>629</v>
      </c>
      <c r="I689" s="9">
        <v>1993.0</v>
      </c>
      <c r="J689" s="9">
        <v>1.0</v>
      </c>
      <c r="K689" s="9" t="s">
        <v>20</v>
      </c>
      <c r="L689" s="9" t="s">
        <v>627</v>
      </c>
      <c r="M689" s="12" t="s">
        <v>630</v>
      </c>
      <c r="N689" s="12" t="s">
        <v>631</v>
      </c>
      <c r="O689" s="13" t="str">
        <f>vlookup(B689,'N10442 - Concise Lot Listing'!$1:$999,5,FALSE)</f>
        <v>https://www.sothebys.com/en/buy/auction/2020/vine-distinguished-collections-including-the-park-b-smith-cellar-celebrating-rhone/mixed-lot-3-bt-1-mag-champagne-1980s-1990s</v>
      </c>
      <c r="P689" s="12" t="s">
        <v>1312</v>
      </c>
    </row>
    <row r="690">
      <c r="A690" s="9" t="s">
        <v>32</v>
      </c>
      <c r="B690" s="9">
        <v>551.0</v>
      </c>
      <c r="C690" s="10" t="str">
        <f t="shared" si="1"/>
        <v>Billecart Salmon, Blanc de Blancs 1985 (1 BT)</v>
      </c>
      <c r="D690" s="11">
        <v>1300.0</v>
      </c>
      <c r="E690" s="11">
        <v>1900.0</v>
      </c>
      <c r="F690" s="12" t="s">
        <v>1313</v>
      </c>
      <c r="G690" s="12" t="s">
        <v>1314</v>
      </c>
      <c r="H690" s="12" t="s">
        <v>1315</v>
      </c>
      <c r="I690" s="9">
        <v>1985.0</v>
      </c>
      <c r="J690" s="9">
        <v>1.0</v>
      </c>
      <c r="K690" s="9" t="s">
        <v>20</v>
      </c>
      <c r="L690" s="9" t="s">
        <v>49</v>
      </c>
      <c r="M690" s="12" t="s">
        <v>630</v>
      </c>
      <c r="N690" s="12" t="s">
        <v>631</v>
      </c>
      <c r="O690" s="13" t="str">
        <f>vlookup(B690,'N10442 - Concise Lot Listing'!$1:$999,5,FALSE)</f>
        <v>https://www.sothebys.com/en/buy/auction/2020/vine-distinguished-collections-including-the-park-b-smith-cellar-celebrating-rhone/mixed-lot-3-bt-1-mag-champagne-1980s-1990s</v>
      </c>
      <c r="P690" s="12" t="s">
        <v>1316</v>
      </c>
    </row>
    <row r="691">
      <c r="A691" s="8"/>
      <c r="B691" s="9">
        <v>552.0</v>
      </c>
      <c r="C691" s="10" t="str">
        <f t="shared" si="1"/>
        <v>Château Lafite 1983 (2 BT)</v>
      </c>
      <c r="D691" s="11">
        <v>850.0</v>
      </c>
      <c r="E691" s="11">
        <v>1300.0</v>
      </c>
      <c r="F691" s="12" t="s">
        <v>1317</v>
      </c>
      <c r="G691" s="12" t="s">
        <v>640</v>
      </c>
      <c r="H691" s="12" t="s">
        <v>641</v>
      </c>
      <c r="I691" s="9">
        <v>1983.0</v>
      </c>
      <c r="J691" s="9">
        <v>2.0</v>
      </c>
      <c r="K691" s="9" t="s">
        <v>20</v>
      </c>
      <c r="L691" s="9" t="s">
        <v>21</v>
      </c>
      <c r="M691" s="12" t="s">
        <v>635</v>
      </c>
      <c r="N691" s="12" t="s">
        <v>636</v>
      </c>
      <c r="O691" s="13" t="str">
        <f>vlookup(B691,'N10442 - Concise Lot Listing'!$1:$999,5,FALSE)</f>
        <v>https://www.sothebys.com/en/buy/auction/2020/vine-distinguished-collections-including-the-park-b-smith-cellar-celebrating-rhone/chateau-lafite-1983-2-bt</v>
      </c>
      <c r="P691" s="12" t="s">
        <v>1318</v>
      </c>
    </row>
    <row r="692">
      <c r="A692" s="8"/>
      <c r="B692" s="9">
        <v>553.0</v>
      </c>
      <c r="C692" s="10" t="str">
        <f t="shared" si="1"/>
        <v>Château Lafite 1979 (3 BT)</v>
      </c>
      <c r="D692" s="11">
        <v>900.0</v>
      </c>
      <c r="E692" s="11">
        <v>1400.0</v>
      </c>
      <c r="F692" s="12" t="s">
        <v>1319</v>
      </c>
      <c r="G692" s="12" t="s">
        <v>640</v>
      </c>
      <c r="H692" s="12" t="s">
        <v>641</v>
      </c>
      <c r="I692" s="9">
        <v>1979.0</v>
      </c>
      <c r="J692" s="9">
        <v>3.0</v>
      </c>
      <c r="K692" s="9" t="s">
        <v>20</v>
      </c>
      <c r="L692" s="9" t="s">
        <v>21</v>
      </c>
      <c r="M692" s="12" t="s">
        <v>635</v>
      </c>
      <c r="N692" s="12" t="s">
        <v>636</v>
      </c>
      <c r="O692" s="13" t="str">
        <f>vlookup(B692,'N10442 - Concise Lot Listing'!$1:$999,5,FALSE)</f>
        <v>https://www.sothebys.com/en/buy/auction/2020/vine-distinguished-collections-including-the-park-b-smith-cellar-celebrating-rhone/chateau-lafite-1979-3-bt</v>
      </c>
      <c r="P692" s="12" t="s">
        <v>1320</v>
      </c>
    </row>
    <row r="693">
      <c r="A693" s="8"/>
      <c r="B693" s="9">
        <v>554.0</v>
      </c>
      <c r="C693" s="10" t="str">
        <f t="shared" si="1"/>
        <v>Château Lafite 1966 (2 BT)</v>
      </c>
      <c r="D693" s="11">
        <v>600.0</v>
      </c>
      <c r="E693" s="11">
        <v>900.0</v>
      </c>
      <c r="F693" s="12" t="s">
        <v>1321</v>
      </c>
      <c r="G693" s="12" t="s">
        <v>640</v>
      </c>
      <c r="H693" s="12" t="s">
        <v>641</v>
      </c>
      <c r="I693" s="9">
        <v>1966.0</v>
      </c>
      <c r="J693" s="9">
        <v>2.0</v>
      </c>
      <c r="K693" s="9" t="s">
        <v>20</v>
      </c>
      <c r="L693" s="9" t="s">
        <v>21</v>
      </c>
      <c r="M693" s="12" t="s">
        <v>635</v>
      </c>
      <c r="N693" s="12" t="s">
        <v>636</v>
      </c>
      <c r="O693" s="13" t="str">
        <f>vlookup(B693,'N10442 - Concise Lot Listing'!$1:$999,5,FALSE)</f>
        <v>https://www.sothebys.com/en/buy/auction/2020/vine-distinguished-collections-including-the-park-b-smith-cellar-celebrating-rhone/chateau-lafite-1966-2-bt</v>
      </c>
      <c r="P693" s="12" t="s">
        <v>1322</v>
      </c>
    </row>
    <row r="694">
      <c r="A694" s="8"/>
      <c r="B694" s="9">
        <v>555.0</v>
      </c>
      <c r="C694" s="10" t="str">
        <f t="shared" si="1"/>
        <v>Château Lafite 1964 (4 BT)</v>
      </c>
      <c r="D694" s="11">
        <v>1600.0</v>
      </c>
      <c r="E694" s="11">
        <v>2400.0</v>
      </c>
      <c r="F694" s="12" t="s">
        <v>1323</v>
      </c>
      <c r="G694" s="12" t="s">
        <v>640</v>
      </c>
      <c r="H694" s="12" t="s">
        <v>641</v>
      </c>
      <c r="I694" s="9">
        <v>1964.0</v>
      </c>
      <c r="J694" s="9">
        <v>4.0</v>
      </c>
      <c r="K694" s="9" t="s">
        <v>20</v>
      </c>
      <c r="L694" s="9" t="s">
        <v>21</v>
      </c>
      <c r="M694" s="12" t="s">
        <v>635</v>
      </c>
      <c r="N694" s="12" t="s">
        <v>636</v>
      </c>
      <c r="O694" s="13" t="str">
        <f>vlookup(B694,'N10442 - Concise Lot Listing'!$1:$999,5,FALSE)</f>
        <v>https://www.sothebys.com/en/buy/auction/2020/vine-distinguished-collections-including-the-park-b-smith-cellar-celebrating-rhone/chateau-lafite-1964-4-bt</v>
      </c>
      <c r="P694" s="12" t="s">
        <v>1324</v>
      </c>
    </row>
    <row r="695">
      <c r="A695" s="8"/>
      <c r="B695" s="9">
        <v>556.0</v>
      </c>
      <c r="C695" s="10" t="str">
        <f t="shared" si="1"/>
        <v>Château Lafite 1959 (6 BT)</v>
      </c>
      <c r="D695" s="11">
        <v>8500.0</v>
      </c>
      <c r="E695" s="11">
        <v>12000.0</v>
      </c>
      <c r="F695" s="12" t="s">
        <v>1325</v>
      </c>
      <c r="G695" s="12" t="s">
        <v>640</v>
      </c>
      <c r="H695" s="12" t="s">
        <v>641</v>
      </c>
      <c r="I695" s="9">
        <v>1959.0</v>
      </c>
      <c r="J695" s="9">
        <v>6.0</v>
      </c>
      <c r="K695" s="9" t="s">
        <v>20</v>
      </c>
      <c r="L695" s="9" t="s">
        <v>21</v>
      </c>
      <c r="M695" s="12" t="s">
        <v>635</v>
      </c>
      <c r="N695" s="12" t="s">
        <v>636</v>
      </c>
      <c r="O695" s="13" t="str">
        <f>vlookup(B695,'N10442 - Concise Lot Listing'!$1:$999,5,FALSE)</f>
        <v>https://www.sothebys.com/en/buy/auction/2020/vine-distinguished-collections-including-the-park-b-smith-cellar-celebrating-rhone/chateau-lafite-1959-6-bt</v>
      </c>
      <c r="P695" s="12" t="s">
        <v>1326</v>
      </c>
    </row>
    <row r="696">
      <c r="A696" s="8"/>
      <c r="B696" s="9">
        <v>557.0</v>
      </c>
      <c r="C696" s="10" t="str">
        <f t="shared" si="1"/>
        <v>Carruades de Lafite 1955 (1 BT)</v>
      </c>
      <c r="D696" s="11">
        <v>150.0</v>
      </c>
      <c r="E696" s="11">
        <v>250.0</v>
      </c>
      <c r="F696" s="12" t="s">
        <v>1327</v>
      </c>
      <c r="G696" s="12" t="s">
        <v>790</v>
      </c>
      <c r="H696" s="12" t="s">
        <v>641</v>
      </c>
      <c r="I696" s="9">
        <v>1955.0</v>
      </c>
      <c r="J696" s="9">
        <v>1.0</v>
      </c>
      <c r="K696" s="9" t="s">
        <v>20</v>
      </c>
      <c r="L696" s="9" t="s">
        <v>49</v>
      </c>
      <c r="M696" s="12" t="s">
        <v>635</v>
      </c>
      <c r="N696" s="12" t="s">
        <v>636</v>
      </c>
      <c r="O696" s="13" t="str">
        <f>vlookup(B696,'N10442 - Concise Lot Listing'!$1:$999,5,FALSE)</f>
        <v>https://www.sothebys.com/en/buy/auction/2020/vine-distinguished-collections-including-the-park-b-smith-cellar-celebrating-rhone/carruades-de-lafite-1955-1-bt</v>
      </c>
      <c r="P696" s="12" t="s">
        <v>1328</v>
      </c>
    </row>
    <row r="697">
      <c r="A697" s="8"/>
      <c r="B697" s="9">
        <v>558.0</v>
      </c>
      <c r="C697" s="10" t="str">
        <f t="shared" si="1"/>
        <v>Château Latour 1970 (12 BT)</v>
      </c>
      <c r="D697" s="11">
        <v>3500.0</v>
      </c>
      <c r="E697" s="11">
        <v>6000.0</v>
      </c>
      <c r="F697" s="12" t="s">
        <v>1329</v>
      </c>
      <c r="G697" s="12" t="s">
        <v>633</v>
      </c>
      <c r="H697" s="12" t="s">
        <v>634</v>
      </c>
      <c r="I697" s="9">
        <v>1970.0</v>
      </c>
      <c r="J697" s="9">
        <v>12.0</v>
      </c>
      <c r="K697" s="9" t="s">
        <v>20</v>
      </c>
      <c r="L697" s="9" t="s">
        <v>302</v>
      </c>
      <c r="M697" s="12" t="s">
        <v>635</v>
      </c>
      <c r="N697" s="12" t="s">
        <v>636</v>
      </c>
      <c r="O697" s="13" t="str">
        <f>vlookup(B697,'N10442 - Concise Lot Listing'!$1:$999,5,FALSE)</f>
        <v>https://www.sothebys.com/en/buy/auction/2020/vine-distinguished-collections-including-the-park-b-smith-cellar-celebrating-rhone/chateau-latour-1970-12-bt</v>
      </c>
      <c r="P697" s="12" t="s">
        <v>1330</v>
      </c>
    </row>
    <row r="698">
      <c r="A698" s="8"/>
      <c r="B698" s="9">
        <v>559.0</v>
      </c>
      <c r="C698" s="10" t="str">
        <f t="shared" si="1"/>
        <v>Château Latour 1966 (5 BT)</v>
      </c>
      <c r="D698" s="11">
        <v>1800.0</v>
      </c>
      <c r="E698" s="11">
        <v>2800.0</v>
      </c>
      <c r="F698" s="12" t="s">
        <v>1331</v>
      </c>
      <c r="G698" s="12" t="s">
        <v>633</v>
      </c>
      <c r="H698" s="12" t="s">
        <v>634</v>
      </c>
      <c r="I698" s="9">
        <v>1966.0</v>
      </c>
      <c r="J698" s="9">
        <v>5.0</v>
      </c>
      <c r="K698" s="9" t="s">
        <v>20</v>
      </c>
      <c r="L698" s="9" t="s">
        <v>21</v>
      </c>
      <c r="M698" s="12" t="s">
        <v>635</v>
      </c>
      <c r="N698" s="12" t="s">
        <v>636</v>
      </c>
      <c r="O698" s="13" t="str">
        <f>vlookup(B698,'N10442 - Concise Lot Listing'!$1:$999,5,FALSE)</f>
        <v>https://www.sothebys.com/en/buy/auction/2020/vine-distinguished-collections-including-the-park-b-smith-cellar-celebrating-rhone/chateau-latour-1966-5-bt</v>
      </c>
      <c r="P698" s="12" t="s">
        <v>1332</v>
      </c>
    </row>
    <row r="699">
      <c r="A699" s="8"/>
      <c r="B699" s="9">
        <v>560.0</v>
      </c>
      <c r="C699" s="10" t="str">
        <f t="shared" si="1"/>
        <v>Château Latour 1950 (2 BT)</v>
      </c>
      <c r="D699" s="11">
        <v>1400.0</v>
      </c>
      <c r="E699" s="11">
        <v>2000.0</v>
      </c>
      <c r="F699" s="12" t="s">
        <v>1333</v>
      </c>
      <c r="G699" s="12" t="s">
        <v>633</v>
      </c>
      <c r="H699" s="12" t="s">
        <v>634</v>
      </c>
      <c r="I699" s="9">
        <v>1950.0</v>
      </c>
      <c r="J699" s="9">
        <v>2.0</v>
      </c>
      <c r="K699" s="9" t="s">
        <v>20</v>
      </c>
      <c r="L699" s="9" t="s">
        <v>21</v>
      </c>
      <c r="M699" s="12" t="s">
        <v>635</v>
      </c>
      <c r="N699" s="12" t="s">
        <v>636</v>
      </c>
      <c r="O699" s="13" t="str">
        <f>vlookup(B699,'N10442 - Concise Lot Listing'!$1:$999,5,FALSE)</f>
        <v>https://www.sothebys.com/en/buy/auction/2020/vine-distinguished-collections-including-the-park-b-smith-cellar-celebrating-rhone/chateau-latour-1966-5-bt</v>
      </c>
      <c r="P699" s="12" t="s">
        <v>1334</v>
      </c>
    </row>
    <row r="700">
      <c r="A700" s="8"/>
      <c r="B700" s="9">
        <v>561.0</v>
      </c>
      <c r="C700" s="10" t="str">
        <f t="shared" si="1"/>
        <v>Château Mouton Rothschild 1983 (3 DM)</v>
      </c>
      <c r="D700" s="11">
        <v>3200.0</v>
      </c>
      <c r="E700" s="11">
        <v>4800.0</v>
      </c>
      <c r="F700" s="12" t="s">
        <v>1335</v>
      </c>
      <c r="G700" s="12" t="s">
        <v>804</v>
      </c>
      <c r="H700" s="12" t="s">
        <v>805</v>
      </c>
      <c r="I700" s="9">
        <v>1983.0</v>
      </c>
      <c r="J700" s="9">
        <v>3.0</v>
      </c>
      <c r="K700" s="9" t="s">
        <v>772</v>
      </c>
      <c r="L700" s="9" t="s">
        <v>302</v>
      </c>
      <c r="M700" s="12" t="s">
        <v>635</v>
      </c>
      <c r="N700" s="12" t="s">
        <v>636</v>
      </c>
      <c r="O700" s="13" t="str">
        <f>vlookup(B700,'N10442 - Concise Lot Listing'!$1:$999,5,FALSE)</f>
        <v>https://www.sothebys.com/en/buy/auction/2020/vine-distinguished-collections-including-the-park-b-smith-cellar-celebrating-rhone/chateau-mouton-rothschild-1983-3-dm</v>
      </c>
      <c r="P700" s="12" t="s">
        <v>1336</v>
      </c>
    </row>
    <row r="701">
      <c r="A701" s="8"/>
      <c r="B701" s="9">
        <v>562.0</v>
      </c>
      <c r="C701" s="10" t="str">
        <f t="shared" si="1"/>
        <v>Château Mouton Rothschild 1976 (12 BT)</v>
      </c>
      <c r="D701" s="11">
        <v>2800.0</v>
      </c>
      <c r="E701" s="11">
        <v>4200.0</v>
      </c>
      <c r="F701" s="12" t="s">
        <v>1337</v>
      </c>
      <c r="G701" s="12" t="s">
        <v>804</v>
      </c>
      <c r="H701" s="12" t="s">
        <v>805</v>
      </c>
      <c r="I701" s="9">
        <v>1976.0</v>
      </c>
      <c r="J701" s="9">
        <v>12.0</v>
      </c>
      <c r="K701" s="9" t="s">
        <v>20</v>
      </c>
      <c r="L701" s="9" t="s">
        <v>302</v>
      </c>
      <c r="M701" s="12" t="s">
        <v>635</v>
      </c>
      <c r="N701" s="12" t="s">
        <v>636</v>
      </c>
      <c r="O701" s="13" t="str">
        <f>vlookup(B701,'N10442 - Concise Lot Listing'!$1:$999,5,FALSE)</f>
        <v>https://www.sothebys.com/en/buy/auction/2020/vine-distinguished-collections-including-the-park-b-smith-cellar-celebrating-rhone/chateau-mouton-rothschild-1976-12-bt</v>
      </c>
      <c r="P701" s="12" t="s">
        <v>1338</v>
      </c>
    </row>
    <row r="702">
      <c r="A702" s="8"/>
      <c r="B702" s="9">
        <v>563.0</v>
      </c>
      <c r="C702" s="10" t="str">
        <f t="shared" si="1"/>
        <v>Château Mouton Rothschild 1976 (1 IMP)</v>
      </c>
      <c r="D702" s="11">
        <v>1900.0</v>
      </c>
      <c r="E702" s="11">
        <v>2800.0</v>
      </c>
      <c r="F702" s="12" t="s">
        <v>1339</v>
      </c>
      <c r="G702" s="12" t="s">
        <v>804</v>
      </c>
      <c r="H702" s="12" t="s">
        <v>805</v>
      </c>
      <c r="I702" s="9">
        <v>1976.0</v>
      </c>
      <c r="J702" s="9">
        <v>1.0</v>
      </c>
      <c r="K702" s="9" t="s">
        <v>776</v>
      </c>
      <c r="L702" s="9" t="s">
        <v>302</v>
      </c>
      <c r="M702" s="12" t="s">
        <v>635</v>
      </c>
      <c r="N702" s="12" t="s">
        <v>636</v>
      </c>
      <c r="O702" s="13" t="str">
        <f>vlookup(B702,'N10442 - Concise Lot Listing'!$1:$999,5,FALSE)</f>
        <v>https://www.sothebys.com/en/buy/auction/2020/vine-distinguished-collections-including-the-park-b-smith-cellar-celebrating-rhone/chateau-mouton-rothschild-1976-1-imp</v>
      </c>
      <c r="P702" s="12" t="s">
        <v>1340</v>
      </c>
    </row>
    <row r="703">
      <c r="A703" s="8"/>
      <c r="B703" s="9">
        <v>564.0</v>
      </c>
      <c r="C703" s="10" t="str">
        <f t="shared" si="1"/>
        <v>Château Mouton Rothschild 1975 (12 BT)</v>
      </c>
      <c r="D703" s="11">
        <v>3000.0</v>
      </c>
      <c r="E703" s="11">
        <v>4500.0</v>
      </c>
      <c r="F703" s="12" t="s">
        <v>1341</v>
      </c>
      <c r="G703" s="12" t="s">
        <v>804</v>
      </c>
      <c r="H703" s="12" t="s">
        <v>805</v>
      </c>
      <c r="I703" s="9">
        <v>1975.0</v>
      </c>
      <c r="J703" s="9">
        <v>12.0</v>
      </c>
      <c r="K703" s="9" t="s">
        <v>20</v>
      </c>
      <c r="L703" s="9" t="s">
        <v>21</v>
      </c>
      <c r="M703" s="12" t="s">
        <v>635</v>
      </c>
      <c r="N703" s="12" t="s">
        <v>636</v>
      </c>
      <c r="O703" s="13" t="str">
        <f>vlookup(B703,'N10442 - Concise Lot Listing'!$1:$999,5,FALSE)</f>
        <v>https://www.sothebys.com/en/buy/auction/2020/vine-distinguished-collections-including-the-park-b-smith-cellar-celebrating-rhone/chateau-mouton-rothschild-1975-12-bt</v>
      </c>
      <c r="P703" s="12" t="s">
        <v>1342</v>
      </c>
    </row>
    <row r="704">
      <c r="A704" s="8"/>
      <c r="B704" s="9">
        <v>565.0</v>
      </c>
      <c r="C704" s="10" t="str">
        <f t="shared" si="1"/>
        <v>Château Mouton Rothschild 1970 (12 BT)</v>
      </c>
      <c r="D704" s="11">
        <v>2600.0</v>
      </c>
      <c r="E704" s="11">
        <v>4000.0</v>
      </c>
      <c r="F704" s="12" t="s">
        <v>1343</v>
      </c>
      <c r="G704" s="12" t="s">
        <v>804</v>
      </c>
      <c r="H704" s="12" t="s">
        <v>805</v>
      </c>
      <c r="I704" s="9">
        <v>1970.0</v>
      </c>
      <c r="J704" s="9">
        <v>12.0</v>
      </c>
      <c r="K704" s="9" t="s">
        <v>20</v>
      </c>
      <c r="L704" s="9" t="s">
        <v>302</v>
      </c>
      <c r="M704" s="12" t="s">
        <v>635</v>
      </c>
      <c r="N704" s="12" t="s">
        <v>636</v>
      </c>
      <c r="O704" s="13" t="str">
        <f>vlookup(B704,'N10442 - Concise Lot Listing'!$1:$999,5,FALSE)</f>
        <v>https://www.sothebys.com/en/buy/auction/2020/vine-distinguished-collections-including-the-park-b-smith-cellar-celebrating-rhone/chateau-mouton-rothschild-1970-12-bt</v>
      </c>
      <c r="P704" s="12" t="s">
        <v>1344</v>
      </c>
    </row>
    <row r="705">
      <c r="A705" s="8"/>
      <c r="B705" s="9">
        <v>566.0</v>
      </c>
      <c r="C705" s="10" t="str">
        <f t="shared" si="1"/>
        <v>Château Mouton Rothschild 1967 (5 BT)</v>
      </c>
      <c r="D705" s="11">
        <v>1000.0</v>
      </c>
      <c r="E705" s="11">
        <v>1500.0</v>
      </c>
      <c r="F705" s="12" t="s">
        <v>1345</v>
      </c>
      <c r="G705" s="12" t="s">
        <v>804</v>
      </c>
      <c r="H705" s="12" t="s">
        <v>805</v>
      </c>
      <c r="I705" s="9">
        <v>1967.0</v>
      </c>
      <c r="J705" s="9">
        <v>5.0</v>
      </c>
      <c r="K705" s="9" t="s">
        <v>20</v>
      </c>
      <c r="L705" s="9" t="s">
        <v>21</v>
      </c>
      <c r="M705" s="12" t="s">
        <v>635</v>
      </c>
      <c r="N705" s="12" t="s">
        <v>636</v>
      </c>
      <c r="O705" s="13" t="str">
        <f>vlookup(B705,'N10442 - Concise Lot Listing'!$1:$999,5,FALSE)</f>
        <v>https://www.sothebys.com/en/buy/auction/2020/vine-distinguished-collections-including-the-park-b-smith-cellar-celebrating-rhone/chateau-mouton-rothschild-1967-5-bt</v>
      </c>
      <c r="P705" s="12" t="s">
        <v>1346</v>
      </c>
    </row>
    <row r="706">
      <c r="A706" s="8"/>
      <c r="B706" s="9">
        <v>567.0</v>
      </c>
      <c r="C706" s="10" t="str">
        <f t="shared" si="1"/>
        <v>Château Mouton Rothschild 1967 (12 BT)</v>
      </c>
      <c r="D706" s="11">
        <v>2400.0</v>
      </c>
      <c r="E706" s="11">
        <v>3500.0</v>
      </c>
      <c r="F706" s="12" t="s">
        <v>1347</v>
      </c>
      <c r="G706" s="12" t="s">
        <v>804</v>
      </c>
      <c r="H706" s="12" t="s">
        <v>805</v>
      </c>
      <c r="I706" s="9">
        <v>1967.0</v>
      </c>
      <c r="J706" s="9">
        <v>12.0</v>
      </c>
      <c r="K706" s="9" t="s">
        <v>20</v>
      </c>
      <c r="L706" s="9" t="s">
        <v>302</v>
      </c>
      <c r="M706" s="12" t="s">
        <v>635</v>
      </c>
      <c r="N706" s="12" t="s">
        <v>636</v>
      </c>
      <c r="O706" s="13" t="str">
        <f>vlookup(B706,'N10442 - Concise Lot Listing'!$1:$999,5,FALSE)</f>
        <v>https://www.sothebys.com/en/buy/auction/2020/vine-distinguished-collections-including-the-park-b-smith-cellar-celebrating-rhone/chateau-mouton-rothschild-1967-12-bt</v>
      </c>
      <c r="P706" s="12" t="s">
        <v>1348</v>
      </c>
    </row>
    <row r="707">
      <c r="A707" s="8"/>
      <c r="B707" s="9">
        <v>568.0</v>
      </c>
      <c r="C707" s="10" t="str">
        <f t="shared" si="1"/>
        <v>Château Mouton Rothschild 1959 (1 BT)</v>
      </c>
      <c r="D707" s="11">
        <v>2000.0</v>
      </c>
      <c r="E707" s="11">
        <v>3000.0</v>
      </c>
      <c r="F707" s="12" t="s">
        <v>1349</v>
      </c>
      <c r="G707" s="12" t="s">
        <v>804</v>
      </c>
      <c r="H707" s="12" t="s">
        <v>805</v>
      </c>
      <c r="I707" s="9">
        <v>1959.0</v>
      </c>
      <c r="J707" s="9">
        <v>1.0</v>
      </c>
      <c r="K707" s="9" t="s">
        <v>20</v>
      </c>
      <c r="L707" s="9" t="s">
        <v>21</v>
      </c>
      <c r="M707" s="12" t="s">
        <v>635</v>
      </c>
      <c r="N707" s="12" t="s">
        <v>636</v>
      </c>
      <c r="O707" s="13" t="str">
        <f>vlookup(B707,'N10442 - Concise Lot Listing'!$1:$999,5,FALSE)</f>
        <v>https://www.sothebys.com/en/buy/auction/2020/vine-distinguished-collections-including-the-park-b-smith-cellar-celebrating-rhone/chateau-mouton-rothschild-1959-1-bt</v>
      </c>
      <c r="P707" s="12" t="s">
        <v>1350</v>
      </c>
    </row>
    <row r="708">
      <c r="A708" s="8"/>
      <c r="B708" s="9">
        <v>569.0</v>
      </c>
      <c r="C708" s="10" t="str">
        <f t="shared" si="1"/>
        <v>Château Mouton Rothschild 1953 (1 BT)</v>
      </c>
      <c r="D708" s="11">
        <v>1000.0</v>
      </c>
      <c r="E708" s="11">
        <v>1600.0</v>
      </c>
      <c r="F708" s="12" t="s">
        <v>1351</v>
      </c>
      <c r="G708" s="12" t="s">
        <v>804</v>
      </c>
      <c r="H708" s="12" t="s">
        <v>805</v>
      </c>
      <c r="I708" s="9">
        <v>1953.0</v>
      </c>
      <c r="J708" s="9">
        <v>1.0</v>
      </c>
      <c r="K708" s="9" t="s">
        <v>20</v>
      </c>
      <c r="L708" s="9" t="s">
        <v>49</v>
      </c>
      <c r="M708" s="12" t="s">
        <v>635</v>
      </c>
      <c r="N708" s="12" t="s">
        <v>636</v>
      </c>
      <c r="O708" s="13" t="str">
        <f>vlookup(B708,'N10442 - Concise Lot Listing'!$1:$999,5,FALSE)</f>
        <v>https://www.sothebys.com/en/buy/auction/2020/vine-distinguished-collections-including-the-park-b-smith-cellar-celebrating-rhone/chateau-mouton-rothschild-1953-1-bt</v>
      </c>
      <c r="P708" s="12" t="s">
        <v>1352</v>
      </c>
    </row>
    <row r="709">
      <c r="A709" s="8"/>
      <c r="B709" s="9">
        <v>570.0</v>
      </c>
      <c r="C709" s="10" t="str">
        <f t="shared" si="1"/>
        <v>Château Margaux 1971 (1 MAG)</v>
      </c>
      <c r="D709" s="11">
        <v>350.0</v>
      </c>
      <c r="E709" s="11">
        <v>550.0</v>
      </c>
      <c r="F709" s="12" t="s">
        <v>1353</v>
      </c>
      <c r="G709" s="12" t="s">
        <v>643</v>
      </c>
      <c r="H709" s="12" t="s">
        <v>644</v>
      </c>
      <c r="I709" s="9">
        <v>1971.0</v>
      </c>
      <c r="J709" s="9">
        <v>1.0</v>
      </c>
      <c r="K709" s="9" t="s">
        <v>48</v>
      </c>
      <c r="L709" s="9" t="s">
        <v>49</v>
      </c>
      <c r="M709" s="12" t="s">
        <v>635</v>
      </c>
      <c r="N709" s="12" t="s">
        <v>636</v>
      </c>
      <c r="O709" s="13" t="str">
        <f>vlookup(B709,'N10442 - Concise Lot Listing'!$1:$999,5,FALSE)</f>
        <v>https://www.sothebys.com/en/buy/auction/2020/vine-distinguished-collections-including-the-park-b-smith-cellar-celebrating-rhone/chateau-margaux-1971-1-mag</v>
      </c>
      <c r="P709" s="12" t="s">
        <v>1354</v>
      </c>
    </row>
    <row r="710">
      <c r="A710" s="8"/>
      <c r="B710" s="9">
        <v>571.0</v>
      </c>
      <c r="C710" s="10" t="str">
        <f t="shared" si="1"/>
        <v>Château Margaux 1966 (11 BT)</v>
      </c>
      <c r="D710" s="11">
        <v>2000.0</v>
      </c>
      <c r="E710" s="11">
        <v>3000.0</v>
      </c>
      <c r="F710" s="12" t="s">
        <v>1355</v>
      </c>
      <c r="G710" s="12" t="s">
        <v>643</v>
      </c>
      <c r="H710" s="12" t="s">
        <v>644</v>
      </c>
      <c r="I710" s="9">
        <v>1966.0</v>
      </c>
      <c r="J710" s="9">
        <v>11.0</v>
      </c>
      <c r="K710" s="9" t="s">
        <v>20</v>
      </c>
      <c r="L710" s="9" t="s">
        <v>302</v>
      </c>
      <c r="M710" s="12" t="s">
        <v>635</v>
      </c>
      <c r="N710" s="12" t="s">
        <v>636</v>
      </c>
      <c r="O710" s="13" t="str">
        <f>vlookup(B710,'N10442 - Concise Lot Listing'!$1:$999,5,FALSE)</f>
        <v>https://www.sothebys.com/en/buy/auction/2020/vine-distinguished-collections-including-the-park-b-smith-cellar-celebrating-rhone/chateau-margaux-1966-11-bt</v>
      </c>
      <c r="P710" s="12" t="s">
        <v>1356</v>
      </c>
    </row>
    <row r="711">
      <c r="A711" s="8"/>
      <c r="B711" s="9">
        <v>572.0</v>
      </c>
      <c r="C711" s="10" t="str">
        <f t="shared" si="1"/>
        <v>Château Margaux 1959 (11 BT)</v>
      </c>
      <c r="D711" s="11">
        <v>8500.0</v>
      </c>
      <c r="E711" s="11">
        <v>13000.0</v>
      </c>
      <c r="F711" s="12" t="s">
        <v>1357</v>
      </c>
      <c r="G711" s="12" t="s">
        <v>643</v>
      </c>
      <c r="H711" s="12" t="s">
        <v>644</v>
      </c>
      <c r="I711" s="9">
        <v>1959.0</v>
      </c>
      <c r="J711" s="9">
        <v>11.0</v>
      </c>
      <c r="K711" s="9" t="s">
        <v>20</v>
      </c>
      <c r="L711" s="9" t="s">
        <v>302</v>
      </c>
      <c r="M711" s="12" t="s">
        <v>635</v>
      </c>
      <c r="N711" s="12" t="s">
        <v>636</v>
      </c>
      <c r="O711" s="13" t="str">
        <f>vlookup(B711,'N10442 - Concise Lot Listing'!$1:$999,5,FALSE)</f>
        <v>https://www.sothebys.com/en/buy/auction/2020/vine-distinguished-collections-including-the-park-b-smith-cellar-celebrating-rhone/chateau-margaux-1959-11-bt</v>
      </c>
      <c r="P711" s="12" t="s">
        <v>1358</v>
      </c>
    </row>
    <row r="712">
      <c r="A712" s="8"/>
      <c r="B712" s="9">
        <v>573.0</v>
      </c>
      <c r="C712" s="10" t="str">
        <f t="shared" si="1"/>
        <v>Château Haut Brion 1970 (11 BT)</v>
      </c>
      <c r="D712" s="11">
        <v>2200.0</v>
      </c>
      <c r="E712" s="11">
        <v>3200.0</v>
      </c>
      <c r="F712" s="12" t="s">
        <v>1359</v>
      </c>
      <c r="G712" s="12" t="s">
        <v>646</v>
      </c>
      <c r="H712" s="12" t="s">
        <v>647</v>
      </c>
      <c r="I712" s="9">
        <v>1970.0</v>
      </c>
      <c r="J712" s="9">
        <v>11.0</v>
      </c>
      <c r="K712" s="9" t="s">
        <v>20</v>
      </c>
      <c r="L712" s="9" t="s">
        <v>302</v>
      </c>
      <c r="M712" s="12" t="s">
        <v>635</v>
      </c>
      <c r="N712" s="12" t="s">
        <v>636</v>
      </c>
      <c r="O712" s="13" t="str">
        <f>vlookup(B712,'N10442 - Concise Lot Listing'!$1:$999,5,FALSE)</f>
        <v>https://www.sothebys.com/en/buy/auction/2020/vine-distinguished-collections-including-the-park-b-smith-cellar-celebrating-rhone/chateau-haut-brion-1970-11-bt</v>
      </c>
      <c r="P712" s="12" t="s">
        <v>1360</v>
      </c>
    </row>
    <row r="713">
      <c r="A713" s="8"/>
      <c r="B713" s="9">
        <v>574.0</v>
      </c>
      <c r="C713" s="10" t="str">
        <f t="shared" si="1"/>
        <v>Château Haut Brion 1961 (2 BT)</v>
      </c>
      <c r="D713" s="11">
        <v>3000.0</v>
      </c>
      <c r="E713" s="11">
        <v>4500.0</v>
      </c>
      <c r="F713" s="12" t="s">
        <v>1361</v>
      </c>
      <c r="G713" s="12" t="s">
        <v>646</v>
      </c>
      <c r="H713" s="12" t="s">
        <v>647</v>
      </c>
      <c r="I713" s="9">
        <v>1961.0</v>
      </c>
      <c r="J713" s="9">
        <v>2.0</v>
      </c>
      <c r="K713" s="9" t="s">
        <v>20</v>
      </c>
      <c r="L713" s="9" t="s">
        <v>21</v>
      </c>
      <c r="M713" s="12" t="s">
        <v>635</v>
      </c>
      <c r="N713" s="12" t="s">
        <v>636</v>
      </c>
      <c r="O713" s="13" t="str">
        <f>vlookup(B713,'N10442 - Concise Lot Listing'!$1:$999,5,FALSE)</f>
        <v>https://www.sothebys.com/en/buy/auction/2020/vine-distinguished-collections-including-the-park-b-smith-cellar-celebrating-rhone/chateau-haut-brion-1961-2-bt</v>
      </c>
      <c r="P713" s="12" t="s">
        <v>1362</v>
      </c>
    </row>
    <row r="714">
      <c r="A714" s="8"/>
      <c r="B714" s="9">
        <v>575.0</v>
      </c>
      <c r="C714" s="10" t="str">
        <f t="shared" si="1"/>
        <v>Château Haut Brion 1959 (1 BT)</v>
      </c>
      <c r="D714" s="11">
        <v>1500.0</v>
      </c>
      <c r="E714" s="11">
        <v>2400.0</v>
      </c>
      <c r="F714" s="12" t="s">
        <v>1363</v>
      </c>
      <c r="G714" s="12" t="s">
        <v>646</v>
      </c>
      <c r="H714" s="12" t="s">
        <v>647</v>
      </c>
      <c r="I714" s="9">
        <v>1959.0</v>
      </c>
      <c r="J714" s="9">
        <v>1.0</v>
      </c>
      <c r="K714" s="9" t="s">
        <v>20</v>
      </c>
      <c r="L714" s="9" t="s">
        <v>49</v>
      </c>
      <c r="M714" s="12" t="s">
        <v>635</v>
      </c>
      <c r="N714" s="12" t="s">
        <v>636</v>
      </c>
      <c r="O714" s="13" t="str">
        <f>vlookup(B714,'N10442 - Concise Lot Listing'!$1:$999,5,FALSE)</f>
        <v>https://www.sothebys.com/en/buy/auction/2020/vine-distinguished-collections-including-the-park-b-smith-cellar-celebrating-rhone/chateau-haut-brion-1959-1-bt</v>
      </c>
      <c r="P714" s="12" t="s">
        <v>1364</v>
      </c>
    </row>
    <row r="715">
      <c r="A715" s="8"/>
      <c r="B715" s="9">
        <v>576.0</v>
      </c>
      <c r="C715" s="10" t="str">
        <f t="shared" si="1"/>
        <v>Château Haut Brion Blanc 1985 (1 BT)</v>
      </c>
      <c r="D715" s="11">
        <v>450.0</v>
      </c>
      <c r="E715" s="11">
        <v>650.0</v>
      </c>
      <c r="F715" s="12" t="s">
        <v>1365</v>
      </c>
      <c r="G715" s="12" t="s">
        <v>1366</v>
      </c>
      <c r="H715" s="12" t="s">
        <v>647</v>
      </c>
      <c r="I715" s="9">
        <v>1985.0</v>
      </c>
      <c r="J715" s="9">
        <v>1.0</v>
      </c>
      <c r="K715" s="9" t="s">
        <v>20</v>
      </c>
      <c r="L715" s="9" t="s">
        <v>49</v>
      </c>
      <c r="M715" s="12" t="s">
        <v>1367</v>
      </c>
      <c r="N715" s="12" t="s">
        <v>636</v>
      </c>
      <c r="O715" s="13" t="str">
        <f>vlookup(B715,'N10442 - Concise Lot Listing'!$1:$999,5,FALSE)</f>
        <v>https://www.sothebys.com/en/buy/auction/2020/vine-distinguished-collections-including-the-park-b-smith-cellar-celebrating-rhone/chateau-haut-brion-blanc-1985-1-bt</v>
      </c>
      <c r="P715" s="12" t="s">
        <v>1368</v>
      </c>
    </row>
    <row r="716">
      <c r="A716" s="8"/>
      <c r="B716" s="9">
        <v>577.0</v>
      </c>
      <c r="C716" s="10" t="str">
        <f t="shared" si="1"/>
        <v>Château La Mission Haut-Brion 1975 (4 BT)</v>
      </c>
      <c r="D716" s="11">
        <v>2400.0</v>
      </c>
      <c r="E716" s="11">
        <v>3500.0</v>
      </c>
      <c r="F716" s="12" t="s">
        <v>1369</v>
      </c>
      <c r="G716" s="12" t="s">
        <v>779</v>
      </c>
      <c r="H716" s="12" t="s">
        <v>780</v>
      </c>
      <c r="I716" s="9">
        <v>1975.0</v>
      </c>
      <c r="J716" s="9">
        <v>4.0</v>
      </c>
      <c r="K716" s="9" t="s">
        <v>20</v>
      </c>
      <c r="L716" s="9" t="s">
        <v>21</v>
      </c>
      <c r="M716" s="12" t="s">
        <v>635</v>
      </c>
      <c r="N716" s="12" t="s">
        <v>636</v>
      </c>
      <c r="O716" s="13" t="str">
        <f>vlookup(B716,'N10442 - Concise Lot Listing'!$1:$999,5,FALSE)</f>
        <v>https://www.sothebys.com/en/buy/auction/2020/vine-distinguished-collections-including-the-park-b-smith-cellar-celebrating-rhone/chateau-la-mission-haut-brion-1975-4-bt</v>
      </c>
      <c r="P716" s="12" t="s">
        <v>1370</v>
      </c>
    </row>
    <row r="717">
      <c r="A717" s="8"/>
      <c r="B717" s="9">
        <v>578.0</v>
      </c>
      <c r="C717" s="10" t="str">
        <f t="shared" si="1"/>
        <v>Château La Mission Haut-Brion 1952 (1 BT)</v>
      </c>
      <c r="D717" s="11">
        <v>1400.0</v>
      </c>
      <c r="E717" s="11">
        <v>2000.0</v>
      </c>
      <c r="F717" s="12" t="s">
        <v>1371</v>
      </c>
      <c r="G717" s="12" t="s">
        <v>779</v>
      </c>
      <c r="H717" s="12" t="s">
        <v>780</v>
      </c>
      <c r="I717" s="9">
        <v>1952.0</v>
      </c>
      <c r="J717" s="9">
        <v>1.0</v>
      </c>
      <c r="K717" s="9" t="s">
        <v>20</v>
      </c>
      <c r="L717" s="9" t="s">
        <v>49</v>
      </c>
      <c r="M717" s="12" t="s">
        <v>635</v>
      </c>
      <c r="N717" s="12" t="s">
        <v>636</v>
      </c>
      <c r="O717" s="13" t="str">
        <f>vlookup(B717,'N10442 - Concise Lot Listing'!$1:$999,5,FALSE)</f>
        <v>https://www.sothebys.com/en/buy/auction/2020/vine-distinguished-collections-including-the-park-b-smith-cellar-celebrating-rhone/chateau-la-mission-haut-brion-1952-1-bt</v>
      </c>
      <c r="P717" s="12" t="s">
        <v>1372</v>
      </c>
    </row>
    <row r="718">
      <c r="A718" s="8"/>
      <c r="B718" s="9">
        <v>579.0</v>
      </c>
      <c r="C718" s="10" t="str">
        <f t="shared" si="1"/>
        <v>Château La Mission Haut-Brion 1950 (1 MAG)</v>
      </c>
      <c r="D718" s="11">
        <v>1500.0</v>
      </c>
      <c r="E718" s="11">
        <v>2400.0</v>
      </c>
      <c r="F718" s="12" t="s">
        <v>1373</v>
      </c>
      <c r="G718" s="12" t="s">
        <v>779</v>
      </c>
      <c r="H718" s="12" t="s">
        <v>780</v>
      </c>
      <c r="I718" s="9">
        <v>1950.0</v>
      </c>
      <c r="J718" s="9">
        <v>1.0</v>
      </c>
      <c r="K718" s="9" t="s">
        <v>48</v>
      </c>
      <c r="L718" s="9" t="s">
        <v>49</v>
      </c>
      <c r="M718" s="12" t="s">
        <v>635</v>
      </c>
      <c r="N718" s="12" t="s">
        <v>636</v>
      </c>
      <c r="O718" s="13" t="str">
        <f>vlookup(B718,'N10442 - Concise Lot Listing'!$1:$999,5,FALSE)</f>
        <v>https://www.sothebys.com/en/buy/auction/2020/vine-distinguished-collections-including-the-park-b-smith-cellar-celebrating-rhone/chateau-la-mission-haut-brion-1950-1-mag</v>
      </c>
      <c r="P718" s="12" t="s">
        <v>1374</v>
      </c>
    </row>
    <row r="719">
      <c r="A719" s="8"/>
      <c r="B719" s="9">
        <v>580.0</v>
      </c>
      <c r="C719" s="10" t="str">
        <f t="shared" si="1"/>
        <v>Petrus 1975 (2 BT)</v>
      </c>
      <c r="D719" s="11">
        <v>2400.0</v>
      </c>
      <c r="E719" s="11">
        <v>3500.0</v>
      </c>
      <c r="F719" s="12" t="s">
        <v>1375</v>
      </c>
      <c r="G719" s="12" t="s">
        <v>649</v>
      </c>
      <c r="H719" s="12" t="s">
        <v>649</v>
      </c>
      <c r="I719" s="9">
        <v>1975.0</v>
      </c>
      <c r="J719" s="9">
        <v>2.0</v>
      </c>
      <c r="K719" s="9" t="s">
        <v>20</v>
      </c>
      <c r="L719" s="9" t="s">
        <v>21</v>
      </c>
      <c r="M719" s="12" t="s">
        <v>635</v>
      </c>
      <c r="N719" s="12" t="s">
        <v>636</v>
      </c>
      <c r="O719" s="13" t="str">
        <f>vlookup(B719,'N10442 - Concise Lot Listing'!$1:$999,5,FALSE)</f>
        <v>https://www.sothebys.com/en/buy/auction/2020/vine-distinguished-collections-including-the-park-b-smith-cellar-celebrating-rhone/petrus-1975-2-bt</v>
      </c>
      <c r="P719" s="12" t="s">
        <v>1376</v>
      </c>
    </row>
    <row r="720">
      <c r="A720" s="8"/>
      <c r="B720" s="9">
        <v>581.0</v>
      </c>
      <c r="C720" s="10" t="str">
        <f t="shared" si="1"/>
        <v>Château Cheval Blanc 1964 (5 BT)</v>
      </c>
      <c r="D720" s="11">
        <v>2000.0</v>
      </c>
      <c r="E720" s="11">
        <v>3000.0</v>
      </c>
      <c r="F720" s="12" t="s">
        <v>1377</v>
      </c>
      <c r="G720" s="12" t="s">
        <v>898</v>
      </c>
      <c r="H720" s="12" t="s">
        <v>899</v>
      </c>
      <c r="I720" s="9">
        <v>1964.0</v>
      </c>
      <c r="J720" s="9">
        <v>5.0</v>
      </c>
      <c r="K720" s="9" t="s">
        <v>20</v>
      </c>
      <c r="L720" s="9" t="s">
        <v>21</v>
      </c>
      <c r="M720" s="12" t="s">
        <v>635</v>
      </c>
      <c r="N720" s="12" t="s">
        <v>636</v>
      </c>
      <c r="O720" s="13" t="str">
        <f>vlookup(B720,'N10442 - Concise Lot Listing'!$1:$999,5,FALSE)</f>
        <v>https://www.sothebys.com/en/buy/auction/2020/vine-distinguished-collections-including-the-park-b-smith-cellar-celebrating-rhone/chateau-cheval-blanc-1964-5-bt</v>
      </c>
      <c r="P720" s="12" t="s">
        <v>1378</v>
      </c>
    </row>
    <row r="721">
      <c r="A721" s="8"/>
      <c r="B721" s="9">
        <v>582.0</v>
      </c>
      <c r="C721" s="10" t="str">
        <f t="shared" si="1"/>
        <v>Château Angélus 1975 (12 BT)</v>
      </c>
      <c r="D721" s="11">
        <v>1300.0</v>
      </c>
      <c r="E721" s="11">
        <v>1900.0</v>
      </c>
      <c r="F721" s="12" t="s">
        <v>1379</v>
      </c>
      <c r="G721" s="12" t="s">
        <v>890</v>
      </c>
      <c r="H721" s="12" t="s">
        <v>891</v>
      </c>
      <c r="I721" s="9">
        <v>1975.0</v>
      </c>
      <c r="J721" s="9">
        <v>12.0</v>
      </c>
      <c r="K721" s="9" t="s">
        <v>20</v>
      </c>
      <c r="L721" s="9" t="s">
        <v>302</v>
      </c>
      <c r="M721" s="12" t="s">
        <v>635</v>
      </c>
      <c r="N721" s="12" t="s">
        <v>636</v>
      </c>
      <c r="O721" s="13" t="str">
        <f>vlookup(B721,'N10442 - Concise Lot Listing'!$1:$999,5,FALSE)</f>
        <v>https://www.sothebys.com/en/buy/auction/2020/vine-distinguished-collections-including-the-park-b-smith-cellar-celebrating-rhone/chateau-angelus-1975-12-bt</v>
      </c>
      <c r="P721" s="12" t="s">
        <v>1380</v>
      </c>
    </row>
    <row r="722">
      <c r="A722" s="8"/>
      <c r="B722" s="9">
        <v>583.0</v>
      </c>
      <c r="C722" s="10" t="str">
        <f t="shared" si="1"/>
        <v>Château Angélus 1975 (12 BT)</v>
      </c>
      <c r="D722" s="11">
        <v>1300.0</v>
      </c>
      <c r="E722" s="11">
        <v>1900.0</v>
      </c>
      <c r="F722" s="12" t="s">
        <v>1381</v>
      </c>
      <c r="G722" s="12" t="s">
        <v>890</v>
      </c>
      <c r="H722" s="12" t="s">
        <v>891</v>
      </c>
      <c r="I722" s="9">
        <v>1975.0</v>
      </c>
      <c r="J722" s="9">
        <v>12.0</v>
      </c>
      <c r="K722" s="9" t="s">
        <v>20</v>
      </c>
      <c r="L722" s="9" t="s">
        <v>302</v>
      </c>
      <c r="M722" s="12" t="s">
        <v>635</v>
      </c>
      <c r="N722" s="12" t="s">
        <v>636</v>
      </c>
      <c r="O722" s="13" t="str">
        <f>vlookup(B722,'N10442 - Concise Lot Listing'!$1:$999,5,FALSE)</f>
        <v>https://www.sothebys.com/en/buy/auction/2020/vine-distinguished-collections-including-the-park-b-smith-cellar-celebrating-rhone/chateau-angelus-1975-12-bt-2</v>
      </c>
      <c r="P722" s="12" t="s">
        <v>1380</v>
      </c>
    </row>
    <row r="723">
      <c r="A723" s="8"/>
      <c r="B723" s="9">
        <v>584.0</v>
      </c>
      <c r="C723" s="10" t="str">
        <f t="shared" si="1"/>
        <v>Château Angélus 1964 (1 MAG)</v>
      </c>
      <c r="D723" s="11">
        <v>350.0</v>
      </c>
      <c r="E723" s="11">
        <v>550.0</v>
      </c>
      <c r="F723" s="12" t="s">
        <v>1382</v>
      </c>
      <c r="G723" s="12" t="s">
        <v>890</v>
      </c>
      <c r="H723" s="12" t="s">
        <v>891</v>
      </c>
      <c r="I723" s="9">
        <v>1964.0</v>
      </c>
      <c r="J723" s="9">
        <v>1.0</v>
      </c>
      <c r="K723" s="9" t="s">
        <v>48</v>
      </c>
      <c r="L723" s="9" t="s">
        <v>49</v>
      </c>
      <c r="M723" s="12" t="s">
        <v>635</v>
      </c>
      <c r="N723" s="12" t="s">
        <v>636</v>
      </c>
      <c r="O723" s="13" t="str">
        <f>vlookup(B723,'N10442 - Concise Lot Listing'!$1:$999,5,FALSE)</f>
        <v>https://www.sothebys.com/en/buy/auction/2020/vine-distinguished-collections-including-the-park-b-smith-cellar-celebrating-rhone/chateau-angelus-1964-1-mag</v>
      </c>
      <c r="P723" s="12" t="s">
        <v>1383</v>
      </c>
    </row>
    <row r="724">
      <c r="A724" s="8"/>
      <c r="B724" s="9">
        <v>585.0</v>
      </c>
      <c r="C724" s="10" t="str">
        <f t="shared" si="1"/>
        <v>Château Pavie 1975 (12 BT)</v>
      </c>
      <c r="D724" s="11">
        <v>900.0</v>
      </c>
      <c r="E724" s="11">
        <v>1300.0</v>
      </c>
      <c r="F724" s="12" t="s">
        <v>1384</v>
      </c>
      <c r="G724" s="12" t="s">
        <v>1385</v>
      </c>
      <c r="H724" s="12" t="s">
        <v>1386</v>
      </c>
      <c r="I724" s="9">
        <v>1975.0</v>
      </c>
      <c r="J724" s="9">
        <v>12.0</v>
      </c>
      <c r="K724" s="9" t="s">
        <v>20</v>
      </c>
      <c r="L724" s="9" t="s">
        <v>21</v>
      </c>
      <c r="M724" s="12" t="s">
        <v>635</v>
      </c>
      <c r="N724" s="12" t="s">
        <v>636</v>
      </c>
      <c r="O724" s="13" t="str">
        <f>vlookup(B724,'N10442 - Concise Lot Listing'!$1:$999,5,FALSE)</f>
        <v>https://www.sothebys.com/en/buy/auction/2020/vine-distinguished-collections-including-the-park-b-smith-cellar-celebrating-rhone/chateau-pavie-1975-12-bt</v>
      </c>
      <c r="P724" s="12" t="s">
        <v>1387</v>
      </c>
    </row>
    <row r="725">
      <c r="A725" s="8"/>
      <c r="B725" s="9">
        <v>586.0</v>
      </c>
      <c r="C725" s="10" t="str">
        <f t="shared" si="1"/>
        <v>Château Montrose 1975 (12 BT)</v>
      </c>
      <c r="D725" s="11">
        <v>1000.0</v>
      </c>
      <c r="E725" s="11">
        <v>1500.0</v>
      </c>
      <c r="F725" s="12" t="s">
        <v>1388</v>
      </c>
      <c r="G725" s="12" t="s">
        <v>820</v>
      </c>
      <c r="H725" s="12" t="s">
        <v>821</v>
      </c>
      <c r="I725" s="9">
        <v>1975.0</v>
      </c>
      <c r="J725" s="9">
        <v>12.0</v>
      </c>
      <c r="K725" s="9" t="s">
        <v>20</v>
      </c>
      <c r="L725" s="9" t="s">
        <v>302</v>
      </c>
      <c r="M725" s="12" t="s">
        <v>635</v>
      </c>
      <c r="N725" s="12" t="s">
        <v>636</v>
      </c>
      <c r="O725" s="13" t="str">
        <f>vlookup(B725,'N10442 - Concise Lot Listing'!$1:$999,5,FALSE)</f>
        <v>https://www.sothebys.com/en/buy/auction/2020/vine-distinguished-collections-including-the-park-b-smith-cellar-celebrating-rhone/chateau-montrose-1975-12-bt</v>
      </c>
      <c r="P725" s="12" t="s">
        <v>1389</v>
      </c>
    </row>
    <row r="726">
      <c r="A726" s="8"/>
      <c r="B726" s="9">
        <v>587.0</v>
      </c>
      <c r="C726" s="10" t="str">
        <f t="shared" si="1"/>
        <v>Château Montrose 1975 (12 BT)</v>
      </c>
      <c r="D726" s="11">
        <v>1000.0</v>
      </c>
      <c r="E726" s="11">
        <v>1500.0</v>
      </c>
      <c r="F726" s="12" t="s">
        <v>1390</v>
      </c>
      <c r="G726" s="12" t="s">
        <v>820</v>
      </c>
      <c r="H726" s="12" t="s">
        <v>821</v>
      </c>
      <c r="I726" s="9">
        <v>1975.0</v>
      </c>
      <c r="J726" s="9">
        <v>12.0</v>
      </c>
      <c r="K726" s="9" t="s">
        <v>20</v>
      </c>
      <c r="L726" s="9" t="s">
        <v>302</v>
      </c>
      <c r="M726" s="12" t="s">
        <v>635</v>
      </c>
      <c r="N726" s="12" t="s">
        <v>636</v>
      </c>
      <c r="O726" s="13" t="str">
        <f>vlookup(B726,'N10442 - Concise Lot Listing'!$1:$999,5,FALSE)</f>
        <v>https://www.sothebys.com/en/buy/auction/2020/vine-distinguished-collections-including-the-park-b-smith-cellar-celebrating-rhone/chateau-montrose-1975-12-bt-2</v>
      </c>
      <c r="P726" s="12" t="s">
        <v>1389</v>
      </c>
    </row>
    <row r="727">
      <c r="A727" s="8"/>
      <c r="B727" s="9">
        <v>588.0</v>
      </c>
      <c r="C727" s="10" t="str">
        <f t="shared" si="1"/>
        <v>Château Montrose 1970 (12 BT)</v>
      </c>
      <c r="D727" s="11">
        <v>1200.0</v>
      </c>
      <c r="E727" s="11">
        <v>1800.0</v>
      </c>
      <c r="F727" s="12" t="s">
        <v>1391</v>
      </c>
      <c r="G727" s="12" t="s">
        <v>820</v>
      </c>
      <c r="H727" s="12" t="s">
        <v>821</v>
      </c>
      <c r="I727" s="9">
        <v>1970.0</v>
      </c>
      <c r="J727" s="9">
        <v>12.0</v>
      </c>
      <c r="K727" s="9" t="s">
        <v>20</v>
      </c>
      <c r="L727" s="9" t="s">
        <v>302</v>
      </c>
      <c r="M727" s="12" t="s">
        <v>635</v>
      </c>
      <c r="N727" s="12" t="s">
        <v>636</v>
      </c>
      <c r="O727" s="13" t="str">
        <f>vlookup(B727,'N10442 - Concise Lot Listing'!$1:$999,5,FALSE)</f>
        <v>https://www.sothebys.com/en/buy/auction/2020/vine-distinguished-collections-including-the-park-b-smith-cellar-celebrating-rhone/chateau-montrose-1970-12-bt</v>
      </c>
      <c r="P727" s="12" t="s">
        <v>1392</v>
      </c>
    </row>
    <row r="728">
      <c r="A728" s="8"/>
      <c r="B728" s="9">
        <v>589.0</v>
      </c>
      <c r="C728" s="10" t="str">
        <f t="shared" si="1"/>
        <v>Château Calon Ségur 1975 (11 BT)</v>
      </c>
      <c r="D728" s="11">
        <v>450.0</v>
      </c>
      <c r="E728" s="11">
        <v>700.0</v>
      </c>
      <c r="F728" s="12" t="s">
        <v>1393</v>
      </c>
      <c r="G728" s="12" t="s">
        <v>1394</v>
      </c>
      <c r="H728" s="12" t="s">
        <v>1395</v>
      </c>
      <c r="I728" s="9">
        <v>1975.0</v>
      </c>
      <c r="J728" s="9">
        <v>11.0</v>
      </c>
      <c r="K728" s="9" t="s">
        <v>20</v>
      </c>
      <c r="L728" s="9" t="s">
        <v>302</v>
      </c>
      <c r="M728" s="12" t="s">
        <v>635</v>
      </c>
      <c r="N728" s="12" t="s">
        <v>636</v>
      </c>
      <c r="O728" s="13" t="str">
        <f>vlookup(B728,'N10442 - Concise Lot Listing'!$1:$999,5,FALSE)</f>
        <v>https://www.sothebys.com/en/buy/auction/2020/vine-distinguished-collections-including-the-park-b-smith-cellar-celebrating-rhone/chateau-calon-segur-1975-11-bt</v>
      </c>
      <c r="P728" s="12" t="s">
        <v>1396</v>
      </c>
    </row>
    <row r="729">
      <c r="A729" s="8"/>
      <c r="B729" s="9">
        <v>590.0</v>
      </c>
      <c r="C729" s="10" t="str">
        <f t="shared" si="1"/>
        <v>Château Calon Ségur 1975 (11 BT)</v>
      </c>
      <c r="D729" s="11">
        <v>450.0</v>
      </c>
      <c r="E729" s="11">
        <v>700.0</v>
      </c>
      <c r="F729" s="12" t="s">
        <v>1397</v>
      </c>
      <c r="G729" s="12" t="s">
        <v>1394</v>
      </c>
      <c r="H729" s="12" t="s">
        <v>1395</v>
      </c>
      <c r="I729" s="9">
        <v>1975.0</v>
      </c>
      <c r="J729" s="9">
        <v>11.0</v>
      </c>
      <c r="K729" s="9" t="s">
        <v>20</v>
      </c>
      <c r="L729" s="9" t="s">
        <v>302</v>
      </c>
      <c r="M729" s="12" t="s">
        <v>635</v>
      </c>
      <c r="N729" s="12" t="s">
        <v>636</v>
      </c>
      <c r="O729" s="13" t="str">
        <f>vlookup(B729,'N10442 - Concise Lot Listing'!$1:$999,5,FALSE)</f>
        <v>https://www.sothebys.com/en/buy/auction/2020/vine-distinguished-collections-including-the-park-b-smith-cellar-celebrating-rhone/chateau-calon-segur-1975-11-bt-2</v>
      </c>
      <c r="P729" s="12" t="s">
        <v>1396</v>
      </c>
    </row>
    <row r="730">
      <c r="A730" s="8"/>
      <c r="B730" s="9">
        <v>591.0</v>
      </c>
      <c r="C730" s="10" t="str">
        <f t="shared" si="1"/>
        <v>Château Calon Ségur 1970 (12 BT)</v>
      </c>
      <c r="D730" s="11">
        <v>750.0</v>
      </c>
      <c r="E730" s="11">
        <v>1100.0</v>
      </c>
      <c r="F730" s="12" t="s">
        <v>1398</v>
      </c>
      <c r="G730" s="12" t="s">
        <v>1394</v>
      </c>
      <c r="H730" s="12" t="s">
        <v>1395</v>
      </c>
      <c r="I730" s="9">
        <v>1970.0</v>
      </c>
      <c r="J730" s="9">
        <v>12.0</v>
      </c>
      <c r="K730" s="9" t="s">
        <v>20</v>
      </c>
      <c r="L730" s="9" t="s">
        <v>302</v>
      </c>
      <c r="M730" s="12" t="s">
        <v>635</v>
      </c>
      <c r="N730" s="12" t="s">
        <v>636</v>
      </c>
      <c r="O730" s="13" t="str">
        <f>vlookup(B730,'N10442 - Concise Lot Listing'!$1:$999,5,FALSE)</f>
        <v>https://www.sothebys.com/en/buy/auction/2020/vine-distinguished-collections-including-the-park-b-smith-cellar-celebrating-rhone/chateau-calon-segur-1970-12-bt</v>
      </c>
      <c r="P730" s="12" t="s">
        <v>1399</v>
      </c>
    </row>
    <row r="731">
      <c r="A731" s="8"/>
      <c r="B731" s="9">
        <v>592.0</v>
      </c>
      <c r="C731" s="10" t="str">
        <f t="shared" si="1"/>
        <v>Château Calon Ségur 1970 (6 MAG)</v>
      </c>
      <c r="D731" s="11">
        <v>800.0</v>
      </c>
      <c r="E731" s="11">
        <v>1200.0</v>
      </c>
      <c r="F731" s="12" t="s">
        <v>1400</v>
      </c>
      <c r="G731" s="12" t="s">
        <v>1394</v>
      </c>
      <c r="H731" s="12" t="s">
        <v>1395</v>
      </c>
      <c r="I731" s="9">
        <v>1970.0</v>
      </c>
      <c r="J731" s="9">
        <v>6.0</v>
      </c>
      <c r="K731" s="9" t="s">
        <v>48</v>
      </c>
      <c r="L731" s="9" t="s">
        <v>302</v>
      </c>
      <c r="M731" s="12" t="s">
        <v>635</v>
      </c>
      <c r="N731" s="12" t="s">
        <v>636</v>
      </c>
      <c r="O731" s="13" t="str">
        <f>vlookup(B731,'N10442 - Concise Lot Listing'!$1:$999,5,FALSE)</f>
        <v>https://www.sothebys.com/en/buy/auction/2020/vine-distinguished-collections-including-the-park-b-smith-cellar-celebrating-rhone/chateau-calon-segur-1970-6-mag</v>
      </c>
      <c r="P731" s="12" t="s">
        <v>1401</v>
      </c>
    </row>
    <row r="732">
      <c r="A732" s="8"/>
      <c r="B732" s="9">
        <v>593.0</v>
      </c>
      <c r="C732" s="10" t="str">
        <f t="shared" si="1"/>
        <v>Château Lynch Bages 1986 (12 BT)</v>
      </c>
      <c r="D732" s="11">
        <v>1500.0</v>
      </c>
      <c r="E732" s="11">
        <v>2200.0</v>
      </c>
      <c r="F732" s="12" t="s">
        <v>1402</v>
      </c>
      <c r="G732" s="12" t="s">
        <v>839</v>
      </c>
      <c r="H732" s="12" t="s">
        <v>840</v>
      </c>
      <c r="I732" s="9">
        <v>1986.0</v>
      </c>
      <c r="J732" s="9">
        <v>12.0</v>
      </c>
      <c r="K732" s="9" t="s">
        <v>20</v>
      </c>
      <c r="L732" s="9" t="s">
        <v>302</v>
      </c>
      <c r="M732" s="12" t="s">
        <v>635</v>
      </c>
      <c r="N732" s="12" t="s">
        <v>636</v>
      </c>
      <c r="O732" s="13" t="str">
        <f>vlookup(B732,'N10442 - Concise Lot Listing'!$1:$999,5,FALSE)</f>
        <v>https://www.sothebys.com/en/buy/auction/2020/vine-distinguished-collections-including-the-park-b-smith-cellar-celebrating-rhone/chateau-lynch-bages-1986-12-bt</v>
      </c>
      <c r="P732" s="12" t="s">
        <v>1403</v>
      </c>
    </row>
    <row r="733">
      <c r="A733" s="8"/>
      <c r="B733" s="9">
        <v>594.0</v>
      </c>
      <c r="C733" s="10" t="str">
        <f t="shared" si="1"/>
        <v>Château Lynch Bages 1975 (12 BT)</v>
      </c>
      <c r="D733" s="11">
        <v>800.0</v>
      </c>
      <c r="E733" s="11">
        <v>1200.0</v>
      </c>
      <c r="F733" s="12" t="s">
        <v>1404</v>
      </c>
      <c r="G733" s="12" t="s">
        <v>839</v>
      </c>
      <c r="H733" s="12" t="s">
        <v>840</v>
      </c>
      <c r="I733" s="9">
        <v>1975.0</v>
      </c>
      <c r="J733" s="9">
        <v>12.0</v>
      </c>
      <c r="K733" s="9" t="s">
        <v>20</v>
      </c>
      <c r="L733" s="9" t="s">
        <v>302</v>
      </c>
      <c r="M733" s="12" t="s">
        <v>635</v>
      </c>
      <c r="N733" s="12" t="s">
        <v>636</v>
      </c>
      <c r="O733" s="13" t="str">
        <f>vlookup(B733,'N10442 - Concise Lot Listing'!$1:$999,5,FALSE)</f>
        <v>https://www.sothebys.com/en/buy/auction/2020/vine-distinguished-collections-including-the-park-b-smith-cellar-celebrating-rhone/chateau-lynch-bages-1975-12-bt</v>
      </c>
      <c r="P733" s="12" t="s">
        <v>1405</v>
      </c>
    </row>
    <row r="734">
      <c r="A734" s="8"/>
      <c r="B734" s="9">
        <v>595.0</v>
      </c>
      <c r="C734" s="10" t="str">
        <f t="shared" si="1"/>
        <v>Château Lynch Bages 1975 (12 BT)</v>
      </c>
      <c r="D734" s="11">
        <v>800.0</v>
      </c>
      <c r="E734" s="11">
        <v>1200.0</v>
      </c>
      <c r="F734" s="12" t="s">
        <v>1406</v>
      </c>
      <c r="G734" s="12" t="s">
        <v>839</v>
      </c>
      <c r="H734" s="12" t="s">
        <v>840</v>
      </c>
      <c r="I734" s="9">
        <v>1975.0</v>
      </c>
      <c r="J734" s="9">
        <v>12.0</v>
      </c>
      <c r="K734" s="9" t="s">
        <v>20</v>
      </c>
      <c r="L734" s="9" t="s">
        <v>302</v>
      </c>
      <c r="M734" s="12" t="s">
        <v>635</v>
      </c>
      <c r="N734" s="12" t="s">
        <v>636</v>
      </c>
      <c r="O734" s="13" t="str">
        <f>vlookup(B734,'N10442 - Concise Lot Listing'!$1:$999,5,FALSE)</f>
        <v>https://www.sothebys.com/en/buy/auction/2020/vine-distinguished-collections-including-the-park-b-smith-cellar-celebrating-rhone/chateau-lynch-bages-1975-12-bt-2</v>
      </c>
      <c r="P734" s="12" t="s">
        <v>1405</v>
      </c>
    </row>
    <row r="735">
      <c r="A735" s="8"/>
      <c r="B735" s="9">
        <v>596.0</v>
      </c>
      <c r="C735" s="10" t="str">
        <f t="shared" si="1"/>
        <v>Château Lynch Bages 1961 (4 BT)</v>
      </c>
      <c r="D735" s="11">
        <v>1400.0</v>
      </c>
      <c r="E735" s="11">
        <v>2200.0</v>
      </c>
      <c r="F735" s="12" t="s">
        <v>1407</v>
      </c>
      <c r="G735" s="12" t="s">
        <v>839</v>
      </c>
      <c r="H735" s="12" t="s">
        <v>840</v>
      </c>
      <c r="I735" s="9">
        <v>1961.0</v>
      </c>
      <c r="J735" s="9">
        <v>4.0</v>
      </c>
      <c r="K735" s="9" t="s">
        <v>20</v>
      </c>
      <c r="L735" s="9" t="s">
        <v>21</v>
      </c>
      <c r="M735" s="12" t="s">
        <v>635</v>
      </c>
      <c r="N735" s="12" t="s">
        <v>636</v>
      </c>
      <c r="O735" s="13" t="str">
        <f>vlookup(B735,'N10442 - Concise Lot Listing'!$1:$999,5,FALSE)</f>
        <v>https://www.sothebys.com/en/buy/auction/2020/vine-distinguished-collections-including-the-park-b-smith-cellar-celebrating-rhone/chateau-lynch-bages-1961-4-bt</v>
      </c>
      <c r="P735" s="12" t="s">
        <v>1408</v>
      </c>
    </row>
    <row r="736">
      <c r="A736" s="8"/>
      <c r="B736" s="9">
        <v>597.0</v>
      </c>
      <c r="C736" s="10" t="str">
        <f t="shared" si="1"/>
        <v>Château Mouton Baron Philippe 1970 (10 BT)</v>
      </c>
      <c r="D736" s="11">
        <v>500.0</v>
      </c>
      <c r="E736" s="11">
        <v>750.0</v>
      </c>
      <c r="F736" s="12" t="s">
        <v>1409</v>
      </c>
      <c r="G736" s="12" t="s">
        <v>1410</v>
      </c>
      <c r="H736" s="12" t="s">
        <v>1411</v>
      </c>
      <c r="I736" s="9">
        <v>1970.0</v>
      </c>
      <c r="J736" s="9">
        <v>10.0</v>
      </c>
      <c r="K736" s="9" t="s">
        <v>20</v>
      </c>
      <c r="L736" s="9" t="s">
        <v>302</v>
      </c>
      <c r="M736" s="12" t="s">
        <v>635</v>
      </c>
      <c r="N736" s="12" t="s">
        <v>636</v>
      </c>
      <c r="O736" s="13" t="str">
        <f>vlookup(B736,'N10442 - Concise Lot Listing'!$1:$999,5,FALSE)</f>
        <v>https://www.sothebys.com/en/buy/auction/2020/vine-distinguished-collections-including-the-park-b-smith-cellar-celebrating-rhone/chateau-mouton-baron-philippe-1970-10-bt</v>
      </c>
      <c r="P736" s="12" t="s">
        <v>1412</v>
      </c>
    </row>
    <row r="737">
      <c r="A737" s="8"/>
      <c r="B737" s="9">
        <v>598.0</v>
      </c>
      <c r="C737" s="10" t="str">
        <f t="shared" si="1"/>
        <v>Château Ducru Beaucaillou 1975 (12 BT)</v>
      </c>
      <c r="D737" s="11">
        <v>950.0</v>
      </c>
      <c r="E737" s="11">
        <v>1400.0</v>
      </c>
      <c r="F737" s="12" t="s">
        <v>1413</v>
      </c>
      <c r="G737" s="12" t="s">
        <v>810</v>
      </c>
      <c r="H737" s="12" t="s">
        <v>811</v>
      </c>
      <c r="I737" s="9">
        <v>1975.0</v>
      </c>
      <c r="J737" s="9">
        <v>12.0</v>
      </c>
      <c r="K737" s="9" t="s">
        <v>20</v>
      </c>
      <c r="L737" s="9" t="s">
        <v>302</v>
      </c>
      <c r="M737" s="12" t="s">
        <v>635</v>
      </c>
      <c r="N737" s="12" t="s">
        <v>636</v>
      </c>
      <c r="O737" s="13" t="str">
        <f>vlookup(B737,'N10442 - Concise Lot Listing'!$1:$999,5,FALSE)</f>
        <v>https://www.sothebys.com/en/buy/auction/2020/vine-distinguished-collections-including-the-park-b-smith-cellar-celebrating-rhone/chateau-ducru-beaucaillou-1975-12-bt</v>
      </c>
      <c r="P737" s="12" t="s">
        <v>1414</v>
      </c>
    </row>
    <row r="738">
      <c r="A738" s="8"/>
      <c r="B738" s="9">
        <v>599.0</v>
      </c>
      <c r="C738" s="10" t="str">
        <f t="shared" si="1"/>
        <v>Château Ducru Beaucaillou 1975 (12 BT)</v>
      </c>
      <c r="D738" s="11">
        <v>950.0</v>
      </c>
      <c r="E738" s="11">
        <v>1400.0</v>
      </c>
      <c r="F738" s="12" t="s">
        <v>1415</v>
      </c>
      <c r="G738" s="12" t="s">
        <v>810</v>
      </c>
      <c r="H738" s="12" t="s">
        <v>811</v>
      </c>
      <c r="I738" s="9">
        <v>1975.0</v>
      </c>
      <c r="J738" s="9">
        <v>12.0</v>
      </c>
      <c r="K738" s="9" t="s">
        <v>20</v>
      </c>
      <c r="L738" s="9" t="s">
        <v>302</v>
      </c>
      <c r="M738" s="12" t="s">
        <v>635</v>
      </c>
      <c r="N738" s="12" t="s">
        <v>636</v>
      </c>
      <c r="O738" s="13" t="str">
        <f>vlookup(B738,'N10442 - Concise Lot Listing'!$1:$999,5,FALSE)</f>
        <v>https://www.sothebys.com/en/buy/auction/2020/vine-distinguished-collections-including-the-park-b-smith-cellar-celebrating-rhone/chateau-ducru-beaucaillou-1975-12-bt-2</v>
      </c>
      <c r="P738" s="12" t="s">
        <v>1414</v>
      </c>
    </row>
    <row r="739">
      <c r="A739" s="8"/>
      <c r="B739" s="9">
        <v>600.0</v>
      </c>
      <c r="C739" s="10" t="str">
        <f t="shared" si="1"/>
        <v>Château Ducru Beaucaillou 1970 (6 MAG)</v>
      </c>
      <c r="D739" s="11">
        <v>2000.0</v>
      </c>
      <c r="E739" s="11">
        <v>3000.0</v>
      </c>
      <c r="F739" s="12" t="s">
        <v>1416</v>
      </c>
      <c r="G739" s="12" t="s">
        <v>810</v>
      </c>
      <c r="H739" s="12" t="s">
        <v>811</v>
      </c>
      <c r="I739" s="9">
        <v>1970.0</v>
      </c>
      <c r="J739" s="9">
        <v>6.0</v>
      </c>
      <c r="K739" s="9" t="s">
        <v>48</v>
      </c>
      <c r="L739" s="9" t="s">
        <v>302</v>
      </c>
      <c r="M739" s="12" t="s">
        <v>635</v>
      </c>
      <c r="N739" s="12" t="s">
        <v>636</v>
      </c>
      <c r="O739" s="13" t="str">
        <f>vlookup(B739,'N10442 - Concise Lot Listing'!$1:$999,5,FALSE)</f>
        <v>https://www.sothebys.com/en/buy/auction/2020/vine-distinguished-collections-including-the-park-b-smith-cellar-celebrating-rhone/chateau-ducru-beaucaillou-1970-6-mag</v>
      </c>
      <c r="P739" s="12" t="s">
        <v>1417</v>
      </c>
    </row>
    <row r="740">
      <c r="A740" s="8"/>
      <c r="B740" s="9">
        <v>601.0</v>
      </c>
      <c r="C740" s="10" t="str">
        <f t="shared" si="1"/>
        <v>Château Léoville Las Cases 1970 (12 BT)</v>
      </c>
      <c r="D740" s="11">
        <v>1000.0</v>
      </c>
      <c r="E740" s="11">
        <v>1500.0</v>
      </c>
      <c r="F740" s="12" t="s">
        <v>1418</v>
      </c>
      <c r="G740" s="12" t="s">
        <v>1419</v>
      </c>
      <c r="H740" s="12" t="s">
        <v>1420</v>
      </c>
      <c r="I740" s="9">
        <v>1970.0</v>
      </c>
      <c r="J740" s="9">
        <v>12.0</v>
      </c>
      <c r="K740" s="9" t="s">
        <v>20</v>
      </c>
      <c r="L740" s="9" t="s">
        <v>302</v>
      </c>
      <c r="M740" s="12" t="s">
        <v>635</v>
      </c>
      <c r="N740" s="12" t="s">
        <v>636</v>
      </c>
      <c r="O740" s="13" t="str">
        <f>vlookup(B740,'N10442 - Concise Lot Listing'!$1:$999,5,FALSE)</f>
        <v>https://www.sothebys.com/en/buy/auction/2020/vine-distinguished-collections-including-the-park-b-smith-cellar-celebrating-rhone/chateau-leoville-las-cases-1970-12-bt</v>
      </c>
      <c r="P740" s="12" t="s">
        <v>1421</v>
      </c>
    </row>
    <row r="741">
      <c r="A741" s="8"/>
      <c r="B741" s="9">
        <v>602.0</v>
      </c>
      <c r="C741" s="10" t="str">
        <f t="shared" si="1"/>
        <v>Château Léoville Las Cases 1970 (5 MAG)</v>
      </c>
      <c r="D741" s="11">
        <v>900.0</v>
      </c>
      <c r="E741" s="11">
        <v>1300.0</v>
      </c>
      <c r="F741" s="12" t="s">
        <v>1422</v>
      </c>
      <c r="G741" s="12" t="s">
        <v>1419</v>
      </c>
      <c r="H741" s="12" t="s">
        <v>1420</v>
      </c>
      <c r="I741" s="9">
        <v>1970.0</v>
      </c>
      <c r="J741" s="9">
        <v>5.0</v>
      </c>
      <c r="K741" s="9" t="s">
        <v>48</v>
      </c>
      <c r="L741" s="9" t="s">
        <v>302</v>
      </c>
      <c r="M741" s="12" t="s">
        <v>635</v>
      </c>
      <c r="N741" s="12" t="s">
        <v>636</v>
      </c>
      <c r="O741" s="13" t="str">
        <f>vlookup(B741,'N10442 - Concise Lot Listing'!$1:$999,5,FALSE)</f>
        <v>https://www.sothebys.com/en/buy/auction/2020/vine-distinguished-collections-including-the-park-b-smith-cellar-celebrating-rhone/chateau-leoville-las-cases-1970-5-mag</v>
      </c>
      <c r="P741" s="12" t="s">
        <v>1423</v>
      </c>
    </row>
    <row r="742">
      <c r="A742" s="8"/>
      <c r="B742" s="9">
        <v>603.0</v>
      </c>
      <c r="C742" s="10" t="str">
        <f t="shared" si="1"/>
        <v>Château Léoville Las Cases 1970 (6 MAG)</v>
      </c>
      <c r="D742" s="11">
        <v>1100.0</v>
      </c>
      <c r="E742" s="11">
        <v>1600.0</v>
      </c>
      <c r="F742" s="12" t="s">
        <v>1424</v>
      </c>
      <c r="G742" s="12" t="s">
        <v>1419</v>
      </c>
      <c r="H742" s="12" t="s">
        <v>1420</v>
      </c>
      <c r="I742" s="9">
        <v>1970.0</v>
      </c>
      <c r="J742" s="9">
        <v>6.0</v>
      </c>
      <c r="K742" s="9" t="s">
        <v>48</v>
      </c>
      <c r="L742" s="9" t="s">
        <v>302</v>
      </c>
      <c r="M742" s="12" t="s">
        <v>635</v>
      </c>
      <c r="N742" s="12" t="s">
        <v>636</v>
      </c>
      <c r="O742" s="13" t="str">
        <f>vlookup(B742,'N10442 - Concise Lot Listing'!$1:$999,5,FALSE)</f>
        <v>https://www.sothebys.com/en/buy/auction/2020/vine-distinguished-collections-including-the-park-b-smith-cellar-celebrating-rhone/chateau-leoville-las-cases-1970-6-mag</v>
      </c>
      <c r="P742" s="12" t="s">
        <v>1425</v>
      </c>
    </row>
    <row r="743">
      <c r="A743" s="8"/>
      <c r="B743" s="9">
        <v>604.0</v>
      </c>
      <c r="C743" s="10" t="str">
        <f t="shared" si="1"/>
        <v>Château Léoville Las Cases 1952 (2 BT)</v>
      </c>
      <c r="D743" s="11">
        <v>400.0</v>
      </c>
      <c r="E743" s="11">
        <v>600.0</v>
      </c>
      <c r="F743" s="12" t="s">
        <v>1426</v>
      </c>
      <c r="G743" s="12" t="s">
        <v>1419</v>
      </c>
      <c r="H743" s="12" t="s">
        <v>1420</v>
      </c>
      <c r="I743" s="9">
        <v>1952.0</v>
      </c>
      <c r="J743" s="9">
        <v>2.0</v>
      </c>
      <c r="K743" s="9" t="s">
        <v>20</v>
      </c>
      <c r="L743" s="9" t="s">
        <v>21</v>
      </c>
      <c r="M743" s="12" t="s">
        <v>635</v>
      </c>
      <c r="N743" s="12" t="s">
        <v>636</v>
      </c>
      <c r="O743" s="13" t="str">
        <f>vlookup(B743,'N10442 - Concise Lot Listing'!$1:$999,5,FALSE)</f>
        <v>https://www.sothebys.com/en/buy/auction/2020/vine-distinguished-collections-including-the-park-b-smith-cellar-celebrating-rhone/chateau-leoville-las-cases-1952-2-bt</v>
      </c>
      <c r="P743" s="12" t="s">
        <v>1427</v>
      </c>
    </row>
    <row r="744">
      <c r="A744" s="8"/>
      <c r="B744" s="9">
        <v>605.0</v>
      </c>
      <c r="C744" s="10" t="str">
        <f t="shared" si="1"/>
        <v>Château Langoa Barton 1945 (2 BT)</v>
      </c>
      <c r="D744" s="11">
        <v>300.0</v>
      </c>
      <c r="E744" s="11">
        <v>500.0</v>
      </c>
      <c r="F744" s="12" t="s">
        <v>1428</v>
      </c>
      <c r="G744" s="12" t="s">
        <v>1429</v>
      </c>
      <c r="H744" s="12" t="s">
        <v>1430</v>
      </c>
      <c r="I744" s="9">
        <v>1945.0</v>
      </c>
      <c r="J744" s="9">
        <v>2.0</v>
      </c>
      <c r="K744" s="9" t="s">
        <v>20</v>
      </c>
      <c r="L744" s="9" t="s">
        <v>21</v>
      </c>
      <c r="M744" s="12" t="s">
        <v>635</v>
      </c>
      <c r="N744" s="12" t="s">
        <v>636</v>
      </c>
      <c r="O744" s="13" t="str">
        <f>vlookup(B744,'N10442 - Concise Lot Listing'!$1:$999,5,FALSE)</f>
        <v>https://www.sothebys.com/en/buy/auction/2020/vine-distinguished-collections-including-the-park-b-smith-cellar-celebrating-rhone/chateau-langoa-barton-1945-2-bt</v>
      </c>
      <c r="P744" s="12" t="s">
        <v>1431</v>
      </c>
    </row>
    <row r="745">
      <c r="A745" s="8"/>
      <c r="B745" s="9">
        <v>606.0</v>
      </c>
      <c r="C745" s="10" t="str">
        <f t="shared" si="1"/>
        <v>Château Langoa Barton 1937 (3 BT)</v>
      </c>
      <c r="D745" s="11">
        <v>300.0</v>
      </c>
      <c r="E745" s="11">
        <v>450.0</v>
      </c>
      <c r="F745" s="12" t="s">
        <v>1432</v>
      </c>
      <c r="G745" s="12" t="s">
        <v>1429</v>
      </c>
      <c r="H745" s="12" t="s">
        <v>1430</v>
      </c>
      <c r="I745" s="9">
        <v>1937.0</v>
      </c>
      <c r="J745" s="9">
        <v>3.0</v>
      </c>
      <c r="K745" s="9" t="s">
        <v>20</v>
      </c>
      <c r="L745" s="9" t="s">
        <v>21</v>
      </c>
      <c r="M745" s="12" t="s">
        <v>635</v>
      </c>
      <c r="N745" s="12" t="s">
        <v>636</v>
      </c>
      <c r="O745" s="13" t="str">
        <f>vlookup(B745,'N10442 - Concise Lot Listing'!$1:$999,5,FALSE)</f>
        <v>https://www.sothebys.com/en/buy/auction/2020/vine-distinguished-collections-including-the-park-b-smith-cellar-celebrating-rhone/chateau-langoa-barton-1937-3-bt</v>
      </c>
      <c r="P745" s="12" t="s">
        <v>1433</v>
      </c>
    </row>
    <row r="746">
      <c r="A746" s="8"/>
      <c r="B746" s="9">
        <v>607.0</v>
      </c>
      <c r="C746" s="10" t="str">
        <f t="shared" si="1"/>
        <v>Château Léoville Barton 1961 (2 BT)</v>
      </c>
      <c r="D746" s="11">
        <v>500.0</v>
      </c>
      <c r="E746" s="11">
        <v>800.0</v>
      </c>
      <c r="F746" s="12" t="s">
        <v>1434</v>
      </c>
      <c r="G746" s="12" t="s">
        <v>816</v>
      </c>
      <c r="H746" s="12" t="s">
        <v>817</v>
      </c>
      <c r="I746" s="9">
        <v>1961.0</v>
      </c>
      <c r="J746" s="9">
        <v>2.0</v>
      </c>
      <c r="K746" s="9" t="s">
        <v>20</v>
      </c>
      <c r="L746" s="9" t="s">
        <v>21</v>
      </c>
      <c r="M746" s="12" t="s">
        <v>635</v>
      </c>
      <c r="N746" s="12" t="s">
        <v>636</v>
      </c>
      <c r="O746" s="13" t="str">
        <f>vlookup(B746,'N10442 - Concise Lot Listing'!$1:$999,5,FALSE)</f>
        <v>https://www.sothebys.com/en/buy/auction/2020/vine-distinguished-collections-including-the-park-b-smith-cellar-celebrating-rhone/chateau-leoville-barton-1961-2-bt</v>
      </c>
      <c r="P746" s="12" t="s">
        <v>1435</v>
      </c>
    </row>
    <row r="747">
      <c r="A747" s="8"/>
      <c r="B747" s="9">
        <v>608.0</v>
      </c>
      <c r="C747" s="10" t="str">
        <f t="shared" si="1"/>
        <v>Château Beychevelle 1982 (3 DM)</v>
      </c>
      <c r="D747" s="11">
        <v>2400.0</v>
      </c>
      <c r="E747" s="11">
        <v>3500.0</v>
      </c>
      <c r="F747" s="12" t="s">
        <v>1436</v>
      </c>
      <c r="G747" s="12" t="s">
        <v>1437</v>
      </c>
      <c r="H747" s="12" t="s">
        <v>1438</v>
      </c>
      <c r="I747" s="9">
        <v>1982.0</v>
      </c>
      <c r="J747" s="9">
        <v>3.0</v>
      </c>
      <c r="K747" s="9" t="s">
        <v>772</v>
      </c>
      <c r="L747" s="9" t="s">
        <v>302</v>
      </c>
      <c r="M747" s="12" t="s">
        <v>635</v>
      </c>
      <c r="N747" s="12" t="s">
        <v>636</v>
      </c>
      <c r="O747" s="13" t="str">
        <f>vlookup(B747,'N10442 - Concise Lot Listing'!$1:$999,5,FALSE)</f>
        <v>https://www.sothebys.com/en/buy/auction/2020/vine-distinguished-collections-including-the-park-b-smith-cellar-celebrating-rhone/chateau-beychevelle-1982-3-dm</v>
      </c>
      <c r="P747" s="12" t="s">
        <v>1439</v>
      </c>
    </row>
    <row r="748">
      <c r="A748" s="8"/>
      <c r="B748" s="9">
        <v>609.0</v>
      </c>
      <c r="C748" s="10" t="str">
        <f t="shared" si="1"/>
        <v>Château Beychevelle 1975 (12 BT)</v>
      </c>
      <c r="D748" s="11">
        <v>600.0</v>
      </c>
      <c r="E748" s="11">
        <v>900.0</v>
      </c>
      <c r="F748" s="12" t="s">
        <v>1440</v>
      </c>
      <c r="G748" s="12" t="s">
        <v>1437</v>
      </c>
      <c r="H748" s="12" t="s">
        <v>1438</v>
      </c>
      <c r="I748" s="9">
        <v>1975.0</v>
      </c>
      <c r="J748" s="9">
        <v>12.0</v>
      </c>
      <c r="K748" s="9" t="s">
        <v>20</v>
      </c>
      <c r="L748" s="9" t="s">
        <v>302</v>
      </c>
      <c r="M748" s="12" t="s">
        <v>635</v>
      </c>
      <c r="N748" s="12" t="s">
        <v>636</v>
      </c>
      <c r="O748" s="13" t="str">
        <f>vlookup(B748,'N10442 - Concise Lot Listing'!$1:$999,5,FALSE)</f>
        <v>https://www.sothebys.com/en/buy/auction/2020/vine-distinguished-collections-including-the-park-b-smith-cellar-celebrating-rhone/chateau-beychevelle-1975-12-bt</v>
      </c>
      <c r="P748" s="12" t="s">
        <v>1441</v>
      </c>
    </row>
    <row r="749">
      <c r="A749" s="8"/>
      <c r="B749" s="9">
        <v>610.0</v>
      </c>
      <c r="C749" s="10" t="str">
        <f t="shared" si="1"/>
        <v>Château Beychevelle 1975 (12 BT)</v>
      </c>
      <c r="D749" s="11">
        <v>600.0</v>
      </c>
      <c r="E749" s="11">
        <v>900.0</v>
      </c>
      <c r="F749" s="12" t="s">
        <v>1442</v>
      </c>
      <c r="G749" s="12" t="s">
        <v>1437</v>
      </c>
      <c r="H749" s="12" t="s">
        <v>1438</v>
      </c>
      <c r="I749" s="9">
        <v>1975.0</v>
      </c>
      <c r="J749" s="9">
        <v>12.0</v>
      </c>
      <c r="K749" s="9" t="s">
        <v>20</v>
      </c>
      <c r="L749" s="9" t="s">
        <v>302</v>
      </c>
      <c r="M749" s="12" t="s">
        <v>635</v>
      </c>
      <c r="N749" s="12" t="s">
        <v>636</v>
      </c>
      <c r="O749" s="13" t="str">
        <f>vlookup(B749,'N10442 - Concise Lot Listing'!$1:$999,5,FALSE)</f>
        <v>https://www.sothebys.com/en/buy/auction/2020/vine-distinguished-collections-including-the-park-b-smith-cellar-celebrating-rhone/chateau-beychevelle-1975-12-bt-2</v>
      </c>
      <c r="P749" s="12" t="s">
        <v>1441</v>
      </c>
    </row>
    <row r="750">
      <c r="A750" s="8"/>
      <c r="B750" s="9">
        <v>611.0</v>
      </c>
      <c r="C750" s="10" t="str">
        <f t="shared" si="1"/>
        <v>Château Beychevelle 1970 (12 BT)</v>
      </c>
      <c r="D750" s="11">
        <v>450.0</v>
      </c>
      <c r="E750" s="11">
        <v>700.0</v>
      </c>
      <c r="F750" s="12" t="s">
        <v>1443</v>
      </c>
      <c r="G750" s="12" t="s">
        <v>1437</v>
      </c>
      <c r="H750" s="12" t="s">
        <v>1438</v>
      </c>
      <c r="I750" s="9">
        <v>1970.0</v>
      </c>
      <c r="J750" s="9">
        <v>12.0</v>
      </c>
      <c r="K750" s="9" t="s">
        <v>20</v>
      </c>
      <c r="L750" s="9" t="s">
        <v>302</v>
      </c>
      <c r="M750" s="12" t="s">
        <v>635</v>
      </c>
      <c r="N750" s="12" t="s">
        <v>636</v>
      </c>
      <c r="O750" s="13" t="str">
        <f>vlookup(B750,'N10442 - Concise Lot Listing'!$1:$999,5,FALSE)</f>
        <v>https://www.sothebys.com/en/buy/auction/2020/vine-distinguished-collections-including-the-park-b-smith-cellar-celebrating-rhone/chateau-beychevelle-1970-12-bt</v>
      </c>
      <c r="P750" s="12" t="s">
        <v>1444</v>
      </c>
    </row>
    <row r="751">
      <c r="A751" s="8"/>
      <c r="B751" s="9">
        <v>612.0</v>
      </c>
      <c r="C751" s="10" t="str">
        <f t="shared" si="1"/>
        <v>Château Brane Cantenac 1975 (12 BT)</v>
      </c>
      <c r="D751" s="11">
        <v>400.0</v>
      </c>
      <c r="E751" s="11">
        <v>600.0</v>
      </c>
      <c r="F751" s="12" t="s">
        <v>1445</v>
      </c>
      <c r="G751" s="12" t="s">
        <v>1446</v>
      </c>
      <c r="H751" s="12" t="s">
        <v>1447</v>
      </c>
      <c r="I751" s="9">
        <v>1975.0</v>
      </c>
      <c r="J751" s="9">
        <v>12.0</v>
      </c>
      <c r="K751" s="9" t="s">
        <v>20</v>
      </c>
      <c r="L751" s="9" t="s">
        <v>302</v>
      </c>
      <c r="M751" s="12" t="s">
        <v>635</v>
      </c>
      <c r="N751" s="12" t="s">
        <v>636</v>
      </c>
      <c r="O751" s="13" t="str">
        <f>vlookup(B751,'N10442 - Concise Lot Listing'!$1:$999,5,FALSE)</f>
        <v>https://www.sothebys.com/en/buy/auction/2020/vine-distinguished-collections-including-the-park-b-smith-cellar-celebrating-rhone/chateau-brane-cantenac-1975-12-bt</v>
      </c>
      <c r="P751" s="12" t="s">
        <v>1448</v>
      </c>
    </row>
    <row r="752">
      <c r="A752" s="8"/>
      <c r="B752" s="9">
        <v>613.0</v>
      </c>
      <c r="C752" s="10" t="str">
        <f t="shared" si="1"/>
        <v>Château Brane Cantenac 1975 (12 BT)</v>
      </c>
      <c r="D752" s="11">
        <v>400.0</v>
      </c>
      <c r="E752" s="11">
        <v>600.0</v>
      </c>
      <c r="F752" s="12" t="s">
        <v>1449</v>
      </c>
      <c r="G752" s="12" t="s">
        <v>1446</v>
      </c>
      <c r="H752" s="12" t="s">
        <v>1447</v>
      </c>
      <c r="I752" s="9">
        <v>1975.0</v>
      </c>
      <c r="J752" s="9">
        <v>12.0</v>
      </c>
      <c r="K752" s="9" t="s">
        <v>20</v>
      </c>
      <c r="L752" s="9" t="s">
        <v>302</v>
      </c>
      <c r="M752" s="12" t="s">
        <v>635</v>
      </c>
      <c r="N752" s="12" t="s">
        <v>636</v>
      </c>
      <c r="O752" s="13" t="str">
        <f>vlookup(B752,'N10442 - Concise Lot Listing'!$1:$999,5,FALSE)</f>
        <v>https://www.sothebys.com/en/buy/auction/2020/vine-distinguished-collections-including-the-park-b-smith-cellar-celebrating-rhone/chateau-brane-cantenac-1975-12-bt-2</v>
      </c>
      <c r="P752" s="12" t="s">
        <v>1448</v>
      </c>
    </row>
    <row r="753">
      <c r="A753" s="8"/>
      <c r="B753" s="9">
        <v>614.0</v>
      </c>
      <c r="C753" s="10" t="str">
        <f t="shared" si="1"/>
        <v>Château La Lagune 1975 (12 BT)</v>
      </c>
      <c r="D753" s="11">
        <v>500.0</v>
      </c>
      <c r="E753" s="11">
        <v>750.0</v>
      </c>
      <c r="F753" s="12" t="s">
        <v>1450</v>
      </c>
      <c r="G753" s="12" t="s">
        <v>1451</v>
      </c>
      <c r="H753" s="12" t="s">
        <v>1452</v>
      </c>
      <c r="I753" s="9">
        <v>1975.0</v>
      </c>
      <c r="J753" s="9">
        <v>12.0</v>
      </c>
      <c r="K753" s="9" t="s">
        <v>20</v>
      </c>
      <c r="L753" s="9" t="s">
        <v>21</v>
      </c>
      <c r="M753" s="12" t="s">
        <v>635</v>
      </c>
      <c r="N753" s="12" t="s">
        <v>636</v>
      </c>
      <c r="O753" s="13" t="str">
        <f>vlookup(B753,'N10442 - Concise Lot Listing'!$1:$999,5,FALSE)</f>
        <v>https://www.sothebys.com/en/buy/auction/2020/vine-distinguished-collections-including-the-park-b-smith-cellar-celebrating-rhone/chateau-la-lagune-1975-12-bt-2</v>
      </c>
      <c r="P753" s="12" t="s">
        <v>1453</v>
      </c>
    </row>
    <row r="754">
      <c r="A754" s="8"/>
      <c r="B754" s="9">
        <v>615.0</v>
      </c>
      <c r="C754" s="10" t="str">
        <f t="shared" si="1"/>
        <v>Château La Lagune 1975 (12 BT)</v>
      </c>
      <c r="D754" s="11">
        <v>500.0</v>
      </c>
      <c r="E754" s="11">
        <v>750.0</v>
      </c>
      <c r="F754" s="12" t="s">
        <v>1454</v>
      </c>
      <c r="G754" s="12" t="s">
        <v>1451</v>
      </c>
      <c r="H754" s="12" t="s">
        <v>1452</v>
      </c>
      <c r="I754" s="9">
        <v>1975.0</v>
      </c>
      <c r="J754" s="9">
        <v>12.0</v>
      </c>
      <c r="K754" s="9" t="s">
        <v>20</v>
      </c>
      <c r="L754" s="9" t="s">
        <v>21</v>
      </c>
      <c r="M754" s="12" t="s">
        <v>635</v>
      </c>
      <c r="N754" s="12" t="s">
        <v>636</v>
      </c>
      <c r="O754" s="13" t="str">
        <f>vlookup(B754,'N10442 - Concise Lot Listing'!$1:$999,5,FALSE)</f>
        <v>https://www.sothebys.com/en/buy/auction/2020/vine-distinguished-collections-including-the-park-b-smith-cellar-celebrating-rhone/chateau-la-lagune-1975-12-bt</v>
      </c>
      <c r="P754" s="12" t="s">
        <v>1453</v>
      </c>
    </row>
    <row r="755">
      <c r="A755" s="8"/>
      <c r="B755" s="9">
        <v>616.0</v>
      </c>
      <c r="C755" s="10" t="str">
        <f t="shared" si="1"/>
        <v>Château Pape Clément 1955 (2 BT)</v>
      </c>
      <c r="D755" s="11">
        <v>200.0</v>
      </c>
      <c r="E755" s="11">
        <v>300.0</v>
      </c>
      <c r="F755" s="12" t="s">
        <v>1455</v>
      </c>
      <c r="G755" s="12" t="s">
        <v>849</v>
      </c>
      <c r="H755" s="12" t="s">
        <v>850</v>
      </c>
      <c r="I755" s="9">
        <v>1955.0</v>
      </c>
      <c r="J755" s="9">
        <v>2.0</v>
      </c>
      <c r="K755" s="9" t="s">
        <v>20</v>
      </c>
      <c r="L755" s="9" t="s">
        <v>21</v>
      </c>
      <c r="M755" s="12" t="s">
        <v>635</v>
      </c>
      <c r="N755" s="12" t="s">
        <v>636</v>
      </c>
      <c r="O755" s="13" t="str">
        <f>vlookup(B755,'N10442 - Concise Lot Listing'!$1:$999,5,FALSE)</f>
        <v>https://www.sothebys.com/en/buy/auction/2020/vine-distinguished-collections-including-the-park-b-smith-cellar-celebrating-rhone/chateau-pape-clement-1955-2-bt</v>
      </c>
      <c r="P755" s="12" t="s">
        <v>1456</v>
      </c>
    </row>
    <row r="756">
      <c r="A756" s="8"/>
      <c r="B756" s="9">
        <v>617.0</v>
      </c>
      <c r="C756" s="10" t="str">
        <f t="shared" si="1"/>
        <v>Vieux Château Certan 1966 (12 BT)</v>
      </c>
      <c r="D756" s="11">
        <v>1600.0</v>
      </c>
      <c r="E756" s="11">
        <v>2400.0</v>
      </c>
      <c r="F756" s="12" t="s">
        <v>1457</v>
      </c>
      <c r="G756" s="12" t="s">
        <v>1458</v>
      </c>
      <c r="H756" s="12" t="s">
        <v>1458</v>
      </c>
      <c r="I756" s="9">
        <v>1966.0</v>
      </c>
      <c r="J756" s="9">
        <v>12.0</v>
      </c>
      <c r="K756" s="9" t="s">
        <v>20</v>
      </c>
      <c r="L756" s="9" t="s">
        <v>302</v>
      </c>
      <c r="M756" s="12" t="s">
        <v>635</v>
      </c>
      <c r="N756" s="12" t="s">
        <v>636</v>
      </c>
      <c r="O756" s="13" t="str">
        <f>vlookup(B756,'N10442 - Concise Lot Listing'!$1:$999,5,FALSE)</f>
        <v>https://www.sothebys.com/en/buy/auction/2020/vine-distinguished-collections-including-the-park-b-smith-cellar-celebrating-rhone/vieux-chateau-certan-1966-12-bt</v>
      </c>
      <c r="P756" s="12" t="s">
        <v>1459</v>
      </c>
    </row>
    <row r="757">
      <c r="A757" s="8"/>
      <c r="B757" s="9">
        <v>618.0</v>
      </c>
      <c r="C757" s="10" t="str">
        <f t="shared" si="1"/>
        <v>Château La Gaffelière 1970 (12 BT)</v>
      </c>
      <c r="D757" s="11">
        <v>450.0</v>
      </c>
      <c r="E757" s="11">
        <v>650.0</v>
      </c>
      <c r="F757" s="12" t="s">
        <v>1460</v>
      </c>
      <c r="G757" s="12" t="s">
        <v>1461</v>
      </c>
      <c r="H757" s="12" t="s">
        <v>1462</v>
      </c>
      <c r="I757" s="9">
        <v>1970.0</v>
      </c>
      <c r="J757" s="9">
        <v>12.0</v>
      </c>
      <c r="K757" s="9" t="s">
        <v>20</v>
      </c>
      <c r="L757" s="9" t="s">
        <v>302</v>
      </c>
      <c r="M757" s="12" t="s">
        <v>635</v>
      </c>
      <c r="N757" s="12" t="s">
        <v>636</v>
      </c>
      <c r="O757" s="13" t="str">
        <f>vlookup(B757,'N10442 - Concise Lot Listing'!$1:$999,5,FALSE)</f>
        <v>https://www.sothebys.com/en/buy/auction/2020/vine-distinguished-collections-including-the-park-b-smith-cellar-celebrating-rhone/chateau-la-gaffeliere-1970-12-bt</v>
      </c>
      <c r="P757" s="12" t="s">
        <v>1463</v>
      </c>
    </row>
    <row r="758">
      <c r="A758" s="9" t="s">
        <v>32</v>
      </c>
      <c r="B758" s="9">
        <v>619.0</v>
      </c>
      <c r="C758" s="10" t="str">
        <f t="shared" si="1"/>
        <v>Château La Mission Haut-Brion 1978 (1 BT)</v>
      </c>
      <c r="D758" s="11">
        <v>2200.0</v>
      </c>
      <c r="E758" s="11">
        <v>3200.0</v>
      </c>
      <c r="F758" s="12" t="s">
        <v>1464</v>
      </c>
      <c r="G758" s="12" t="s">
        <v>779</v>
      </c>
      <c r="H758" s="12" t="s">
        <v>780</v>
      </c>
      <c r="I758" s="9">
        <v>1978.0</v>
      </c>
      <c r="J758" s="9">
        <v>1.0</v>
      </c>
      <c r="K758" s="9" t="s">
        <v>20</v>
      </c>
      <c r="L758" s="9" t="s">
        <v>21</v>
      </c>
      <c r="M758" s="12" t="s">
        <v>635</v>
      </c>
      <c r="N758" s="12" t="s">
        <v>636</v>
      </c>
      <c r="O758" s="13" t="str">
        <f>vlookup(B758,'N10442 - Concise Lot Listing'!$1:$999,5,FALSE)</f>
        <v>https://www.sothebys.com/en/buy/auction/2020/vine-distinguished-collections-including-the-park-b-smith-cellar-celebrating-rhone/chateau-la-gaffeliere-1970-12-bt</v>
      </c>
      <c r="P758" s="12" t="s">
        <v>1465</v>
      </c>
    </row>
    <row r="759">
      <c r="A759" s="9" t="s">
        <v>32</v>
      </c>
      <c r="B759" s="9">
        <v>619.0</v>
      </c>
      <c r="C759" s="10" t="str">
        <f t="shared" si="1"/>
        <v>Château Haut Brion 1978 (1 BT)</v>
      </c>
      <c r="D759" s="11">
        <v>2200.0</v>
      </c>
      <c r="E759" s="11">
        <v>3200.0</v>
      </c>
      <c r="F759" s="12" t="s">
        <v>1466</v>
      </c>
      <c r="G759" s="12" t="s">
        <v>646</v>
      </c>
      <c r="H759" s="12" t="s">
        <v>647</v>
      </c>
      <c r="I759" s="9">
        <v>1978.0</v>
      </c>
      <c r="J759" s="9">
        <v>1.0</v>
      </c>
      <c r="K759" s="9" t="s">
        <v>20</v>
      </c>
      <c r="L759" s="9" t="s">
        <v>21</v>
      </c>
      <c r="M759" s="12" t="s">
        <v>635</v>
      </c>
      <c r="N759" s="12" t="s">
        <v>636</v>
      </c>
      <c r="O759" s="13" t="str">
        <f>vlookup(B759,'N10442 - Concise Lot Listing'!$1:$999,5,FALSE)</f>
        <v>https://www.sothebys.com/en/buy/auction/2020/vine-distinguished-collections-including-the-park-b-smith-cellar-celebrating-rhone/chateau-la-gaffeliere-1970-12-bt</v>
      </c>
      <c r="P759" s="12" t="s">
        <v>1467</v>
      </c>
    </row>
    <row r="760">
      <c r="A760" s="9" t="s">
        <v>32</v>
      </c>
      <c r="B760" s="9">
        <v>619.0</v>
      </c>
      <c r="C760" s="10" t="str">
        <f t="shared" si="1"/>
        <v>Château Pavie 1975 (3 BT)</v>
      </c>
      <c r="D760" s="11">
        <v>2200.0</v>
      </c>
      <c r="E760" s="11">
        <v>3200.0</v>
      </c>
      <c r="F760" s="12" t="s">
        <v>1468</v>
      </c>
      <c r="G760" s="12" t="s">
        <v>1385</v>
      </c>
      <c r="H760" s="12" t="s">
        <v>1386</v>
      </c>
      <c r="I760" s="9">
        <v>1975.0</v>
      </c>
      <c r="J760" s="9">
        <v>3.0</v>
      </c>
      <c r="K760" s="9" t="s">
        <v>20</v>
      </c>
      <c r="L760" s="9" t="s">
        <v>21</v>
      </c>
      <c r="M760" s="12" t="s">
        <v>635</v>
      </c>
      <c r="N760" s="12" t="s">
        <v>636</v>
      </c>
      <c r="O760" s="13" t="str">
        <f>vlookup(B760,'N10442 - Concise Lot Listing'!$1:$999,5,FALSE)</f>
        <v>https://www.sothebys.com/en/buy/auction/2020/vine-distinguished-collections-including-the-park-b-smith-cellar-celebrating-rhone/chateau-la-gaffeliere-1970-12-bt</v>
      </c>
      <c r="P760" s="12" t="s">
        <v>1469</v>
      </c>
    </row>
    <row r="761">
      <c r="A761" s="9" t="s">
        <v>32</v>
      </c>
      <c r="B761" s="9">
        <v>619.0</v>
      </c>
      <c r="C761" s="10" t="str">
        <f t="shared" si="1"/>
        <v>Château Lafite 1975 (1 BT)</v>
      </c>
      <c r="D761" s="11">
        <v>2200.0</v>
      </c>
      <c r="E761" s="11">
        <v>3200.0</v>
      </c>
      <c r="F761" s="12" t="s">
        <v>1470</v>
      </c>
      <c r="G761" s="12" t="s">
        <v>640</v>
      </c>
      <c r="H761" s="12" t="s">
        <v>641</v>
      </c>
      <c r="I761" s="9">
        <v>1975.0</v>
      </c>
      <c r="J761" s="9">
        <v>1.0</v>
      </c>
      <c r="K761" s="9" t="s">
        <v>20</v>
      </c>
      <c r="L761" s="9" t="s">
        <v>21</v>
      </c>
      <c r="M761" s="12" t="s">
        <v>635</v>
      </c>
      <c r="N761" s="12" t="s">
        <v>636</v>
      </c>
      <c r="O761" s="13" t="str">
        <f>vlookup(B761,'N10442 - Concise Lot Listing'!$1:$999,5,FALSE)</f>
        <v>https://www.sothebys.com/en/buy/auction/2020/vine-distinguished-collections-including-the-park-b-smith-cellar-celebrating-rhone/chateau-la-gaffeliere-1970-12-bt</v>
      </c>
      <c r="P761" s="12" t="s">
        <v>1471</v>
      </c>
    </row>
    <row r="762">
      <c r="A762" s="9" t="s">
        <v>32</v>
      </c>
      <c r="B762" s="9">
        <v>619.0</v>
      </c>
      <c r="C762" s="10" t="str">
        <f t="shared" si="1"/>
        <v>Château Mouton Rothschild 1976 (1 BT)</v>
      </c>
      <c r="D762" s="11">
        <v>2200.0</v>
      </c>
      <c r="E762" s="11">
        <v>3200.0</v>
      </c>
      <c r="F762" s="12" t="s">
        <v>1472</v>
      </c>
      <c r="G762" s="12" t="s">
        <v>804</v>
      </c>
      <c r="H762" s="12" t="s">
        <v>805</v>
      </c>
      <c r="I762" s="9">
        <v>1976.0</v>
      </c>
      <c r="J762" s="9">
        <v>1.0</v>
      </c>
      <c r="K762" s="9" t="s">
        <v>20</v>
      </c>
      <c r="L762" s="9" t="s">
        <v>21</v>
      </c>
      <c r="M762" s="12" t="s">
        <v>635</v>
      </c>
      <c r="N762" s="12" t="s">
        <v>636</v>
      </c>
      <c r="O762" s="13" t="str">
        <f>vlookup(B762,'N10442 - Concise Lot Listing'!$1:$999,5,FALSE)</f>
        <v>https://www.sothebys.com/en/buy/auction/2020/vine-distinguished-collections-including-the-park-b-smith-cellar-celebrating-rhone/chateau-la-gaffeliere-1970-12-bt</v>
      </c>
      <c r="P762" s="12" t="s">
        <v>1473</v>
      </c>
    </row>
    <row r="763">
      <c r="A763" s="9" t="s">
        <v>32</v>
      </c>
      <c r="B763" s="9">
        <v>619.0</v>
      </c>
      <c r="C763" s="10" t="str">
        <f t="shared" si="1"/>
        <v>Château Margaux 1983 (1 BT)</v>
      </c>
      <c r="D763" s="11">
        <v>2200.0</v>
      </c>
      <c r="E763" s="11">
        <v>3200.0</v>
      </c>
      <c r="F763" s="12" t="s">
        <v>1474</v>
      </c>
      <c r="G763" s="12" t="s">
        <v>643</v>
      </c>
      <c r="H763" s="12" t="s">
        <v>644</v>
      </c>
      <c r="I763" s="9">
        <v>1983.0</v>
      </c>
      <c r="J763" s="9">
        <v>1.0</v>
      </c>
      <c r="K763" s="9" t="s">
        <v>20</v>
      </c>
      <c r="L763" s="9" t="s">
        <v>21</v>
      </c>
      <c r="M763" s="12" t="s">
        <v>635</v>
      </c>
      <c r="N763" s="12" t="s">
        <v>636</v>
      </c>
      <c r="O763" s="13" t="str">
        <f>vlookup(B763,'N10442 - Concise Lot Listing'!$1:$999,5,FALSE)</f>
        <v>https://www.sothebys.com/en/buy/auction/2020/vine-distinguished-collections-including-the-park-b-smith-cellar-celebrating-rhone/chateau-la-gaffeliere-1970-12-bt</v>
      </c>
      <c r="P763" s="12" t="s">
        <v>1475</v>
      </c>
    </row>
    <row r="764">
      <c r="A764" s="9" t="s">
        <v>32</v>
      </c>
      <c r="B764" s="9">
        <v>619.0</v>
      </c>
      <c r="C764" s="10" t="str">
        <f t="shared" si="1"/>
        <v>Château Beychevelle 1982 (1 BT)</v>
      </c>
      <c r="D764" s="11">
        <v>2200.0</v>
      </c>
      <c r="E764" s="11">
        <v>3200.0</v>
      </c>
      <c r="F764" s="12" t="s">
        <v>1476</v>
      </c>
      <c r="G764" s="12" t="s">
        <v>1437</v>
      </c>
      <c r="H764" s="12" t="s">
        <v>1438</v>
      </c>
      <c r="I764" s="9">
        <v>1982.0</v>
      </c>
      <c r="J764" s="9">
        <v>1.0</v>
      </c>
      <c r="K764" s="9" t="s">
        <v>20</v>
      </c>
      <c r="L764" s="9" t="s">
        <v>21</v>
      </c>
      <c r="M764" s="12" t="s">
        <v>635</v>
      </c>
      <c r="N764" s="12" t="s">
        <v>636</v>
      </c>
      <c r="O764" s="13" t="str">
        <f>vlookup(B764,'N10442 - Concise Lot Listing'!$1:$999,5,FALSE)</f>
        <v>https://www.sothebys.com/en/buy/auction/2020/vine-distinguished-collections-including-the-park-b-smith-cellar-celebrating-rhone/chateau-la-gaffeliere-1970-12-bt</v>
      </c>
      <c r="P764" s="12" t="s">
        <v>1477</v>
      </c>
    </row>
    <row r="765">
      <c r="A765" s="9" t="s">
        <v>32</v>
      </c>
      <c r="B765" s="9">
        <v>619.0</v>
      </c>
      <c r="C765" s="10" t="str">
        <f t="shared" si="1"/>
        <v>Château Haut Brion 1986 (1 BT)</v>
      </c>
      <c r="D765" s="11">
        <v>2200.0</v>
      </c>
      <c r="E765" s="11">
        <v>3200.0</v>
      </c>
      <c r="F765" s="12" t="s">
        <v>1478</v>
      </c>
      <c r="G765" s="12" t="s">
        <v>646</v>
      </c>
      <c r="H765" s="12" t="s">
        <v>647</v>
      </c>
      <c r="I765" s="9">
        <v>1986.0</v>
      </c>
      <c r="J765" s="9">
        <v>1.0</v>
      </c>
      <c r="K765" s="9" t="s">
        <v>20</v>
      </c>
      <c r="L765" s="9" t="s">
        <v>21</v>
      </c>
      <c r="M765" s="12" t="s">
        <v>635</v>
      </c>
      <c r="N765" s="12" t="s">
        <v>636</v>
      </c>
      <c r="O765" s="13" t="str">
        <f>vlookup(B765,'N10442 - Concise Lot Listing'!$1:$999,5,FALSE)</f>
        <v>https://www.sothebys.com/en/buy/auction/2020/vine-distinguished-collections-including-the-park-b-smith-cellar-celebrating-rhone/chateau-la-gaffeliere-1970-12-bt</v>
      </c>
      <c r="P765" s="12" t="s">
        <v>1479</v>
      </c>
    </row>
    <row r="766">
      <c r="A766" s="9" t="s">
        <v>32</v>
      </c>
      <c r="B766" s="9">
        <v>620.0</v>
      </c>
      <c r="C766" s="10" t="str">
        <f t="shared" si="1"/>
        <v>Château Mouton Rothschild 1970 (1 BT)</v>
      </c>
      <c r="D766" s="11">
        <v>600.0</v>
      </c>
      <c r="E766" s="11">
        <v>900.0</v>
      </c>
      <c r="F766" s="12" t="s">
        <v>1480</v>
      </c>
      <c r="G766" s="12" t="s">
        <v>804</v>
      </c>
      <c r="H766" s="12" t="s">
        <v>805</v>
      </c>
      <c r="I766" s="9">
        <v>1970.0</v>
      </c>
      <c r="J766" s="9">
        <v>1.0</v>
      </c>
      <c r="K766" s="9" t="s">
        <v>20</v>
      </c>
      <c r="L766" s="9" t="s">
        <v>21</v>
      </c>
      <c r="M766" s="12" t="s">
        <v>635</v>
      </c>
      <c r="N766" s="12" t="s">
        <v>636</v>
      </c>
      <c r="O766" s="13" t="str">
        <f>vlookup(B766,'N10442 - Concise Lot Listing'!$1:$999,5,FALSE)</f>
        <v>https://www.sothebys.com/en/buy/auction/2020/vine-distinguished-collections-including-the-park-b-smith-cellar-celebrating-rhone/mixed-lot-6-bt-red-bordeaux-left-bank-1970</v>
      </c>
      <c r="P766" s="12" t="s">
        <v>1481</v>
      </c>
    </row>
    <row r="767">
      <c r="A767" s="9" t="s">
        <v>32</v>
      </c>
      <c r="B767" s="9">
        <v>620.0</v>
      </c>
      <c r="C767" s="10" t="str">
        <f t="shared" si="1"/>
        <v>Château Léoville Las Cases 1970 (1 BT)</v>
      </c>
      <c r="D767" s="11">
        <v>600.0</v>
      </c>
      <c r="E767" s="11">
        <v>900.0</v>
      </c>
      <c r="F767" s="12" t="s">
        <v>1482</v>
      </c>
      <c r="G767" s="12" t="s">
        <v>1419</v>
      </c>
      <c r="H767" s="12" t="s">
        <v>1420</v>
      </c>
      <c r="I767" s="9">
        <v>1970.0</v>
      </c>
      <c r="J767" s="9">
        <v>1.0</v>
      </c>
      <c r="K767" s="9" t="s">
        <v>20</v>
      </c>
      <c r="L767" s="9" t="s">
        <v>21</v>
      </c>
      <c r="M767" s="12" t="s">
        <v>635</v>
      </c>
      <c r="N767" s="12" t="s">
        <v>636</v>
      </c>
      <c r="O767" s="13" t="str">
        <f>vlookup(B767,'N10442 - Concise Lot Listing'!$1:$999,5,FALSE)</f>
        <v>https://www.sothebys.com/en/buy/auction/2020/vine-distinguished-collections-including-the-park-b-smith-cellar-celebrating-rhone/mixed-lot-6-bt-red-bordeaux-left-bank-1970</v>
      </c>
      <c r="P767" s="12" t="s">
        <v>1483</v>
      </c>
    </row>
    <row r="768">
      <c r="A768" s="9" t="s">
        <v>32</v>
      </c>
      <c r="B768" s="9">
        <v>620.0</v>
      </c>
      <c r="C768" s="10" t="str">
        <f t="shared" si="1"/>
        <v>Château Beychevelle 1970 (1 BT)</v>
      </c>
      <c r="D768" s="11">
        <v>600.0</v>
      </c>
      <c r="E768" s="11">
        <v>900.0</v>
      </c>
      <c r="F768" s="12" t="s">
        <v>1484</v>
      </c>
      <c r="G768" s="12" t="s">
        <v>1437</v>
      </c>
      <c r="H768" s="12" t="s">
        <v>1438</v>
      </c>
      <c r="I768" s="9">
        <v>1970.0</v>
      </c>
      <c r="J768" s="9">
        <v>1.0</v>
      </c>
      <c r="K768" s="9" t="s">
        <v>20</v>
      </c>
      <c r="L768" s="9" t="s">
        <v>21</v>
      </c>
      <c r="M768" s="12" t="s">
        <v>635</v>
      </c>
      <c r="N768" s="12" t="s">
        <v>636</v>
      </c>
      <c r="O768" s="13" t="str">
        <f>vlookup(B768,'N10442 - Concise Lot Listing'!$1:$999,5,FALSE)</f>
        <v>https://www.sothebys.com/en/buy/auction/2020/vine-distinguished-collections-including-the-park-b-smith-cellar-celebrating-rhone/mixed-lot-6-bt-red-bordeaux-left-bank-1970</v>
      </c>
      <c r="P768" s="12" t="s">
        <v>1485</v>
      </c>
    </row>
    <row r="769">
      <c r="A769" s="9" t="s">
        <v>32</v>
      </c>
      <c r="B769" s="9">
        <v>620.0</v>
      </c>
      <c r="C769" s="10" t="str">
        <f t="shared" si="1"/>
        <v>Château Lynch Bages 1970 (1 BT)</v>
      </c>
      <c r="D769" s="11">
        <v>600.0</v>
      </c>
      <c r="E769" s="11">
        <v>900.0</v>
      </c>
      <c r="F769" s="12" t="s">
        <v>1486</v>
      </c>
      <c r="G769" s="12" t="s">
        <v>839</v>
      </c>
      <c r="H769" s="12" t="s">
        <v>840</v>
      </c>
      <c r="I769" s="9">
        <v>1970.0</v>
      </c>
      <c r="J769" s="9">
        <v>1.0</v>
      </c>
      <c r="K769" s="9" t="s">
        <v>20</v>
      </c>
      <c r="L769" s="9" t="s">
        <v>21</v>
      </c>
      <c r="M769" s="12" t="s">
        <v>635</v>
      </c>
      <c r="N769" s="12" t="s">
        <v>636</v>
      </c>
      <c r="O769" s="13" t="str">
        <f>vlookup(B769,'N10442 - Concise Lot Listing'!$1:$999,5,FALSE)</f>
        <v>https://www.sothebys.com/en/buy/auction/2020/vine-distinguished-collections-including-the-park-b-smith-cellar-celebrating-rhone/mixed-lot-6-bt-red-bordeaux-left-bank-1970</v>
      </c>
      <c r="P769" s="12" t="s">
        <v>1487</v>
      </c>
    </row>
    <row r="770">
      <c r="A770" s="9" t="s">
        <v>32</v>
      </c>
      <c r="B770" s="9">
        <v>620.0</v>
      </c>
      <c r="C770" s="10" t="str">
        <f t="shared" si="1"/>
        <v>Château Ducru Beaucaillou 1970 (1 BT)</v>
      </c>
      <c r="D770" s="11">
        <v>600.0</v>
      </c>
      <c r="E770" s="11">
        <v>900.0</v>
      </c>
      <c r="F770" s="12" t="s">
        <v>1488</v>
      </c>
      <c r="G770" s="12" t="s">
        <v>810</v>
      </c>
      <c r="H770" s="12" t="s">
        <v>811</v>
      </c>
      <c r="I770" s="9">
        <v>1970.0</v>
      </c>
      <c r="J770" s="9">
        <v>1.0</v>
      </c>
      <c r="K770" s="9" t="s">
        <v>20</v>
      </c>
      <c r="L770" s="9" t="s">
        <v>21</v>
      </c>
      <c r="M770" s="12" t="s">
        <v>635</v>
      </c>
      <c r="N770" s="12" t="s">
        <v>636</v>
      </c>
      <c r="O770" s="13" t="str">
        <f>vlookup(B770,'N10442 - Concise Lot Listing'!$1:$999,5,FALSE)</f>
        <v>https://www.sothebys.com/en/buy/auction/2020/vine-distinguished-collections-including-the-park-b-smith-cellar-celebrating-rhone/mixed-lot-6-bt-red-bordeaux-left-bank-1970</v>
      </c>
      <c r="P770" s="12" t="s">
        <v>1489</v>
      </c>
    </row>
    <row r="771">
      <c r="A771" s="9" t="s">
        <v>32</v>
      </c>
      <c r="B771" s="9">
        <v>620.0</v>
      </c>
      <c r="C771" s="10" t="str">
        <f t="shared" si="1"/>
        <v>Château Calon Ségur 1970 (1 BT)</v>
      </c>
      <c r="D771" s="11">
        <v>600.0</v>
      </c>
      <c r="E771" s="11">
        <v>900.0</v>
      </c>
      <c r="F771" s="12" t="s">
        <v>1476</v>
      </c>
      <c r="G771" s="12" t="s">
        <v>1394</v>
      </c>
      <c r="H771" s="12" t="s">
        <v>1395</v>
      </c>
      <c r="I771" s="9">
        <v>1970.0</v>
      </c>
      <c r="J771" s="9">
        <v>1.0</v>
      </c>
      <c r="K771" s="9" t="s">
        <v>20</v>
      </c>
      <c r="L771" s="9" t="s">
        <v>21</v>
      </c>
      <c r="M771" s="12" t="s">
        <v>635</v>
      </c>
      <c r="N771" s="12" t="s">
        <v>636</v>
      </c>
      <c r="O771" s="13" t="str">
        <f>vlookup(B771,'N10442 - Concise Lot Listing'!$1:$999,5,FALSE)</f>
        <v>https://www.sothebys.com/en/buy/auction/2020/vine-distinguished-collections-including-the-park-b-smith-cellar-celebrating-rhone/mixed-lot-6-bt-red-bordeaux-left-bank-1970</v>
      </c>
      <c r="P771" s="12" t="s">
        <v>1490</v>
      </c>
    </row>
    <row r="772">
      <c r="A772" s="9" t="s">
        <v>32</v>
      </c>
      <c r="B772" s="9">
        <v>621.0</v>
      </c>
      <c r="C772" s="10" t="str">
        <f t="shared" si="1"/>
        <v>Château Cheval Blanc 1968 (1 BT)</v>
      </c>
      <c r="D772" s="11">
        <v>2000.0</v>
      </c>
      <c r="E772" s="11">
        <v>3000.0</v>
      </c>
      <c r="F772" s="12" t="s">
        <v>1491</v>
      </c>
      <c r="G772" s="12" t="s">
        <v>898</v>
      </c>
      <c r="H772" s="12" t="s">
        <v>899</v>
      </c>
      <c r="I772" s="9">
        <v>1968.0</v>
      </c>
      <c r="J772" s="9">
        <v>1.0</v>
      </c>
      <c r="K772" s="9" t="s">
        <v>20</v>
      </c>
      <c r="L772" s="9" t="s">
        <v>21</v>
      </c>
      <c r="M772" s="12" t="s">
        <v>635</v>
      </c>
      <c r="N772" s="12" t="s">
        <v>636</v>
      </c>
      <c r="O772" s="13" t="str">
        <f>vlookup(B772,'N10442 - Concise Lot Listing'!$1:$999,5,FALSE)</f>
        <v>https://www.sothebys.com/en/buy/auction/2020/vine-distinguished-collections-including-the-park-b-smith-cellar-celebrating-rhone/mixed-lot-9-bt-red-bordeaux-1960s</v>
      </c>
      <c r="P772" s="12" t="s">
        <v>1492</v>
      </c>
    </row>
    <row r="773">
      <c r="A773" s="9" t="s">
        <v>32</v>
      </c>
      <c r="B773" s="9">
        <v>621.0</v>
      </c>
      <c r="C773" s="10" t="str">
        <f t="shared" si="1"/>
        <v>Château Mouton Rothschild 1964 (1 BT)</v>
      </c>
      <c r="D773" s="11">
        <v>2000.0</v>
      </c>
      <c r="E773" s="11">
        <v>3000.0</v>
      </c>
      <c r="F773" s="12" t="s">
        <v>1493</v>
      </c>
      <c r="G773" s="12" t="s">
        <v>804</v>
      </c>
      <c r="H773" s="12" t="s">
        <v>805</v>
      </c>
      <c r="I773" s="9">
        <v>1964.0</v>
      </c>
      <c r="J773" s="9">
        <v>1.0</v>
      </c>
      <c r="K773" s="9" t="s">
        <v>20</v>
      </c>
      <c r="L773" s="9" t="s">
        <v>21</v>
      </c>
      <c r="M773" s="12" t="s">
        <v>635</v>
      </c>
      <c r="N773" s="12" t="s">
        <v>636</v>
      </c>
      <c r="O773" s="13" t="str">
        <f>vlookup(B773,'N10442 - Concise Lot Listing'!$1:$999,5,FALSE)</f>
        <v>https://www.sothebys.com/en/buy/auction/2020/vine-distinguished-collections-including-the-park-b-smith-cellar-celebrating-rhone/mixed-lot-9-bt-red-bordeaux-1960s</v>
      </c>
      <c r="P773" s="12" t="s">
        <v>1494</v>
      </c>
    </row>
    <row r="774">
      <c r="A774" s="9" t="s">
        <v>32</v>
      </c>
      <c r="B774" s="9">
        <v>621.0</v>
      </c>
      <c r="C774" s="10" t="str">
        <f t="shared" si="1"/>
        <v>Château Cheval Blanc 1962 (1 BT)</v>
      </c>
      <c r="D774" s="11">
        <v>2000.0</v>
      </c>
      <c r="E774" s="11">
        <v>3000.0</v>
      </c>
      <c r="F774" s="12" t="s">
        <v>1495</v>
      </c>
      <c r="G774" s="12" t="s">
        <v>898</v>
      </c>
      <c r="H774" s="12" t="s">
        <v>899</v>
      </c>
      <c r="I774" s="9">
        <v>1962.0</v>
      </c>
      <c r="J774" s="9">
        <v>1.0</v>
      </c>
      <c r="K774" s="9" t="s">
        <v>20</v>
      </c>
      <c r="L774" s="9" t="s">
        <v>21</v>
      </c>
      <c r="M774" s="12" t="s">
        <v>635</v>
      </c>
      <c r="N774" s="12" t="s">
        <v>636</v>
      </c>
      <c r="O774" s="13" t="str">
        <f>vlookup(B774,'N10442 - Concise Lot Listing'!$1:$999,5,FALSE)</f>
        <v>https://www.sothebys.com/en/buy/auction/2020/vine-distinguished-collections-including-the-park-b-smith-cellar-celebrating-rhone/mixed-lot-9-bt-red-bordeaux-1960s</v>
      </c>
      <c r="P774" s="12" t="s">
        <v>1496</v>
      </c>
    </row>
    <row r="775">
      <c r="A775" s="9" t="s">
        <v>32</v>
      </c>
      <c r="B775" s="9">
        <v>621.0</v>
      </c>
      <c r="C775" s="10" t="str">
        <f t="shared" si="1"/>
        <v>Château Léoville Las Cases 1966 (1 BT)</v>
      </c>
      <c r="D775" s="11">
        <v>2000.0</v>
      </c>
      <c r="E775" s="11">
        <v>3000.0</v>
      </c>
      <c r="F775" s="12" t="s">
        <v>1497</v>
      </c>
      <c r="G775" s="12" t="s">
        <v>1419</v>
      </c>
      <c r="H775" s="12" t="s">
        <v>1420</v>
      </c>
      <c r="I775" s="9">
        <v>1966.0</v>
      </c>
      <c r="J775" s="9">
        <v>1.0</v>
      </c>
      <c r="K775" s="9" t="s">
        <v>20</v>
      </c>
      <c r="L775" s="9" t="s">
        <v>21</v>
      </c>
      <c r="M775" s="12" t="s">
        <v>635</v>
      </c>
      <c r="N775" s="12" t="s">
        <v>636</v>
      </c>
      <c r="O775" s="13" t="str">
        <f>vlookup(B775,'N10442 - Concise Lot Listing'!$1:$999,5,FALSE)</f>
        <v>https://www.sothebys.com/en/buy/auction/2020/vine-distinguished-collections-including-the-park-b-smith-cellar-celebrating-rhone/mixed-lot-9-bt-red-bordeaux-1960s</v>
      </c>
      <c r="P775" s="12" t="s">
        <v>1498</v>
      </c>
    </row>
    <row r="776">
      <c r="A776" s="9" t="s">
        <v>32</v>
      </c>
      <c r="B776" s="9">
        <v>621.0</v>
      </c>
      <c r="C776" s="10" t="str">
        <f t="shared" si="1"/>
        <v>Château Latour 1963 (2 BT)</v>
      </c>
      <c r="D776" s="11">
        <v>2000.0</v>
      </c>
      <c r="E776" s="11">
        <v>3000.0</v>
      </c>
      <c r="F776" s="12" t="s">
        <v>1499</v>
      </c>
      <c r="G776" s="12" t="s">
        <v>633</v>
      </c>
      <c r="H776" s="12" t="s">
        <v>634</v>
      </c>
      <c r="I776" s="9">
        <v>1963.0</v>
      </c>
      <c r="J776" s="9">
        <v>2.0</v>
      </c>
      <c r="K776" s="9" t="s">
        <v>20</v>
      </c>
      <c r="L776" s="9" t="s">
        <v>21</v>
      </c>
      <c r="M776" s="12" t="s">
        <v>635</v>
      </c>
      <c r="N776" s="12" t="s">
        <v>636</v>
      </c>
      <c r="O776" s="13" t="str">
        <f>vlookup(B776,'N10442 - Concise Lot Listing'!$1:$999,5,FALSE)</f>
        <v>https://www.sothebys.com/en/buy/auction/2020/vine-distinguished-collections-including-the-park-b-smith-cellar-celebrating-rhone/mixed-lot-9-bt-red-bordeaux-1960s</v>
      </c>
      <c r="P776" s="12" t="s">
        <v>1500</v>
      </c>
    </row>
    <row r="777">
      <c r="A777" s="9" t="s">
        <v>32</v>
      </c>
      <c r="B777" s="9">
        <v>621.0</v>
      </c>
      <c r="C777" s="10" t="str">
        <f t="shared" si="1"/>
        <v>Château Léoville Las Cases 1964 (1 BT)</v>
      </c>
      <c r="D777" s="11">
        <v>2000.0</v>
      </c>
      <c r="E777" s="11">
        <v>3000.0</v>
      </c>
      <c r="F777" s="12" t="s">
        <v>1472</v>
      </c>
      <c r="G777" s="12" t="s">
        <v>1419</v>
      </c>
      <c r="H777" s="12" t="s">
        <v>1420</v>
      </c>
      <c r="I777" s="9">
        <v>1964.0</v>
      </c>
      <c r="J777" s="9">
        <v>1.0</v>
      </c>
      <c r="K777" s="9" t="s">
        <v>20</v>
      </c>
      <c r="L777" s="9" t="s">
        <v>21</v>
      </c>
      <c r="M777" s="12" t="s">
        <v>635</v>
      </c>
      <c r="N777" s="12" t="s">
        <v>636</v>
      </c>
      <c r="O777" s="13" t="str">
        <f>vlookup(B777,'N10442 - Concise Lot Listing'!$1:$999,5,FALSE)</f>
        <v>https://www.sothebys.com/en/buy/auction/2020/vine-distinguished-collections-including-the-park-b-smith-cellar-celebrating-rhone/mixed-lot-9-bt-red-bordeaux-1960s</v>
      </c>
      <c r="P777" s="12" t="s">
        <v>1501</v>
      </c>
    </row>
    <row r="778">
      <c r="A778" s="9" t="s">
        <v>32</v>
      </c>
      <c r="B778" s="9">
        <v>621.0</v>
      </c>
      <c r="C778" s="10" t="str">
        <f t="shared" si="1"/>
        <v>Château La Gaffelière Naudes 1961 (1 BT)</v>
      </c>
      <c r="D778" s="11">
        <v>2000.0</v>
      </c>
      <c r="E778" s="11">
        <v>3000.0</v>
      </c>
      <c r="F778" s="12" t="s">
        <v>1502</v>
      </c>
      <c r="G778" s="12" t="s">
        <v>1503</v>
      </c>
      <c r="H778" s="12" t="s">
        <v>1504</v>
      </c>
      <c r="I778" s="9">
        <v>1961.0</v>
      </c>
      <c r="J778" s="9">
        <v>1.0</v>
      </c>
      <c r="K778" s="9" t="s">
        <v>20</v>
      </c>
      <c r="L778" s="9" t="s">
        <v>21</v>
      </c>
      <c r="M778" s="12" t="s">
        <v>635</v>
      </c>
      <c r="N778" s="12" t="s">
        <v>636</v>
      </c>
      <c r="O778" s="13" t="str">
        <f>vlookup(B778,'N10442 - Concise Lot Listing'!$1:$999,5,FALSE)</f>
        <v>https://www.sothebys.com/en/buy/auction/2020/vine-distinguished-collections-including-the-park-b-smith-cellar-celebrating-rhone/mixed-lot-9-bt-red-bordeaux-1960s</v>
      </c>
      <c r="P778" s="12" t="s">
        <v>1505</v>
      </c>
    </row>
    <row r="779">
      <c r="A779" s="9" t="s">
        <v>32</v>
      </c>
      <c r="B779" s="9">
        <v>621.0</v>
      </c>
      <c r="C779" s="10" t="str">
        <f t="shared" si="1"/>
        <v>Château Haut Brion 1966 (1 BT)</v>
      </c>
      <c r="D779" s="11">
        <v>2000.0</v>
      </c>
      <c r="E779" s="11">
        <v>3000.0</v>
      </c>
      <c r="F779" s="12" t="s">
        <v>1506</v>
      </c>
      <c r="G779" s="12" t="s">
        <v>646</v>
      </c>
      <c r="H779" s="12" t="s">
        <v>647</v>
      </c>
      <c r="I779" s="9">
        <v>1966.0</v>
      </c>
      <c r="J779" s="9">
        <v>1.0</v>
      </c>
      <c r="K779" s="9" t="s">
        <v>20</v>
      </c>
      <c r="L779" s="9" t="s">
        <v>21</v>
      </c>
      <c r="M779" s="12" t="s">
        <v>635</v>
      </c>
      <c r="N779" s="12" t="s">
        <v>636</v>
      </c>
      <c r="O779" s="13" t="str">
        <f>vlookup(B779,'N10442 - Concise Lot Listing'!$1:$999,5,FALSE)</f>
        <v>https://www.sothebys.com/en/buy/auction/2020/vine-distinguished-collections-including-the-park-b-smith-cellar-celebrating-rhone/mixed-lot-9-bt-red-bordeaux-1960s</v>
      </c>
      <c r="P779" s="12" t="s">
        <v>1507</v>
      </c>
    </row>
    <row r="780">
      <c r="A780" s="9" t="s">
        <v>32</v>
      </c>
      <c r="B780" s="9">
        <v>622.0</v>
      </c>
      <c r="C780" s="10" t="str">
        <f t="shared" si="1"/>
        <v>Château Brane Cantenac 1953 (1 BT)</v>
      </c>
      <c r="D780" s="11">
        <v>1100.0</v>
      </c>
      <c r="E780" s="11">
        <v>1700.0</v>
      </c>
      <c r="F780" s="12" t="s">
        <v>1508</v>
      </c>
      <c r="G780" s="12" t="s">
        <v>1446</v>
      </c>
      <c r="H780" s="12" t="s">
        <v>1447</v>
      </c>
      <c r="I780" s="9">
        <v>1953.0</v>
      </c>
      <c r="J780" s="9">
        <v>1.0</v>
      </c>
      <c r="K780" s="9" t="s">
        <v>20</v>
      </c>
      <c r="L780" s="9" t="s">
        <v>21</v>
      </c>
      <c r="M780" s="12" t="s">
        <v>635</v>
      </c>
      <c r="N780" s="12" t="s">
        <v>636</v>
      </c>
      <c r="O780" s="13" t="str">
        <f>vlookup(B780,'N10442 - Concise Lot Listing'!$1:$999,5,FALSE)</f>
        <v>https://www.sothebys.com/en/buy/auction/2020/vine-distinguished-collections-including-the-park-b-smith-cellar-celebrating-rhone/mixed-lot-6-bt-red-bordeaux-2</v>
      </c>
      <c r="P780" s="12" t="s">
        <v>1509</v>
      </c>
    </row>
    <row r="781">
      <c r="A781" s="9" t="s">
        <v>32</v>
      </c>
      <c r="B781" s="9">
        <v>622.0</v>
      </c>
      <c r="C781" s="10" t="str">
        <f t="shared" si="1"/>
        <v>Clos Fourtet 1953 (1 BT)</v>
      </c>
      <c r="D781" s="11">
        <v>1100.0</v>
      </c>
      <c r="E781" s="11">
        <v>1700.0</v>
      </c>
      <c r="F781" s="12" t="s">
        <v>1510</v>
      </c>
      <c r="G781" s="12" t="s">
        <v>1511</v>
      </c>
      <c r="H781" s="12" t="s">
        <v>1511</v>
      </c>
      <c r="I781" s="9">
        <v>1953.0</v>
      </c>
      <c r="J781" s="9">
        <v>1.0</v>
      </c>
      <c r="K781" s="9" t="s">
        <v>20</v>
      </c>
      <c r="L781" s="9" t="s">
        <v>21</v>
      </c>
      <c r="M781" s="12" t="s">
        <v>635</v>
      </c>
      <c r="N781" s="12" t="s">
        <v>636</v>
      </c>
      <c r="O781" s="13" t="str">
        <f>vlookup(B781,'N10442 - Concise Lot Listing'!$1:$999,5,FALSE)</f>
        <v>https://www.sothebys.com/en/buy/auction/2020/vine-distinguished-collections-including-the-park-b-smith-cellar-celebrating-rhone/mixed-lot-6-bt-red-bordeaux-2</v>
      </c>
      <c r="P781" s="12" t="s">
        <v>1512</v>
      </c>
    </row>
    <row r="782">
      <c r="A782" s="9" t="s">
        <v>32</v>
      </c>
      <c r="B782" s="9">
        <v>622.0</v>
      </c>
      <c r="C782" s="10" t="str">
        <f t="shared" si="1"/>
        <v>Château Ausone 1953 (1 BT)</v>
      </c>
      <c r="D782" s="11">
        <v>1100.0</v>
      </c>
      <c r="E782" s="11">
        <v>1700.0</v>
      </c>
      <c r="F782" s="12" t="s">
        <v>1513</v>
      </c>
      <c r="G782" s="12" t="s">
        <v>886</v>
      </c>
      <c r="H782" s="12" t="s">
        <v>887</v>
      </c>
      <c r="I782" s="9">
        <v>1953.0</v>
      </c>
      <c r="J782" s="9">
        <v>1.0</v>
      </c>
      <c r="K782" s="9" t="s">
        <v>20</v>
      </c>
      <c r="L782" s="9" t="s">
        <v>21</v>
      </c>
      <c r="M782" s="12" t="s">
        <v>635</v>
      </c>
      <c r="N782" s="12" t="s">
        <v>636</v>
      </c>
      <c r="O782" s="13" t="str">
        <f>vlookup(B782,'N10442 - Concise Lot Listing'!$1:$999,5,FALSE)</f>
        <v>https://www.sothebys.com/en/buy/auction/2020/vine-distinguished-collections-including-the-park-b-smith-cellar-celebrating-rhone/mixed-lot-6-bt-red-bordeaux-2</v>
      </c>
      <c r="P782" s="12" t="s">
        <v>1514</v>
      </c>
    </row>
    <row r="783">
      <c r="A783" s="9" t="s">
        <v>32</v>
      </c>
      <c r="B783" s="9">
        <v>622.0</v>
      </c>
      <c r="C783" s="10" t="str">
        <f t="shared" si="1"/>
        <v>Château Ducru Beaucaillou 1957 (2 BT)</v>
      </c>
      <c r="D783" s="11">
        <v>1100.0</v>
      </c>
      <c r="E783" s="11">
        <v>1700.0</v>
      </c>
      <c r="F783" s="12" t="s">
        <v>1515</v>
      </c>
      <c r="G783" s="12" t="s">
        <v>810</v>
      </c>
      <c r="H783" s="12" t="s">
        <v>811</v>
      </c>
      <c r="I783" s="9">
        <v>1957.0</v>
      </c>
      <c r="J783" s="9">
        <v>2.0</v>
      </c>
      <c r="K783" s="9" t="s">
        <v>20</v>
      </c>
      <c r="L783" s="9" t="s">
        <v>21</v>
      </c>
      <c r="M783" s="12" t="s">
        <v>635</v>
      </c>
      <c r="N783" s="12" t="s">
        <v>636</v>
      </c>
      <c r="O783" s="13" t="str">
        <f>vlookup(B783,'N10442 - Concise Lot Listing'!$1:$999,5,FALSE)</f>
        <v>https://www.sothebys.com/en/buy/auction/2020/vine-distinguished-collections-including-the-park-b-smith-cellar-celebrating-rhone/mixed-lot-6-bt-red-bordeaux-2</v>
      </c>
      <c r="P783" s="12" t="s">
        <v>1516</v>
      </c>
    </row>
    <row r="784">
      <c r="A784" s="9" t="s">
        <v>32</v>
      </c>
      <c r="B784" s="9">
        <v>622.0</v>
      </c>
      <c r="C784" s="10" t="str">
        <f t="shared" si="1"/>
        <v>Château Lafite 1957 (1 BT)</v>
      </c>
      <c r="D784" s="11">
        <v>1100.0</v>
      </c>
      <c r="E784" s="11">
        <v>1700.0</v>
      </c>
      <c r="F784" s="12" t="s">
        <v>1517</v>
      </c>
      <c r="G784" s="12" t="s">
        <v>640</v>
      </c>
      <c r="H784" s="12" t="s">
        <v>641</v>
      </c>
      <c r="I784" s="9">
        <v>1957.0</v>
      </c>
      <c r="J784" s="9">
        <v>1.0</v>
      </c>
      <c r="K784" s="9" t="s">
        <v>20</v>
      </c>
      <c r="L784" s="9" t="s">
        <v>21</v>
      </c>
      <c r="M784" s="12" t="s">
        <v>635</v>
      </c>
      <c r="N784" s="12" t="s">
        <v>636</v>
      </c>
      <c r="O784" s="13" t="str">
        <f>vlookup(B784,'N10442 - Concise Lot Listing'!$1:$999,5,FALSE)</f>
        <v>https://www.sothebys.com/en/buy/auction/2020/vine-distinguished-collections-including-the-park-b-smith-cellar-celebrating-rhone/mixed-lot-6-bt-red-bordeaux-2</v>
      </c>
      <c r="P784" s="12" t="s">
        <v>1518</v>
      </c>
    </row>
    <row r="785">
      <c r="A785" s="9" t="s">
        <v>32</v>
      </c>
      <c r="B785" s="9">
        <v>623.0</v>
      </c>
      <c r="C785" s="10" t="str">
        <f t="shared" si="1"/>
        <v>Château Suduiraut 1975 (1 BT)</v>
      </c>
      <c r="D785" s="11">
        <v>600.0</v>
      </c>
      <c r="E785" s="11">
        <v>950.0</v>
      </c>
      <c r="F785" s="12" t="s">
        <v>1519</v>
      </c>
      <c r="G785" s="12" t="s">
        <v>1520</v>
      </c>
      <c r="H785" s="12" t="s">
        <v>1521</v>
      </c>
      <c r="I785" s="9">
        <v>1975.0</v>
      </c>
      <c r="J785" s="9">
        <v>1.0</v>
      </c>
      <c r="K785" s="9" t="s">
        <v>20</v>
      </c>
      <c r="L785" s="9" t="s">
        <v>21</v>
      </c>
      <c r="M785" s="12" t="s">
        <v>860</v>
      </c>
      <c r="N785" s="12" t="s">
        <v>636</v>
      </c>
      <c r="O785" s="13" t="str">
        <f>vlookup(B785,'N10442 - Concise Lot Listing'!$1:$999,5,FALSE)</f>
        <v>https://www.sothebys.com/en/buy/auction/2020/vine-distinguished-collections-including-the-park-b-smith-cellar-celebrating-rhone/mixed-lot-5-bt-red-bordeaux-sauternes-italy</v>
      </c>
      <c r="P785" s="12" t="s">
        <v>1522</v>
      </c>
    </row>
    <row r="786">
      <c r="A786" s="9" t="s">
        <v>32</v>
      </c>
      <c r="B786" s="9">
        <v>623.0</v>
      </c>
      <c r="C786" s="10" t="str">
        <f t="shared" si="1"/>
        <v>Vieux Château Certan 1970 (1 BT)</v>
      </c>
      <c r="D786" s="11">
        <v>600.0</v>
      </c>
      <c r="E786" s="11">
        <v>950.0</v>
      </c>
      <c r="F786" s="12" t="s">
        <v>1523</v>
      </c>
      <c r="G786" s="12" t="s">
        <v>1458</v>
      </c>
      <c r="H786" s="12" t="s">
        <v>1458</v>
      </c>
      <c r="I786" s="9">
        <v>1970.0</v>
      </c>
      <c r="J786" s="9">
        <v>1.0</v>
      </c>
      <c r="K786" s="9" t="s">
        <v>20</v>
      </c>
      <c r="L786" s="9" t="s">
        <v>21</v>
      </c>
      <c r="M786" s="12" t="s">
        <v>635</v>
      </c>
      <c r="N786" s="12" t="s">
        <v>636</v>
      </c>
      <c r="O786" s="13" t="str">
        <f>vlookup(B786,'N10442 - Concise Lot Listing'!$1:$999,5,FALSE)</f>
        <v>https://www.sothebys.com/en/buy/auction/2020/vine-distinguished-collections-including-the-park-b-smith-cellar-celebrating-rhone/mixed-lot-5-bt-red-bordeaux-sauternes-italy</v>
      </c>
      <c r="P786" s="12" t="s">
        <v>1524</v>
      </c>
    </row>
    <row r="787">
      <c r="A787" s="9" t="s">
        <v>32</v>
      </c>
      <c r="B787" s="9">
        <v>623.0</v>
      </c>
      <c r="C787" s="10" t="str">
        <f t="shared" si="1"/>
        <v>Château Lafaurie Peyraguey 1939 (1 BT)</v>
      </c>
      <c r="D787" s="11">
        <v>600.0</v>
      </c>
      <c r="E787" s="11">
        <v>950.0</v>
      </c>
      <c r="F787" s="12" t="s">
        <v>1525</v>
      </c>
      <c r="G787" s="12" t="s">
        <v>1526</v>
      </c>
      <c r="H787" s="12" t="s">
        <v>1527</v>
      </c>
      <c r="I787" s="9">
        <v>1939.0</v>
      </c>
      <c r="J787" s="9">
        <v>1.0</v>
      </c>
      <c r="K787" s="9" t="s">
        <v>20</v>
      </c>
      <c r="L787" s="9" t="s">
        <v>21</v>
      </c>
      <c r="M787" s="12" t="s">
        <v>860</v>
      </c>
      <c r="N787" s="12" t="s">
        <v>636</v>
      </c>
      <c r="O787" s="13" t="str">
        <f>vlookup(B787,'N10442 - Concise Lot Listing'!$1:$999,5,FALSE)</f>
        <v>https://www.sothebys.com/en/buy/auction/2020/vine-distinguished-collections-including-the-park-b-smith-cellar-celebrating-rhone/mixed-lot-5-bt-red-bordeaux-sauternes-italy</v>
      </c>
      <c r="P787" s="12" t="s">
        <v>1528</v>
      </c>
    </row>
    <row r="788">
      <c r="A788" s="9" t="s">
        <v>32</v>
      </c>
      <c r="B788" s="9">
        <v>623.0</v>
      </c>
      <c r="C788" s="10" t="str">
        <f t="shared" si="1"/>
        <v>Sassicaia 2000 Tenuta San Guido (1 BT)</v>
      </c>
      <c r="D788" s="11">
        <v>600.0</v>
      </c>
      <c r="E788" s="11">
        <v>950.0</v>
      </c>
      <c r="F788" s="12" t="s">
        <v>21</v>
      </c>
      <c r="G788" s="12" t="s">
        <v>1529</v>
      </c>
      <c r="H788" s="12" t="s">
        <v>1530</v>
      </c>
      <c r="I788" s="9">
        <v>2000.0</v>
      </c>
      <c r="J788" s="9">
        <v>1.0</v>
      </c>
      <c r="K788" s="9" t="s">
        <v>20</v>
      </c>
      <c r="L788" s="9" t="s">
        <v>21</v>
      </c>
      <c r="M788" s="12" t="s">
        <v>530</v>
      </c>
      <c r="N788" s="12" t="s">
        <v>531</v>
      </c>
      <c r="O788" s="13" t="str">
        <f>vlookup(B788,'N10442 - Concise Lot Listing'!$1:$999,5,FALSE)</f>
        <v>https://www.sothebys.com/en/buy/auction/2020/vine-distinguished-collections-including-the-park-b-smith-cellar-celebrating-rhone/mixed-lot-5-bt-red-bordeaux-sauternes-italy</v>
      </c>
      <c r="P788" s="12" t="s">
        <v>1531</v>
      </c>
    </row>
    <row r="789">
      <c r="A789" s="9" t="s">
        <v>32</v>
      </c>
      <c r="B789" s="9">
        <v>623.0</v>
      </c>
      <c r="C789" s="10" t="str">
        <f t="shared" si="1"/>
        <v>Château Suduiraut 1978 (1 BT)</v>
      </c>
      <c r="D789" s="11">
        <v>600.0</v>
      </c>
      <c r="E789" s="11">
        <v>950.0</v>
      </c>
      <c r="F789" s="12" t="s">
        <v>1470</v>
      </c>
      <c r="G789" s="12" t="s">
        <v>1520</v>
      </c>
      <c r="H789" s="12" t="s">
        <v>1521</v>
      </c>
      <c r="I789" s="9">
        <v>1978.0</v>
      </c>
      <c r="J789" s="9">
        <v>1.0</v>
      </c>
      <c r="K789" s="9" t="s">
        <v>20</v>
      </c>
      <c r="L789" s="9" t="s">
        <v>21</v>
      </c>
      <c r="M789" s="12" t="s">
        <v>860</v>
      </c>
      <c r="N789" s="12" t="s">
        <v>636</v>
      </c>
      <c r="O789" s="13" t="str">
        <f>vlookup(B789,'N10442 - Concise Lot Listing'!$1:$999,5,FALSE)</f>
        <v>https://www.sothebys.com/en/buy/auction/2020/vine-distinguished-collections-including-the-park-b-smith-cellar-celebrating-rhone/mixed-lot-5-bt-red-bordeaux-sauternes-italy</v>
      </c>
      <c r="P789" s="12" t="s">
        <v>1532</v>
      </c>
    </row>
    <row r="790">
      <c r="A790" s="8"/>
      <c r="B790" s="9">
        <v>624.0</v>
      </c>
      <c r="C790" s="10" t="str">
        <f t="shared" si="1"/>
        <v>Châteauneuf-du-Pape 1990 Château de Beaucastel (8 BT)</v>
      </c>
      <c r="D790" s="11">
        <v>950.0</v>
      </c>
      <c r="E790" s="11">
        <v>1300.0</v>
      </c>
      <c r="F790" s="12" t="s">
        <v>1533</v>
      </c>
      <c r="G790" s="12" t="s">
        <v>1112</v>
      </c>
      <c r="H790" s="12" t="s">
        <v>299</v>
      </c>
      <c r="I790" s="9">
        <v>1990.0</v>
      </c>
      <c r="J790" s="9">
        <v>8.0</v>
      </c>
      <c r="K790" s="9" t="s">
        <v>20</v>
      </c>
      <c r="L790" s="9" t="s">
        <v>302</v>
      </c>
      <c r="M790" s="12" t="s">
        <v>22</v>
      </c>
      <c r="N790" s="12" t="s">
        <v>23</v>
      </c>
      <c r="O790" s="13" t="str">
        <f>vlookup(B790,'N10442 - Concise Lot Listing'!$1:$999,5,FALSE)</f>
        <v>https://www.sothebys.com/en/buy/auction/2020/vine-distinguished-collections-including-the-park-b-smith-cellar-celebrating-rhone/chateauneuf-du-pape-1990-chateau-de-beaucastel-8</v>
      </c>
      <c r="P790" s="12" t="s">
        <v>1534</v>
      </c>
    </row>
    <row r="791">
      <c r="A791" s="8"/>
      <c r="B791" s="9">
        <v>625.0</v>
      </c>
      <c r="C791" s="10" t="str">
        <f t="shared" si="1"/>
        <v>Barolo Riserva, Monfortino 1988 Giacomo Conterno (2 BT)</v>
      </c>
      <c r="D791" s="11">
        <v>1300.0</v>
      </c>
      <c r="E791" s="11">
        <v>1800.0</v>
      </c>
      <c r="F791" s="12" t="s">
        <v>1535</v>
      </c>
      <c r="G791" s="12" t="s">
        <v>1536</v>
      </c>
      <c r="H791" s="12" t="s">
        <v>1537</v>
      </c>
      <c r="I791" s="9">
        <v>1988.0</v>
      </c>
      <c r="J791" s="9">
        <v>2.0</v>
      </c>
      <c r="K791" s="9" t="s">
        <v>20</v>
      </c>
      <c r="L791" s="9" t="s">
        <v>21</v>
      </c>
      <c r="M791" s="12" t="s">
        <v>530</v>
      </c>
      <c r="N791" s="12" t="s">
        <v>531</v>
      </c>
      <c r="O791" s="13" t="str">
        <f>vlookup(B791,'N10442 - Concise Lot Listing'!$1:$999,5,FALSE)</f>
        <v>https://www.sothebys.com/en/buy/auction/2020/vine-distinguished-collections-including-the-park-b-smith-cellar-celebrating-rhone/barolo-riserva-monfortino-1988-giacomo-conterno-2</v>
      </c>
      <c r="P791" s="12" t="s">
        <v>1538</v>
      </c>
    </row>
    <row r="792">
      <c r="A792" s="8"/>
      <c r="B792" s="9">
        <v>626.0</v>
      </c>
      <c r="C792" s="10" t="str">
        <f t="shared" si="1"/>
        <v>Château d'Yquem 1967 (1 BT)</v>
      </c>
      <c r="D792" s="11">
        <v>700.0</v>
      </c>
      <c r="E792" s="11">
        <v>1000.0</v>
      </c>
      <c r="F792" s="12" t="s">
        <v>1539</v>
      </c>
      <c r="G792" s="12" t="s">
        <v>858</v>
      </c>
      <c r="H792" s="12" t="s">
        <v>859</v>
      </c>
      <c r="I792" s="9">
        <v>1967.0</v>
      </c>
      <c r="J792" s="9">
        <v>1.0</v>
      </c>
      <c r="K792" s="9" t="s">
        <v>20</v>
      </c>
      <c r="L792" s="9" t="s">
        <v>49</v>
      </c>
      <c r="M792" s="12" t="s">
        <v>860</v>
      </c>
      <c r="N792" s="12" t="s">
        <v>636</v>
      </c>
      <c r="O792" s="13" t="str">
        <f>vlookup(B792,'N10442 - Concise Lot Listing'!$1:$999,5,FALSE)</f>
        <v>https://www.sothebys.com/en/buy/auction/2020/vine-distinguished-collections-including-the-park-b-smith-cellar-celebrating-rhone/chateau-dyquem-1967-1-bt</v>
      </c>
      <c r="P792" s="12" t="s">
        <v>1540</v>
      </c>
    </row>
    <row r="793">
      <c r="A793" s="8"/>
      <c r="B793" s="9">
        <v>627.0</v>
      </c>
      <c r="C793" s="10" t="str">
        <f t="shared" si="1"/>
        <v>Quinta do Noval Nacional 1963 (2 BT)</v>
      </c>
      <c r="D793" s="11">
        <v>4000.0</v>
      </c>
      <c r="E793" s="11">
        <v>6000.0</v>
      </c>
      <c r="F793" s="12" t="s">
        <v>1541</v>
      </c>
      <c r="G793" s="12" t="s">
        <v>1542</v>
      </c>
      <c r="H793" s="12" t="s">
        <v>1543</v>
      </c>
      <c r="I793" s="9">
        <v>1963.0</v>
      </c>
      <c r="J793" s="9">
        <v>2.0</v>
      </c>
      <c r="K793" s="9" t="s">
        <v>20</v>
      </c>
      <c r="L793" s="9" t="s">
        <v>21</v>
      </c>
      <c r="M793" s="12" t="s">
        <v>1544</v>
      </c>
      <c r="N793" s="12" t="s">
        <v>1156</v>
      </c>
      <c r="O793" s="13" t="str">
        <f>vlookup(B793,'N10442 - Concise Lot Listing'!$1:$999,5,FALSE)</f>
        <v>https://www.sothebys.com/en/buy/auction/2020/vine-distinguished-collections-including-the-park-b-smith-cellar-celebrating-rhone/quinta-do-noval-nacional-1963-2-bt</v>
      </c>
      <c r="P793" s="12" t="s">
        <v>1545</v>
      </c>
    </row>
    <row r="794">
      <c r="A794" s="8"/>
      <c r="B794" s="9">
        <v>628.0</v>
      </c>
      <c r="C794" s="10" t="str">
        <f t="shared" si="1"/>
        <v>Harlan Estate 2013 (6 BT)</v>
      </c>
      <c r="D794" s="11">
        <v>4000.0</v>
      </c>
      <c r="E794" s="11">
        <v>6000.0</v>
      </c>
      <c r="F794" s="12" t="s">
        <v>1546</v>
      </c>
      <c r="G794" s="12" t="s">
        <v>1547</v>
      </c>
      <c r="H794" s="12" t="s">
        <v>1547</v>
      </c>
      <c r="I794" s="9">
        <v>2013.0</v>
      </c>
      <c r="J794" s="9">
        <v>6.0</v>
      </c>
      <c r="K794" s="9" t="s">
        <v>20</v>
      </c>
      <c r="L794" s="9" t="s">
        <v>302</v>
      </c>
      <c r="M794" s="12" t="s">
        <v>1166</v>
      </c>
      <c r="N794" s="12" t="s">
        <v>1167</v>
      </c>
      <c r="O794" s="13" t="str">
        <f>vlookup(B794,'N10442 - Concise Lot Listing'!$1:$999,5,FALSE)</f>
        <v>https://www.sothebys.com/en/buy/auction/2020/vine-distinguished-collections-including-the-park-b-smith-cellar-celebrating-rhone/harlan-estate-2013-6-bt-2</v>
      </c>
      <c r="P794" s="12" t="s">
        <v>1548</v>
      </c>
    </row>
    <row r="795">
      <c r="A795" s="8"/>
      <c r="B795" s="9">
        <v>629.0</v>
      </c>
      <c r="C795" s="10" t="str">
        <f t="shared" si="1"/>
        <v>Harlan Estate 2013 (6 BT)</v>
      </c>
      <c r="D795" s="11">
        <v>4000.0</v>
      </c>
      <c r="E795" s="11">
        <v>6000.0</v>
      </c>
      <c r="F795" s="12" t="s">
        <v>21</v>
      </c>
      <c r="G795" s="12" t="s">
        <v>1547</v>
      </c>
      <c r="H795" s="12" t="s">
        <v>1547</v>
      </c>
      <c r="I795" s="9">
        <v>2013.0</v>
      </c>
      <c r="J795" s="9">
        <v>6.0</v>
      </c>
      <c r="K795" s="9" t="s">
        <v>20</v>
      </c>
      <c r="L795" s="9" t="s">
        <v>21</v>
      </c>
      <c r="M795" s="12" t="s">
        <v>1166</v>
      </c>
      <c r="N795" s="12" t="s">
        <v>1167</v>
      </c>
      <c r="O795" s="13" t="str">
        <f>vlookup(B795,'N10442 - Concise Lot Listing'!$1:$999,5,FALSE)</f>
        <v>https://www.sothebys.com/en/buy/auction/2020/vine-distinguished-collections-including-the-park-b-smith-cellar-celebrating-rhone/harlan-estate-2013-6-bt</v>
      </c>
      <c r="P795" s="12" t="s">
        <v>1548</v>
      </c>
    </row>
    <row r="796">
      <c r="A796" s="8"/>
      <c r="B796" s="9">
        <v>630.0</v>
      </c>
      <c r="C796" s="10" t="str">
        <f t="shared" si="1"/>
        <v>Harlan Estate 2012 (3 BT)</v>
      </c>
      <c r="D796" s="11">
        <v>1400.0</v>
      </c>
      <c r="E796" s="11">
        <v>1800.0</v>
      </c>
      <c r="F796" s="12" t="s">
        <v>1549</v>
      </c>
      <c r="G796" s="12" t="s">
        <v>1547</v>
      </c>
      <c r="H796" s="12" t="s">
        <v>1547</v>
      </c>
      <c r="I796" s="9">
        <v>2012.0</v>
      </c>
      <c r="J796" s="9">
        <v>3.0</v>
      </c>
      <c r="K796" s="9" t="s">
        <v>20</v>
      </c>
      <c r="L796" s="9" t="s">
        <v>302</v>
      </c>
      <c r="M796" s="12" t="s">
        <v>1166</v>
      </c>
      <c r="N796" s="12" t="s">
        <v>1167</v>
      </c>
      <c r="O796" s="13" t="str">
        <f>vlookup(B796,'N10442 - Concise Lot Listing'!$1:$999,5,FALSE)</f>
        <v>https://www.sothebys.com/en/buy/auction/2020/vine-distinguished-collections-including-the-park-b-smith-cellar-celebrating-rhone/harlan-estate-2012-3-bt</v>
      </c>
      <c r="P796" s="12" t="s">
        <v>1550</v>
      </c>
    </row>
    <row r="797">
      <c r="A797" s="8"/>
      <c r="B797" s="9">
        <v>631.0</v>
      </c>
      <c r="C797" s="10" t="str">
        <f t="shared" si="1"/>
        <v>Harlan Estate 2011 (3 BT)</v>
      </c>
      <c r="D797" s="11">
        <v>1100.0</v>
      </c>
      <c r="E797" s="11">
        <v>1600.0</v>
      </c>
      <c r="F797" s="12" t="s">
        <v>1546</v>
      </c>
      <c r="G797" s="12" t="s">
        <v>1547</v>
      </c>
      <c r="H797" s="12" t="s">
        <v>1547</v>
      </c>
      <c r="I797" s="9">
        <v>2011.0</v>
      </c>
      <c r="J797" s="9">
        <v>3.0</v>
      </c>
      <c r="K797" s="9" t="s">
        <v>20</v>
      </c>
      <c r="L797" s="9" t="s">
        <v>302</v>
      </c>
      <c r="M797" s="12" t="s">
        <v>1166</v>
      </c>
      <c r="N797" s="12" t="s">
        <v>1167</v>
      </c>
      <c r="O797" s="13" t="str">
        <f>vlookup(B797,'N10442 - Concise Lot Listing'!$1:$999,5,FALSE)</f>
        <v>https://www.sothebys.com/en/buy/auction/2020/vine-distinguished-collections-including-the-park-b-smith-cellar-celebrating-rhone/harlan-estate-2011-3-bt</v>
      </c>
      <c r="P797" s="12" t="s">
        <v>1551</v>
      </c>
    </row>
    <row r="798">
      <c r="A798" s="8"/>
      <c r="B798" s="9">
        <v>632.0</v>
      </c>
      <c r="C798" s="10" t="str">
        <f t="shared" si="1"/>
        <v>Harlan Estate 2011 (1 MAG)</v>
      </c>
      <c r="D798" s="11">
        <v>800.0</v>
      </c>
      <c r="E798" s="11">
        <v>1200.0</v>
      </c>
      <c r="F798" s="12" t="s">
        <v>1546</v>
      </c>
      <c r="G798" s="12" t="s">
        <v>1547</v>
      </c>
      <c r="H798" s="12" t="s">
        <v>1547</v>
      </c>
      <c r="I798" s="9">
        <v>2011.0</v>
      </c>
      <c r="J798" s="9">
        <v>1.0</v>
      </c>
      <c r="K798" s="9" t="s">
        <v>48</v>
      </c>
      <c r="L798" s="9" t="s">
        <v>302</v>
      </c>
      <c r="M798" s="12" t="s">
        <v>1166</v>
      </c>
      <c r="N798" s="12" t="s">
        <v>1167</v>
      </c>
      <c r="O798" s="13" t="str">
        <f>vlookup(B798,'N10442 - Concise Lot Listing'!$1:$999,5,FALSE)</f>
        <v>https://www.sothebys.com/en/buy/auction/2020/vine-distinguished-collections-including-the-park-b-smith-cellar-celebrating-rhone/harlan-estate-2011-1-mag</v>
      </c>
      <c r="P798" s="12" t="s">
        <v>1552</v>
      </c>
    </row>
    <row r="799">
      <c r="A799" s="8"/>
      <c r="B799" s="9">
        <v>633.0</v>
      </c>
      <c r="C799" s="10" t="str">
        <f t="shared" si="1"/>
        <v>Harlan Estate 2010 (1 MAG)</v>
      </c>
      <c r="D799" s="11">
        <v>950.0</v>
      </c>
      <c r="E799" s="11">
        <v>1300.0</v>
      </c>
      <c r="F799" s="12" t="s">
        <v>302</v>
      </c>
      <c r="G799" s="12" t="s">
        <v>1547</v>
      </c>
      <c r="H799" s="12" t="s">
        <v>1547</v>
      </c>
      <c r="I799" s="9">
        <v>2010.0</v>
      </c>
      <c r="J799" s="9">
        <v>1.0</v>
      </c>
      <c r="K799" s="9" t="s">
        <v>48</v>
      </c>
      <c r="L799" s="9" t="s">
        <v>302</v>
      </c>
      <c r="M799" s="12" t="s">
        <v>1166</v>
      </c>
      <c r="N799" s="12" t="s">
        <v>1167</v>
      </c>
      <c r="O799" s="13" t="str">
        <f>vlookup(B799,'N10442 - Concise Lot Listing'!$1:$999,5,FALSE)</f>
        <v>https://www.sothebys.com/en/buy/auction/2020/vine-distinguished-collections-including-the-park-b-smith-cellar-celebrating-rhone/harlan-estate-2010-1-mag</v>
      </c>
      <c r="P799" s="12" t="s">
        <v>1553</v>
      </c>
    </row>
    <row r="800">
      <c r="A800" s="8"/>
      <c r="B800" s="9">
        <v>634.0</v>
      </c>
      <c r="C800" s="10" t="str">
        <f t="shared" si="1"/>
        <v>Harlan Estate 2009 (6 BT)</v>
      </c>
      <c r="D800" s="11">
        <v>2400.0</v>
      </c>
      <c r="E800" s="11">
        <v>3200.0</v>
      </c>
      <c r="F800" s="12" t="s">
        <v>21</v>
      </c>
      <c r="G800" s="12" t="s">
        <v>1547</v>
      </c>
      <c r="H800" s="12" t="s">
        <v>1547</v>
      </c>
      <c r="I800" s="9">
        <v>2009.0</v>
      </c>
      <c r="J800" s="9">
        <v>6.0</v>
      </c>
      <c r="K800" s="9" t="s">
        <v>20</v>
      </c>
      <c r="L800" s="9" t="s">
        <v>21</v>
      </c>
      <c r="M800" s="12" t="s">
        <v>1166</v>
      </c>
      <c r="N800" s="12" t="s">
        <v>1167</v>
      </c>
      <c r="O800" s="13" t="str">
        <f>vlookup(B800,'N10442 - Concise Lot Listing'!$1:$999,5,FALSE)</f>
        <v>https://www.sothebys.com/en/buy/auction/2020/vine-distinguished-collections-including-the-park-b-smith-cellar-celebrating-rhone/harlan-estate-2009-6-bt</v>
      </c>
      <c r="P800" s="12" t="s">
        <v>1554</v>
      </c>
    </row>
    <row r="801">
      <c r="A801" s="8"/>
      <c r="B801" s="9">
        <v>635.0</v>
      </c>
      <c r="C801" s="10" t="str">
        <f t="shared" si="1"/>
        <v>Harlan Estate 2008 (4 BT)</v>
      </c>
      <c r="D801" s="11">
        <v>1700.0</v>
      </c>
      <c r="E801" s="11">
        <v>2200.0</v>
      </c>
      <c r="F801" s="12" t="s">
        <v>1549</v>
      </c>
      <c r="G801" s="12" t="s">
        <v>1547</v>
      </c>
      <c r="H801" s="12" t="s">
        <v>1547</v>
      </c>
      <c r="I801" s="9">
        <v>2008.0</v>
      </c>
      <c r="J801" s="9">
        <v>4.0</v>
      </c>
      <c r="K801" s="9" t="s">
        <v>20</v>
      </c>
      <c r="L801" s="9" t="s">
        <v>302</v>
      </c>
      <c r="M801" s="12" t="s">
        <v>1166</v>
      </c>
      <c r="N801" s="12" t="s">
        <v>1167</v>
      </c>
      <c r="O801" s="13" t="str">
        <f>vlookup(B801,'N10442 - Concise Lot Listing'!$1:$999,5,FALSE)</f>
        <v>https://www.sothebys.com/en/buy/auction/2020/vine-distinguished-collections-including-the-park-b-smith-cellar-celebrating-rhone/harlan-estate-2008-4-bt</v>
      </c>
      <c r="P801" s="12" t="s">
        <v>1555</v>
      </c>
    </row>
    <row r="802">
      <c r="A802" s="8"/>
      <c r="B802" s="9">
        <v>636.0</v>
      </c>
      <c r="C802" s="10" t="str">
        <f t="shared" si="1"/>
        <v>Harlan Estate 2008 (1 MAG)</v>
      </c>
      <c r="D802" s="11">
        <v>900.0</v>
      </c>
      <c r="E802" s="11">
        <v>1200.0</v>
      </c>
      <c r="F802" s="12" t="s">
        <v>302</v>
      </c>
      <c r="G802" s="12" t="s">
        <v>1547</v>
      </c>
      <c r="H802" s="12" t="s">
        <v>1547</v>
      </c>
      <c r="I802" s="9">
        <v>2008.0</v>
      </c>
      <c r="J802" s="9">
        <v>1.0</v>
      </c>
      <c r="K802" s="9" t="s">
        <v>48</v>
      </c>
      <c r="L802" s="9" t="s">
        <v>302</v>
      </c>
      <c r="M802" s="12" t="s">
        <v>1166</v>
      </c>
      <c r="N802" s="12" t="s">
        <v>1167</v>
      </c>
      <c r="O802" s="13" t="str">
        <f>vlookup(B802,'N10442 - Concise Lot Listing'!$1:$999,5,FALSE)</f>
        <v>https://www.sothebys.com/en/buy/auction/2020/vine-distinguished-collections-including-the-park-b-smith-cellar-celebrating-rhone/harlan-estate-2008-1-mag</v>
      </c>
      <c r="P802" s="12" t="s">
        <v>1556</v>
      </c>
    </row>
    <row r="803">
      <c r="A803" s="9" t="s">
        <v>32</v>
      </c>
      <c r="B803" s="9">
        <v>637.0</v>
      </c>
      <c r="C803" s="10" t="str">
        <f t="shared" si="1"/>
        <v>Harlan, The Maiden 2012 (6 BT)</v>
      </c>
      <c r="D803" s="11">
        <v>1500.0</v>
      </c>
      <c r="E803" s="11">
        <v>2200.0</v>
      </c>
      <c r="F803" s="12" t="s">
        <v>302</v>
      </c>
      <c r="G803" s="12" t="s">
        <v>1557</v>
      </c>
      <c r="H803" s="12" t="s">
        <v>1547</v>
      </c>
      <c r="I803" s="9">
        <v>2012.0</v>
      </c>
      <c r="J803" s="9">
        <v>6.0</v>
      </c>
      <c r="K803" s="9" t="s">
        <v>20</v>
      </c>
      <c r="L803" s="9" t="s">
        <v>302</v>
      </c>
      <c r="M803" s="12" t="s">
        <v>1166</v>
      </c>
      <c r="N803" s="12" t="s">
        <v>1167</v>
      </c>
      <c r="O803" s="13" t="str">
        <f>vlookup(B803,'N10442 - Concise Lot Listing'!$1:$999,5,FALSE)</f>
        <v>https://www.sothebys.com/en/buy/auction/2020/vine-distinguished-collections-including-the-park-b-smith-cellar-celebrating-rhone/harlan-the-maiden-2012-12-bt</v>
      </c>
      <c r="P803" s="12" t="s">
        <v>1558</v>
      </c>
    </row>
    <row r="804">
      <c r="A804" s="9" t="s">
        <v>32</v>
      </c>
      <c r="B804" s="9">
        <v>637.0</v>
      </c>
      <c r="C804" s="10" t="str">
        <f t="shared" si="1"/>
        <v>Harlan, The Maiden 2012 (6 BT)</v>
      </c>
      <c r="D804" s="11">
        <v>1500.0</v>
      </c>
      <c r="E804" s="11">
        <v>2200.0</v>
      </c>
      <c r="F804" s="12" t="s">
        <v>302</v>
      </c>
      <c r="G804" s="12" t="s">
        <v>1557</v>
      </c>
      <c r="H804" s="12" t="s">
        <v>1547</v>
      </c>
      <c r="I804" s="9">
        <v>2012.0</v>
      </c>
      <c r="J804" s="9">
        <v>6.0</v>
      </c>
      <c r="K804" s="9" t="s">
        <v>20</v>
      </c>
      <c r="L804" s="9" t="s">
        <v>302</v>
      </c>
      <c r="M804" s="12" t="s">
        <v>1166</v>
      </c>
      <c r="N804" s="12" t="s">
        <v>1167</v>
      </c>
      <c r="O804" s="13" t="str">
        <f>vlookup(B804,'N10442 - Concise Lot Listing'!$1:$999,5,FALSE)</f>
        <v>https://www.sothebys.com/en/buy/auction/2020/vine-distinguished-collections-including-the-park-b-smith-cellar-celebrating-rhone/harlan-the-maiden-2012-12-bt</v>
      </c>
      <c r="P804" s="12" t="s">
        <v>1558</v>
      </c>
    </row>
    <row r="805">
      <c r="A805" s="9" t="s">
        <v>32</v>
      </c>
      <c r="B805" s="9">
        <v>638.0</v>
      </c>
      <c r="C805" s="10" t="str">
        <f t="shared" si="1"/>
        <v>Harlan, The Maiden 2011 (6 BT)</v>
      </c>
      <c r="D805" s="11">
        <v>1300.0</v>
      </c>
      <c r="E805" s="11">
        <v>1800.0</v>
      </c>
      <c r="F805" s="12" t="s">
        <v>302</v>
      </c>
      <c r="G805" s="12" t="s">
        <v>1557</v>
      </c>
      <c r="H805" s="12" t="s">
        <v>1547</v>
      </c>
      <c r="I805" s="9">
        <v>2011.0</v>
      </c>
      <c r="J805" s="9">
        <v>6.0</v>
      </c>
      <c r="K805" s="9" t="s">
        <v>20</v>
      </c>
      <c r="L805" s="9" t="s">
        <v>302</v>
      </c>
      <c r="M805" s="12" t="s">
        <v>1166</v>
      </c>
      <c r="N805" s="12" t="s">
        <v>1167</v>
      </c>
      <c r="O805" s="13" t="str">
        <f>vlookup(B805,'N10442 - Concise Lot Listing'!$1:$999,5,FALSE)</f>
        <v>https://www.sothebys.com/en/buy/auction/2020/vine-distinguished-collections-including-the-park-b-smith-cellar-celebrating-rhone/harlan-the-maiden-2011-12-bt</v>
      </c>
      <c r="P805" s="12" t="s">
        <v>1559</v>
      </c>
    </row>
    <row r="806">
      <c r="A806" s="9" t="s">
        <v>32</v>
      </c>
      <c r="B806" s="9">
        <v>638.0</v>
      </c>
      <c r="C806" s="10" t="str">
        <f t="shared" si="1"/>
        <v>Harlan, The Maiden 2011 (6 BT)</v>
      </c>
      <c r="D806" s="11">
        <v>1300.0</v>
      </c>
      <c r="E806" s="11">
        <v>1800.0</v>
      </c>
      <c r="F806" s="12" t="s">
        <v>302</v>
      </c>
      <c r="G806" s="12" t="s">
        <v>1557</v>
      </c>
      <c r="H806" s="12" t="s">
        <v>1547</v>
      </c>
      <c r="I806" s="9">
        <v>2011.0</v>
      </c>
      <c r="J806" s="9">
        <v>6.0</v>
      </c>
      <c r="K806" s="9" t="s">
        <v>20</v>
      </c>
      <c r="L806" s="9" t="s">
        <v>302</v>
      </c>
      <c r="M806" s="12" t="s">
        <v>1166</v>
      </c>
      <c r="N806" s="12" t="s">
        <v>1167</v>
      </c>
      <c r="O806" s="13" t="str">
        <f>vlookup(B806,'N10442 - Concise Lot Listing'!$1:$999,5,FALSE)</f>
        <v>https://www.sothebys.com/en/buy/auction/2020/vine-distinguished-collections-including-the-park-b-smith-cellar-celebrating-rhone/harlan-the-maiden-2011-12-bt</v>
      </c>
      <c r="P806" s="12" t="s">
        <v>1559</v>
      </c>
    </row>
    <row r="807">
      <c r="A807" s="9" t="s">
        <v>32</v>
      </c>
      <c r="B807" s="9">
        <v>639.0</v>
      </c>
      <c r="C807" s="10" t="str">
        <f t="shared" si="1"/>
        <v>Harlan, The Maiden 2010 (3 BT)</v>
      </c>
      <c r="D807" s="11">
        <v>1000.0</v>
      </c>
      <c r="E807" s="11">
        <v>1500.0</v>
      </c>
      <c r="F807" s="12" t="s">
        <v>302</v>
      </c>
      <c r="G807" s="12" t="s">
        <v>1557</v>
      </c>
      <c r="H807" s="12" t="s">
        <v>1547</v>
      </c>
      <c r="I807" s="9">
        <v>2010.0</v>
      </c>
      <c r="J807" s="9">
        <v>3.0</v>
      </c>
      <c r="K807" s="9" t="s">
        <v>20</v>
      </c>
      <c r="L807" s="9" t="s">
        <v>302</v>
      </c>
      <c r="M807" s="12" t="s">
        <v>1166</v>
      </c>
      <c r="N807" s="12" t="s">
        <v>1167</v>
      </c>
      <c r="O807" s="13" t="str">
        <f>vlookup(B807,'N10442 - Concise Lot Listing'!$1:$999,5,FALSE)</f>
        <v>https://www.sothebys.com/en/buy/auction/2020/vine-distinguished-collections-including-the-park-b-smith-cellar-celebrating-rhone/harlan-the-maiden-vertical-9-bt</v>
      </c>
      <c r="P807" s="12" t="s">
        <v>1560</v>
      </c>
    </row>
    <row r="808">
      <c r="A808" s="9" t="s">
        <v>32</v>
      </c>
      <c r="B808" s="9">
        <v>639.0</v>
      </c>
      <c r="C808" s="10" t="str">
        <f t="shared" si="1"/>
        <v>Harlan, The Maiden 2009 (6 BT)</v>
      </c>
      <c r="D808" s="11">
        <v>1000.0</v>
      </c>
      <c r="E808" s="11">
        <v>1500.0</v>
      </c>
      <c r="F808" s="12" t="s">
        <v>302</v>
      </c>
      <c r="G808" s="12" t="s">
        <v>1557</v>
      </c>
      <c r="H808" s="12" t="s">
        <v>1547</v>
      </c>
      <c r="I808" s="9">
        <v>2009.0</v>
      </c>
      <c r="J808" s="9">
        <v>6.0</v>
      </c>
      <c r="K808" s="9" t="s">
        <v>20</v>
      </c>
      <c r="L808" s="9" t="s">
        <v>302</v>
      </c>
      <c r="M808" s="12" t="s">
        <v>1166</v>
      </c>
      <c r="N808" s="12" t="s">
        <v>1167</v>
      </c>
      <c r="O808" s="13" t="str">
        <f>vlookup(B808,'N10442 - Concise Lot Listing'!$1:$999,5,FALSE)</f>
        <v>https://www.sothebys.com/en/buy/auction/2020/vine-distinguished-collections-including-the-park-b-smith-cellar-celebrating-rhone/harlan-the-maiden-vertical-9-bt</v>
      </c>
      <c r="P808" s="12" t="s">
        <v>1561</v>
      </c>
    </row>
    <row r="809">
      <c r="A809" s="9" t="s">
        <v>32</v>
      </c>
      <c r="B809" s="9">
        <v>640.0</v>
      </c>
      <c r="C809" s="10" t="str">
        <f t="shared" si="1"/>
        <v>Harlan, The Maiden 2007 (3 BT)</v>
      </c>
      <c r="D809" s="11">
        <v>1500.0</v>
      </c>
      <c r="E809" s="11">
        <v>2200.0</v>
      </c>
      <c r="F809" s="12" t="s">
        <v>302</v>
      </c>
      <c r="G809" s="12" t="s">
        <v>1557</v>
      </c>
      <c r="H809" s="12" t="s">
        <v>1547</v>
      </c>
      <c r="I809" s="9">
        <v>2007.0</v>
      </c>
      <c r="J809" s="9">
        <v>3.0</v>
      </c>
      <c r="K809" s="9" t="s">
        <v>20</v>
      </c>
      <c r="L809" s="9" t="s">
        <v>302</v>
      </c>
      <c r="M809" s="12" t="s">
        <v>1166</v>
      </c>
      <c r="N809" s="12" t="s">
        <v>1167</v>
      </c>
      <c r="O809" s="13" t="str">
        <f>vlookup(B809,'N10442 - Concise Lot Listing'!$1:$999,5,FALSE)</f>
        <v>https://www.sothebys.com/en/buy/auction/2020/vine-distinguished-collections-including-the-park-b-smith-cellar-celebrating-rhone/harlan-the-maiden-2007-6-bt</v>
      </c>
      <c r="P809" s="12" t="s">
        <v>1562</v>
      </c>
    </row>
    <row r="810">
      <c r="A810" s="9" t="s">
        <v>32</v>
      </c>
      <c r="B810" s="9">
        <v>640.0</v>
      </c>
      <c r="C810" s="10" t="str">
        <f t="shared" si="1"/>
        <v>Harlan, The Maiden 2007 (3 BT)</v>
      </c>
      <c r="D810" s="11">
        <v>1500.0</v>
      </c>
      <c r="E810" s="11">
        <v>2200.0</v>
      </c>
      <c r="F810" s="12" t="s">
        <v>302</v>
      </c>
      <c r="G810" s="12" t="s">
        <v>1557</v>
      </c>
      <c r="H810" s="12" t="s">
        <v>1547</v>
      </c>
      <c r="I810" s="9">
        <v>2007.0</v>
      </c>
      <c r="J810" s="9">
        <v>3.0</v>
      </c>
      <c r="K810" s="9" t="s">
        <v>20</v>
      </c>
      <c r="L810" s="9" t="s">
        <v>302</v>
      </c>
      <c r="M810" s="12" t="s">
        <v>1166</v>
      </c>
      <c r="N810" s="12" t="s">
        <v>1167</v>
      </c>
      <c r="O810" s="13" t="str">
        <f>vlookup(B810,'N10442 - Concise Lot Listing'!$1:$999,5,FALSE)</f>
        <v>https://www.sothebys.com/en/buy/auction/2020/vine-distinguished-collections-including-the-park-b-smith-cellar-celebrating-rhone/harlan-the-maiden-2007-6-bt</v>
      </c>
      <c r="P810" s="12" t="s">
        <v>1562</v>
      </c>
    </row>
    <row r="811">
      <c r="A811" s="8"/>
      <c r="B811" s="9">
        <v>641.0</v>
      </c>
      <c r="C811" s="10" t="str">
        <f t="shared" si="1"/>
        <v>Bond Assortment 2008 (5 MAG)</v>
      </c>
      <c r="D811" s="11">
        <v>1800.0</v>
      </c>
      <c r="E811" s="11">
        <v>2200.0</v>
      </c>
      <c r="F811" s="12" t="s">
        <v>1563</v>
      </c>
      <c r="G811" s="12" t="s">
        <v>1564</v>
      </c>
      <c r="H811" s="12" t="s">
        <v>1565</v>
      </c>
      <c r="I811" s="9">
        <v>2008.0</v>
      </c>
      <c r="J811" s="9">
        <v>5.0</v>
      </c>
      <c r="K811" s="9" t="s">
        <v>48</v>
      </c>
      <c r="L811" s="9" t="s">
        <v>302</v>
      </c>
      <c r="M811" s="12" t="s">
        <v>1166</v>
      </c>
      <c r="N811" s="12" t="s">
        <v>1167</v>
      </c>
      <c r="O811" s="13" t="str">
        <f>vlookup(B811,'N10442 - Concise Lot Listing'!$1:$999,5,FALSE)</f>
        <v>https://www.sothebys.com/en/buy/auction/2020/vine-distinguished-collections-including-the-park-b-smith-cellar-celebrating-rhone/bond-assortment-2008-5-mag</v>
      </c>
      <c r="P811" s="12" t="s">
        <v>1566</v>
      </c>
    </row>
    <row r="812">
      <c r="A812" s="8"/>
      <c r="B812" s="9">
        <v>642.0</v>
      </c>
      <c r="C812" s="10" t="str">
        <f t="shared" si="1"/>
        <v>Bond Assortment 2007 (5 MAG)</v>
      </c>
      <c r="D812" s="11">
        <v>2000.0</v>
      </c>
      <c r="E812" s="11">
        <v>2800.0</v>
      </c>
      <c r="F812" s="12" t="s">
        <v>1563</v>
      </c>
      <c r="G812" s="12" t="s">
        <v>1564</v>
      </c>
      <c r="H812" s="12" t="s">
        <v>1565</v>
      </c>
      <c r="I812" s="9">
        <v>2007.0</v>
      </c>
      <c r="J812" s="9">
        <v>5.0</v>
      </c>
      <c r="K812" s="9" t="s">
        <v>48</v>
      </c>
      <c r="L812" s="9" t="s">
        <v>302</v>
      </c>
      <c r="M812" s="12" t="s">
        <v>1166</v>
      </c>
      <c r="N812" s="12" t="s">
        <v>1167</v>
      </c>
      <c r="O812" s="13" t="str">
        <f>vlookup(B812,'N10442 - Concise Lot Listing'!$1:$999,5,FALSE)</f>
        <v>https://www.sothebys.com/en/buy/auction/2020/vine-distinguished-collections-including-the-park-b-smith-cellar-celebrating-rhone/bond-assortment-2007-5-mag</v>
      </c>
      <c r="P812" s="12" t="s">
        <v>1567</v>
      </c>
    </row>
    <row r="813">
      <c r="A813" s="9" t="s">
        <v>32</v>
      </c>
      <c r="B813" s="9">
        <v>643.0</v>
      </c>
      <c r="C813" s="10" t="str">
        <f t="shared" si="1"/>
        <v>Bond Vecina 2007 (1 MAG)</v>
      </c>
      <c r="D813" s="11">
        <v>1900.0</v>
      </c>
      <c r="E813" s="11">
        <v>2800.0</v>
      </c>
      <c r="F813" s="12" t="s">
        <v>302</v>
      </c>
      <c r="G813" s="12" t="s">
        <v>1568</v>
      </c>
      <c r="H813" s="12" t="s">
        <v>1565</v>
      </c>
      <c r="I813" s="9">
        <v>2007.0</v>
      </c>
      <c r="J813" s="9">
        <v>1.0</v>
      </c>
      <c r="K813" s="9" t="s">
        <v>48</v>
      </c>
      <c r="L813" s="9" t="s">
        <v>302</v>
      </c>
      <c r="M813" s="12" t="s">
        <v>1166</v>
      </c>
      <c r="N813" s="12" t="s">
        <v>1167</v>
      </c>
      <c r="O813" s="13" t="str">
        <f>vlookup(B813,'N10442 - Concise Lot Listing'!$1:$999,5,FALSE)</f>
        <v>https://www.sothebys.com/en/buy/auction/2020/vine-distinguished-collections-including-the-park-b-smith-cellar-celebrating-rhone/mixed-lot-5-mag-bond-assortment-2007</v>
      </c>
      <c r="P813" s="12" t="s">
        <v>1569</v>
      </c>
    </row>
    <row r="814">
      <c r="A814" s="9" t="s">
        <v>32</v>
      </c>
      <c r="B814" s="9">
        <v>643.0</v>
      </c>
      <c r="C814" s="10" t="str">
        <f t="shared" si="1"/>
        <v>Bond Melbury 2007 (1 MAG)</v>
      </c>
      <c r="D814" s="11">
        <v>1900.0</v>
      </c>
      <c r="E814" s="11">
        <v>2800.0</v>
      </c>
      <c r="F814" s="12" t="s">
        <v>302</v>
      </c>
      <c r="G814" s="12" t="s">
        <v>1570</v>
      </c>
      <c r="H814" s="12" t="s">
        <v>1565</v>
      </c>
      <c r="I814" s="9">
        <v>2007.0</v>
      </c>
      <c r="J814" s="9">
        <v>1.0</v>
      </c>
      <c r="K814" s="9" t="s">
        <v>48</v>
      </c>
      <c r="L814" s="9" t="s">
        <v>302</v>
      </c>
      <c r="M814" s="12" t="s">
        <v>1166</v>
      </c>
      <c r="N814" s="12" t="s">
        <v>1167</v>
      </c>
      <c r="O814" s="13" t="str">
        <f>vlookup(B814,'N10442 - Concise Lot Listing'!$1:$999,5,FALSE)</f>
        <v>https://www.sothebys.com/en/buy/auction/2020/vine-distinguished-collections-including-the-park-b-smith-cellar-celebrating-rhone/mixed-lot-5-mag-bond-assortment-2007</v>
      </c>
      <c r="P814" s="12" t="s">
        <v>1571</v>
      </c>
    </row>
    <row r="815">
      <c r="A815" s="9" t="s">
        <v>32</v>
      </c>
      <c r="B815" s="9">
        <v>643.0</v>
      </c>
      <c r="C815" s="10" t="str">
        <f t="shared" si="1"/>
        <v>Bond Quella 2007 (1 MAG)</v>
      </c>
      <c r="D815" s="11">
        <v>1900.0</v>
      </c>
      <c r="E815" s="11">
        <v>2800.0</v>
      </c>
      <c r="F815" s="12" t="s">
        <v>302</v>
      </c>
      <c r="G815" s="12" t="s">
        <v>1572</v>
      </c>
      <c r="H815" s="12" t="s">
        <v>1565</v>
      </c>
      <c r="I815" s="9">
        <v>2007.0</v>
      </c>
      <c r="J815" s="9">
        <v>1.0</v>
      </c>
      <c r="K815" s="9" t="s">
        <v>48</v>
      </c>
      <c r="L815" s="9" t="s">
        <v>302</v>
      </c>
      <c r="M815" s="12" t="s">
        <v>1166</v>
      </c>
      <c r="N815" s="12" t="s">
        <v>1167</v>
      </c>
      <c r="O815" s="13" t="str">
        <f>vlookup(B815,'N10442 - Concise Lot Listing'!$1:$999,5,FALSE)</f>
        <v>https://www.sothebys.com/en/buy/auction/2020/vine-distinguished-collections-including-the-park-b-smith-cellar-celebrating-rhone/mixed-lot-5-mag-bond-assortment-2007</v>
      </c>
      <c r="P815" s="12" t="s">
        <v>1573</v>
      </c>
    </row>
    <row r="816">
      <c r="A816" s="9" t="s">
        <v>32</v>
      </c>
      <c r="B816" s="9">
        <v>643.0</v>
      </c>
      <c r="C816" s="10" t="str">
        <f t="shared" si="1"/>
        <v>Bond Pluribus 2007 (1 MAG)</v>
      </c>
      <c r="D816" s="11">
        <v>1900.0</v>
      </c>
      <c r="E816" s="11">
        <v>2800.0</v>
      </c>
      <c r="F816" s="12" t="s">
        <v>302</v>
      </c>
      <c r="G816" s="12" t="s">
        <v>1574</v>
      </c>
      <c r="H816" s="12" t="s">
        <v>1565</v>
      </c>
      <c r="I816" s="9">
        <v>2007.0</v>
      </c>
      <c r="J816" s="9">
        <v>1.0</v>
      </c>
      <c r="K816" s="9" t="s">
        <v>48</v>
      </c>
      <c r="L816" s="9" t="s">
        <v>302</v>
      </c>
      <c r="M816" s="12" t="s">
        <v>1166</v>
      </c>
      <c r="N816" s="12" t="s">
        <v>1167</v>
      </c>
      <c r="O816" s="13" t="str">
        <f>vlookup(B816,'N10442 - Concise Lot Listing'!$1:$999,5,FALSE)</f>
        <v>https://www.sothebys.com/en/buy/auction/2020/vine-distinguished-collections-including-the-park-b-smith-cellar-celebrating-rhone/mixed-lot-5-mag-bond-assortment-2007</v>
      </c>
      <c r="P816" s="12" t="s">
        <v>1575</v>
      </c>
    </row>
    <row r="817">
      <c r="A817" s="9" t="s">
        <v>32</v>
      </c>
      <c r="B817" s="9">
        <v>643.0</v>
      </c>
      <c r="C817" s="10" t="str">
        <f t="shared" si="1"/>
        <v>Bond St. Eden 2007 (1 MAG)</v>
      </c>
      <c r="D817" s="11">
        <v>1900.0</v>
      </c>
      <c r="E817" s="11">
        <v>2800.0</v>
      </c>
      <c r="F817" s="12" t="s">
        <v>302</v>
      </c>
      <c r="G817" s="12" t="s">
        <v>1576</v>
      </c>
      <c r="H817" s="12" t="s">
        <v>1565</v>
      </c>
      <c r="I817" s="9">
        <v>2007.0</v>
      </c>
      <c r="J817" s="9">
        <v>1.0</v>
      </c>
      <c r="K817" s="9" t="s">
        <v>48</v>
      </c>
      <c r="L817" s="9" t="s">
        <v>302</v>
      </c>
      <c r="M817" s="12" t="s">
        <v>1166</v>
      </c>
      <c r="N817" s="12" t="s">
        <v>1167</v>
      </c>
      <c r="O817" s="13" t="str">
        <f>vlookup(B817,'N10442 - Concise Lot Listing'!$1:$999,5,FALSE)</f>
        <v>https://www.sothebys.com/en/buy/auction/2020/vine-distinguished-collections-including-the-park-b-smith-cellar-celebrating-rhone/mixed-lot-5-mag-bond-assortment-2007</v>
      </c>
      <c r="P817" s="12" t="s">
        <v>1577</v>
      </c>
    </row>
    <row r="818">
      <c r="A818" s="8"/>
      <c r="B818" s="9">
        <v>644.0</v>
      </c>
      <c r="C818" s="10" t="str">
        <f t="shared" si="1"/>
        <v>Bond Assortment 2006 (5 MAG)</v>
      </c>
      <c r="D818" s="11">
        <v>1300.0</v>
      </c>
      <c r="E818" s="11">
        <v>1800.0</v>
      </c>
      <c r="F818" s="12" t="s">
        <v>1563</v>
      </c>
      <c r="G818" s="12" t="s">
        <v>1564</v>
      </c>
      <c r="H818" s="12" t="s">
        <v>1565</v>
      </c>
      <c r="I818" s="9">
        <v>2006.0</v>
      </c>
      <c r="J818" s="9">
        <v>5.0</v>
      </c>
      <c r="K818" s="9" t="s">
        <v>48</v>
      </c>
      <c r="L818" s="9" t="s">
        <v>302</v>
      </c>
      <c r="M818" s="12" t="s">
        <v>1166</v>
      </c>
      <c r="N818" s="12" t="s">
        <v>1167</v>
      </c>
      <c r="O818" s="13" t="str">
        <f>vlookup(B818,'N10442 - Concise Lot Listing'!$1:$999,5,FALSE)</f>
        <v>https://www.sothebys.com/en/buy/auction/2020/vine-distinguished-collections-including-the-park-b-smith-cellar-celebrating-rhone/bond-assortment-2006-5-mag</v>
      </c>
      <c r="P818" s="12" t="s">
        <v>1578</v>
      </c>
    </row>
    <row r="819">
      <c r="A819" s="8"/>
      <c r="B819" s="9">
        <v>645.0</v>
      </c>
      <c r="C819" s="10" t="str">
        <f t="shared" si="1"/>
        <v>Bond Melbury 2010 (6 BT)</v>
      </c>
      <c r="D819" s="11">
        <v>1300.0</v>
      </c>
      <c r="E819" s="11">
        <v>1600.0</v>
      </c>
      <c r="F819" s="12" t="s">
        <v>1546</v>
      </c>
      <c r="G819" s="12" t="s">
        <v>1570</v>
      </c>
      <c r="H819" s="12" t="s">
        <v>1565</v>
      </c>
      <c r="I819" s="9">
        <v>2010.0</v>
      </c>
      <c r="J819" s="9">
        <v>6.0</v>
      </c>
      <c r="K819" s="9" t="s">
        <v>20</v>
      </c>
      <c r="L819" s="9" t="s">
        <v>302</v>
      </c>
      <c r="M819" s="12" t="s">
        <v>1166</v>
      </c>
      <c r="N819" s="12" t="s">
        <v>1167</v>
      </c>
      <c r="O819" s="13" t="str">
        <f>vlookup(B819,'N10442 - Concise Lot Listing'!$1:$999,5,FALSE)</f>
        <v>https://www.sothebys.com/en/buy/auction/2020/vine-distinguished-collections-including-the-park-b-smith-cellar-celebrating-rhone/bond-melbury-2010-6-bt</v>
      </c>
      <c r="P819" s="12" t="s">
        <v>1579</v>
      </c>
    </row>
    <row r="820">
      <c r="A820" s="8"/>
      <c r="B820" s="9">
        <v>646.0</v>
      </c>
      <c r="C820" s="10" t="str">
        <f t="shared" si="1"/>
        <v>Bond Melbury 2008 (6 BT)</v>
      </c>
      <c r="D820" s="11">
        <v>900.0</v>
      </c>
      <c r="E820" s="11">
        <v>1200.0</v>
      </c>
      <c r="F820" s="12" t="s">
        <v>302</v>
      </c>
      <c r="G820" s="12" t="s">
        <v>1570</v>
      </c>
      <c r="H820" s="12" t="s">
        <v>1565</v>
      </c>
      <c r="I820" s="9">
        <v>2008.0</v>
      </c>
      <c r="J820" s="9">
        <v>6.0</v>
      </c>
      <c r="K820" s="9" t="s">
        <v>20</v>
      </c>
      <c r="L820" s="9" t="s">
        <v>302</v>
      </c>
      <c r="M820" s="12" t="s">
        <v>1166</v>
      </c>
      <c r="N820" s="12" t="s">
        <v>1167</v>
      </c>
      <c r="O820" s="13" t="str">
        <f>vlookup(B820,'N10442 - Concise Lot Listing'!$1:$999,5,FALSE)</f>
        <v>https://www.sothebys.com/en/buy/auction/2020/vine-distinguished-collections-including-the-park-b-smith-cellar-celebrating-rhone/bond-melbury-2008-6-bt</v>
      </c>
      <c r="P820" s="12" t="s">
        <v>1580</v>
      </c>
    </row>
    <row r="821">
      <c r="A821" s="8"/>
      <c r="B821" s="9">
        <v>647.0</v>
      </c>
      <c r="C821" s="10" t="str">
        <f t="shared" si="1"/>
        <v>Bond Melbury 2007 (6 BT)</v>
      </c>
      <c r="D821" s="11">
        <v>1000.0</v>
      </c>
      <c r="E821" s="11">
        <v>1500.0</v>
      </c>
      <c r="F821" s="12" t="s">
        <v>302</v>
      </c>
      <c r="G821" s="12" t="s">
        <v>1570</v>
      </c>
      <c r="H821" s="12" t="s">
        <v>1565</v>
      </c>
      <c r="I821" s="9">
        <v>2007.0</v>
      </c>
      <c r="J821" s="9">
        <v>6.0</v>
      </c>
      <c r="K821" s="9" t="s">
        <v>20</v>
      </c>
      <c r="L821" s="9" t="s">
        <v>302</v>
      </c>
      <c r="M821" s="12" t="s">
        <v>1166</v>
      </c>
      <c r="N821" s="12" t="s">
        <v>1167</v>
      </c>
      <c r="O821" s="13" t="str">
        <f>vlookup(B821,'N10442 - Concise Lot Listing'!$1:$999,5,FALSE)</f>
        <v>https://www.sothebys.com/en/buy/auction/2020/vine-distinguished-collections-including-the-park-b-smith-cellar-celebrating-rhone/bond-melbury-2007-6-bt</v>
      </c>
      <c r="P821" s="12" t="s">
        <v>1581</v>
      </c>
    </row>
    <row r="822">
      <c r="A822" s="8"/>
      <c r="B822" s="9">
        <v>648.0</v>
      </c>
      <c r="C822" s="10" t="str">
        <f t="shared" si="1"/>
        <v>Bond Pluribus 2010 (6 BT)</v>
      </c>
      <c r="D822" s="11">
        <v>1300.0</v>
      </c>
      <c r="E822" s="11">
        <v>1600.0</v>
      </c>
      <c r="F822" s="12" t="s">
        <v>302</v>
      </c>
      <c r="G822" s="12" t="s">
        <v>1574</v>
      </c>
      <c r="H822" s="12" t="s">
        <v>1565</v>
      </c>
      <c r="I822" s="9">
        <v>2010.0</v>
      </c>
      <c r="J822" s="9">
        <v>6.0</v>
      </c>
      <c r="K822" s="9" t="s">
        <v>20</v>
      </c>
      <c r="L822" s="9" t="s">
        <v>302</v>
      </c>
      <c r="M822" s="12" t="s">
        <v>1166</v>
      </c>
      <c r="N822" s="12" t="s">
        <v>1167</v>
      </c>
      <c r="O822" s="13" t="str">
        <f>vlookup(B822,'N10442 - Concise Lot Listing'!$1:$999,5,FALSE)</f>
        <v>https://www.sothebys.com/en/buy/auction/2020/vine-distinguished-collections-including-the-park-b-smith-cellar-celebrating-rhone/bond-pluribus-2010-6-bt</v>
      </c>
      <c r="P822" s="12" t="s">
        <v>1582</v>
      </c>
    </row>
    <row r="823">
      <c r="A823" s="8"/>
      <c r="B823" s="9">
        <v>649.0</v>
      </c>
      <c r="C823" s="10" t="str">
        <f t="shared" si="1"/>
        <v>Bond Pluribus 2007 (6 BT)</v>
      </c>
      <c r="D823" s="11">
        <v>1200.0</v>
      </c>
      <c r="E823" s="11">
        <v>1800.0</v>
      </c>
      <c r="F823" s="12" t="s">
        <v>302</v>
      </c>
      <c r="G823" s="12" t="s">
        <v>1574</v>
      </c>
      <c r="H823" s="12" t="s">
        <v>1565</v>
      </c>
      <c r="I823" s="9">
        <v>2007.0</v>
      </c>
      <c r="J823" s="9">
        <v>6.0</v>
      </c>
      <c r="K823" s="9" t="s">
        <v>20</v>
      </c>
      <c r="L823" s="9" t="s">
        <v>302</v>
      </c>
      <c r="M823" s="12" t="s">
        <v>1166</v>
      </c>
      <c r="N823" s="12" t="s">
        <v>1167</v>
      </c>
      <c r="O823" s="13" t="str">
        <f>vlookup(B823,'N10442 - Concise Lot Listing'!$1:$999,5,FALSE)</f>
        <v>https://www.sothebys.com/en/buy/auction/2020/vine-distinguished-collections-including-the-park-b-smith-cellar-celebrating-rhone/bond-pluribus-2007-6-bt</v>
      </c>
      <c r="P823" s="12" t="s">
        <v>1583</v>
      </c>
    </row>
    <row r="824">
      <c r="A824" s="8"/>
      <c r="B824" s="9">
        <v>650.0</v>
      </c>
      <c r="C824" s="10" t="str">
        <f t="shared" si="1"/>
        <v>Bond Quella 2010 (6 BT)</v>
      </c>
      <c r="D824" s="11">
        <v>1300.0</v>
      </c>
      <c r="E824" s="11">
        <v>1600.0</v>
      </c>
      <c r="F824" s="12" t="s">
        <v>1546</v>
      </c>
      <c r="G824" s="12" t="s">
        <v>1572</v>
      </c>
      <c r="H824" s="12" t="s">
        <v>1565</v>
      </c>
      <c r="I824" s="9">
        <v>2010.0</v>
      </c>
      <c r="J824" s="9">
        <v>6.0</v>
      </c>
      <c r="K824" s="9" t="s">
        <v>20</v>
      </c>
      <c r="L824" s="9" t="s">
        <v>302</v>
      </c>
      <c r="M824" s="12" t="s">
        <v>1166</v>
      </c>
      <c r="N824" s="12" t="s">
        <v>1167</v>
      </c>
      <c r="O824" s="13" t="str">
        <f>vlookup(B824,'N10442 - Concise Lot Listing'!$1:$999,5,FALSE)</f>
        <v>https://www.sothebys.com/en/buy/auction/2020/vine-distinguished-collections-including-the-park-b-smith-cellar-celebrating-rhone/bond-quella-2010-6-bt</v>
      </c>
      <c r="P824" s="12" t="s">
        <v>1584</v>
      </c>
    </row>
    <row r="825">
      <c r="A825" s="8"/>
      <c r="B825" s="9">
        <v>651.0</v>
      </c>
      <c r="C825" s="10" t="str">
        <f t="shared" si="1"/>
        <v>Bond Quella 2008 (6 BT)</v>
      </c>
      <c r="D825" s="11">
        <v>900.0</v>
      </c>
      <c r="E825" s="11">
        <v>1400.0</v>
      </c>
      <c r="F825" s="12" t="s">
        <v>1546</v>
      </c>
      <c r="G825" s="12" t="s">
        <v>1572</v>
      </c>
      <c r="H825" s="12" t="s">
        <v>1565</v>
      </c>
      <c r="I825" s="9">
        <v>2008.0</v>
      </c>
      <c r="J825" s="9">
        <v>6.0</v>
      </c>
      <c r="K825" s="9" t="s">
        <v>20</v>
      </c>
      <c r="L825" s="9" t="s">
        <v>302</v>
      </c>
      <c r="M825" s="12" t="s">
        <v>1166</v>
      </c>
      <c r="N825" s="12" t="s">
        <v>1167</v>
      </c>
      <c r="O825" s="13" t="str">
        <f>vlookup(B825,'N10442 - Concise Lot Listing'!$1:$999,5,FALSE)</f>
        <v>https://www.sothebys.com/en/buy/auction/2020/vine-distinguished-collections-including-the-park-b-smith-cellar-celebrating-rhone/bond-quella-2008-6-bt</v>
      </c>
      <c r="P825" s="12" t="s">
        <v>1585</v>
      </c>
    </row>
    <row r="826">
      <c r="A826" s="8"/>
      <c r="B826" s="9">
        <v>652.0</v>
      </c>
      <c r="C826" s="10" t="str">
        <f t="shared" si="1"/>
        <v>Bond Quella 2007 (6 BT)</v>
      </c>
      <c r="D826" s="11">
        <v>1200.0</v>
      </c>
      <c r="E826" s="11">
        <v>1800.0</v>
      </c>
      <c r="F826" s="12" t="s">
        <v>1586</v>
      </c>
      <c r="G826" s="12" t="s">
        <v>1572</v>
      </c>
      <c r="H826" s="12" t="s">
        <v>1565</v>
      </c>
      <c r="I826" s="9">
        <v>2007.0</v>
      </c>
      <c r="J826" s="9">
        <v>6.0</v>
      </c>
      <c r="K826" s="9" t="s">
        <v>20</v>
      </c>
      <c r="L826" s="9" t="s">
        <v>302</v>
      </c>
      <c r="M826" s="12" t="s">
        <v>1166</v>
      </c>
      <c r="N826" s="12" t="s">
        <v>1167</v>
      </c>
      <c r="O826" s="13" t="str">
        <f>vlookup(B826,'N10442 - Concise Lot Listing'!$1:$999,5,FALSE)</f>
        <v>https://www.sothebys.com/en/buy/auction/2020/vine-distinguished-collections-including-the-park-b-smith-cellar-celebrating-rhone/bond-quella-2007-6-bt</v>
      </c>
      <c r="P826" s="12" t="s">
        <v>1587</v>
      </c>
    </row>
    <row r="827">
      <c r="A827" s="8"/>
      <c r="B827" s="9">
        <v>653.0</v>
      </c>
      <c r="C827" s="10" t="str">
        <f t="shared" si="1"/>
        <v>Bond St. Eden 2010 (6 BT)</v>
      </c>
      <c r="D827" s="11">
        <v>1300.0</v>
      </c>
      <c r="E827" s="11">
        <v>1600.0</v>
      </c>
      <c r="F827" s="12" t="s">
        <v>1546</v>
      </c>
      <c r="G827" s="12" t="s">
        <v>1576</v>
      </c>
      <c r="H827" s="12" t="s">
        <v>1565</v>
      </c>
      <c r="I827" s="9">
        <v>2010.0</v>
      </c>
      <c r="J827" s="9">
        <v>6.0</v>
      </c>
      <c r="K827" s="9" t="s">
        <v>20</v>
      </c>
      <c r="L827" s="9" t="s">
        <v>302</v>
      </c>
      <c r="M827" s="12" t="s">
        <v>1166</v>
      </c>
      <c r="N827" s="12" t="s">
        <v>1167</v>
      </c>
      <c r="O827" s="13" t="str">
        <f>vlookup(B827,'N10442 - Concise Lot Listing'!$1:$999,5,FALSE)</f>
        <v>https://www.sothebys.com/en/buy/auction/2020/vine-distinguished-collections-including-the-park-b-smith-cellar-celebrating-rhone/bond-st-eden-2010-6-bt</v>
      </c>
      <c r="P827" s="12" t="s">
        <v>1588</v>
      </c>
    </row>
    <row r="828">
      <c r="A828" s="8"/>
      <c r="B828" s="9">
        <v>654.0</v>
      </c>
      <c r="C828" s="10" t="str">
        <f t="shared" si="1"/>
        <v>Bond St. Eden 2008 (6 BT)</v>
      </c>
      <c r="D828" s="11">
        <v>1000.0</v>
      </c>
      <c r="E828" s="11">
        <v>1500.0</v>
      </c>
      <c r="F828" s="12" t="s">
        <v>302</v>
      </c>
      <c r="G828" s="12" t="s">
        <v>1576</v>
      </c>
      <c r="H828" s="12" t="s">
        <v>1565</v>
      </c>
      <c r="I828" s="9">
        <v>2008.0</v>
      </c>
      <c r="J828" s="9">
        <v>6.0</v>
      </c>
      <c r="K828" s="9" t="s">
        <v>20</v>
      </c>
      <c r="L828" s="9" t="s">
        <v>302</v>
      </c>
      <c r="M828" s="12" t="s">
        <v>1166</v>
      </c>
      <c r="N828" s="12" t="s">
        <v>1167</v>
      </c>
      <c r="O828" s="13" t="str">
        <f>vlookup(B828,'N10442 - Concise Lot Listing'!$1:$999,5,FALSE)</f>
        <v>https://www.sothebys.com/en/buy/auction/2020/vine-distinguished-collections-including-the-park-b-smith-cellar-celebrating-rhone/bond-st-eden-2008-6-bt</v>
      </c>
      <c r="P828" s="12" t="s">
        <v>1589</v>
      </c>
    </row>
    <row r="829">
      <c r="A829" s="8"/>
      <c r="B829" s="9">
        <v>655.0</v>
      </c>
      <c r="C829" s="10" t="str">
        <f t="shared" si="1"/>
        <v>Bond St. Eden 2007 (6 BT)</v>
      </c>
      <c r="D829" s="11">
        <v>1200.0</v>
      </c>
      <c r="E829" s="11">
        <v>1800.0</v>
      </c>
      <c r="F829" s="12" t="s">
        <v>302</v>
      </c>
      <c r="G829" s="12" t="s">
        <v>1576</v>
      </c>
      <c r="H829" s="12" t="s">
        <v>1565</v>
      </c>
      <c r="I829" s="9">
        <v>2007.0</v>
      </c>
      <c r="J829" s="9">
        <v>6.0</v>
      </c>
      <c r="K829" s="9" t="s">
        <v>20</v>
      </c>
      <c r="L829" s="9" t="s">
        <v>302</v>
      </c>
      <c r="M829" s="12" t="s">
        <v>1166</v>
      </c>
      <c r="N829" s="12" t="s">
        <v>1167</v>
      </c>
      <c r="O829" s="13" t="str">
        <f>vlookup(B829,'N10442 - Concise Lot Listing'!$1:$999,5,FALSE)</f>
        <v>https://www.sothebys.com/en/buy/auction/2020/vine-distinguished-collections-including-the-park-b-smith-cellar-celebrating-rhone/bond-st-eden-2007-6-bt</v>
      </c>
      <c r="P829" s="12" t="s">
        <v>1590</v>
      </c>
    </row>
    <row r="830">
      <c r="A830" s="8"/>
      <c r="B830" s="9">
        <v>656.0</v>
      </c>
      <c r="C830" s="10" t="str">
        <f t="shared" si="1"/>
        <v>Bond Vecina 2010 (6 BT)</v>
      </c>
      <c r="D830" s="11">
        <v>1300.0</v>
      </c>
      <c r="E830" s="11">
        <v>1600.0</v>
      </c>
      <c r="F830" s="12" t="s">
        <v>302</v>
      </c>
      <c r="G830" s="12" t="s">
        <v>1568</v>
      </c>
      <c r="H830" s="12" t="s">
        <v>1565</v>
      </c>
      <c r="I830" s="9">
        <v>2010.0</v>
      </c>
      <c r="J830" s="9">
        <v>6.0</v>
      </c>
      <c r="K830" s="9" t="s">
        <v>20</v>
      </c>
      <c r="L830" s="9" t="s">
        <v>302</v>
      </c>
      <c r="M830" s="12" t="s">
        <v>1166</v>
      </c>
      <c r="N830" s="12" t="s">
        <v>1167</v>
      </c>
      <c r="O830" s="13" t="str">
        <f>vlookup(B830,'N10442 - Concise Lot Listing'!$1:$999,5,FALSE)</f>
        <v>https://www.sothebys.com/en/buy/auction/2020/vine-distinguished-collections-including-the-park-b-smith-cellar-celebrating-rhone/bond-vecina-2010-6-bt</v>
      </c>
      <c r="P830" s="12" t="s">
        <v>1591</v>
      </c>
    </row>
    <row r="831">
      <c r="A831" s="8"/>
      <c r="B831" s="9">
        <v>657.0</v>
      </c>
      <c r="C831" s="10" t="str">
        <f t="shared" si="1"/>
        <v>Bond Vecina 2009 (1 MAG)</v>
      </c>
      <c r="D831" s="11">
        <v>400.0</v>
      </c>
      <c r="E831" s="11">
        <v>600.0</v>
      </c>
      <c r="F831" s="12" t="s">
        <v>302</v>
      </c>
      <c r="G831" s="12" t="s">
        <v>1568</v>
      </c>
      <c r="H831" s="12" t="s">
        <v>1565</v>
      </c>
      <c r="I831" s="9">
        <v>2009.0</v>
      </c>
      <c r="J831" s="9">
        <v>1.0</v>
      </c>
      <c r="K831" s="9" t="s">
        <v>48</v>
      </c>
      <c r="L831" s="9" t="s">
        <v>302</v>
      </c>
      <c r="M831" s="12" t="s">
        <v>1166</v>
      </c>
      <c r="N831" s="12" t="s">
        <v>1167</v>
      </c>
      <c r="O831" s="13" t="str">
        <f>vlookup(B831,'N10442 - Concise Lot Listing'!$1:$999,5,FALSE)</f>
        <v>https://www.sothebys.com/en/buy/auction/2020/vine-distinguished-collections-including-the-park-b-smith-cellar-celebrating-rhone/bond-vecina-2009-1-mag</v>
      </c>
      <c r="P831" s="12" t="s">
        <v>1592</v>
      </c>
    </row>
    <row r="832">
      <c r="A832" s="8"/>
      <c r="B832" s="9">
        <v>658.0</v>
      </c>
      <c r="C832" s="10" t="str">
        <f t="shared" si="1"/>
        <v>Bond Vecina 2008 (6 BT)</v>
      </c>
      <c r="D832" s="11">
        <v>1000.0</v>
      </c>
      <c r="E832" s="11">
        <v>1500.0</v>
      </c>
      <c r="F832" s="12" t="s">
        <v>1546</v>
      </c>
      <c r="G832" s="12" t="s">
        <v>1568</v>
      </c>
      <c r="H832" s="12" t="s">
        <v>1565</v>
      </c>
      <c r="I832" s="9">
        <v>2008.0</v>
      </c>
      <c r="J832" s="9">
        <v>6.0</v>
      </c>
      <c r="K832" s="9" t="s">
        <v>20</v>
      </c>
      <c r="L832" s="9" t="s">
        <v>302</v>
      </c>
      <c r="M832" s="12" t="s">
        <v>1166</v>
      </c>
      <c r="N832" s="12" t="s">
        <v>1167</v>
      </c>
      <c r="O832" s="13" t="str">
        <f>vlookup(B832,'N10442 - Concise Lot Listing'!$1:$999,5,FALSE)</f>
        <v>https://www.sothebys.com/en/buy/auction/2020/vine-distinguished-collections-including-the-park-b-smith-cellar-celebrating-rhone/bond-vecina-2008-6-bt</v>
      </c>
      <c r="P832" s="12" t="s">
        <v>1593</v>
      </c>
    </row>
    <row r="833">
      <c r="A833" s="8"/>
      <c r="B833" s="9">
        <v>659.0</v>
      </c>
      <c r="C833" s="10" t="str">
        <f t="shared" si="1"/>
        <v>Bond Vecina 2007 (6 BT)</v>
      </c>
      <c r="D833" s="11">
        <v>1200.0</v>
      </c>
      <c r="E833" s="11">
        <v>1800.0</v>
      </c>
      <c r="F833" s="12" t="s">
        <v>1546</v>
      </c>
      <c r="G833" s="12" t="s">
        <v>1568</v>
      </c>
      <c r="H833" s="12" t="s">
        <v>1565</v>
      </c>
      <c r="I833" s="9">
        <v>2007.0</v>
      </c>
      <c r="J833" s="9">
        <v>6.0</v>
      </c>
      <c r="K833" s="9" t="s">
        <v>20</v>
      </c>
      <c r="L833" s="9" t="s">
        <v>302</v>
      </c>
      <c r="M833" s="12" t="s">
        <v>1166</v>
      </c>
      <c r="N833" s="12" t="s">
        <v>1167</v>
      </c>
      <c r="O833" s="13" t="str">
        <f>vlookup(B833,'N10442 - Concise Lot Listing'!$1:$999,5,FALSE)</f>
        <v>https://www.sothebys.com/en/buy/auction/2020/vine-distinguished-collections-including-the-park-b-smith-cellar-celebrating-rhone/bond-vecina-2007-6-bt</v>
      </c>
      <c r="P833" s="12" t="s">
        <v>1594</v>
      </c>
    </row>
    <row r="834">
      <c r="A834" s="9" t="s">
        <v>32</v>
      </c>
      <c r="B834" s="9">
        <v>660.0</v>
      </c>
      <c r="C834" s="10" t="str">
        <f t="shared" si="1"/>
        <v>Bond Matriarch 2009 (6 BT)</v>
      </c>
      <c r="D834" s="11">
        <v>1000.0</v>
      </c>
      <c r="E834" s="11">
        <v>1400.0</v>
      </c>
      <c r="F834" s="12" t="s">
        <v>1546</v>
      </c>
      <c r="G834" s="12" t="s">
        <v>1595</v>
      </c>
      <c r="H834" s="12" t="s">
        <v>1565</v>
      </c>
      <c r="I834" s="9">
        <v>2009.0</v>
      </c>
      <c r="J834" s="9">
        <v>6.0</v>
      </c>
      <c r="K834" s="9" t="s">
        <v>20</v>
      </c>
      <c r="L834" s="9" t="s">
        <v>302</v>
      </c>
      <c r="M834" s="12" t="s">
        <v>1166</v>
      </c>
      <c r="N834" s="12" t="s">
        <v>1167</v>
      </c>
      <c r="O834" s="13" t="str">
        <f>vlookup(B834,'N10442 - Concise Lot Listing'!$1:$999,5,FALSE)</f>
        <v>https://www.sothebys.com/en/buy/auction/2020/vine-distinguished-collections-including-the-park-b-smith-cellar-celebrating-rhone/bond-matriarch-2009-12-bt</v>
      </c>
      <c r="P834" s="12" t="s">
        <v>1596</v>
      </c>
    </row>
    <row r="835">
      <c r="A835" s="9" t="s">
        <v>32</v>
      </c>
      <c r="B835" s="9">
        <v>660.0</v>
      </c>
      <c r="C835" s="10" t="str">
        <f t="shared" si="1"/>
        <v>Bond Matriarch 2009 (6 BT)</v>
      </c>
      <c r="D835" s="11">
        <v>1000.0</v>
      </c>
      <c r="E835" s="11">
        <v>1400.0</v>
      </c>
      <c r="F835" s="12" t="s">
        <v>1546</v>
      </c>
      <c r="G835" s="12" t="s">
        <v>1595</v>
      </c>
      <c r="H835" s="12" t="s">
        <v>1565</v>
      </c>
      <c r="I835" s="9">
        <v>2009.0</v>
      </c>
      <c r="J835" s="9">
        <v>6.0</v>
      </c>
      <c r="K835" s="9" t="s">
        <v>20</v>
      </c>
      <c r="L835" s="9" t="s">
        <v>302</v>
      </c>
      <c r="M835" s="12" t="s">
        <v>1166</v>
      </c>
      <c r="N835" s="12" t="s">
        <v>1167</v>
      </c>
      <c r="O835" s="13" t="str">
        <f>vlookup(B835,'N10442 - Concise Lot Listing'!$1:$999,5,FALSE)</f>
        <v>https://www.sothebys.com/en/buy/auction/2020/vine-distinguished-collections-including-the-park-b-smith-cellar-celebrating-rhone/bond-matriarch-2009-12-bt</v>
      </c>
      <c r="P835" s="12" t="s">
        <v>1596</v>
      </c>
    </row>
    <row r="836">
      <c r="A836" s="9" t="s">
        <v>32</v>
      </c>
      <c r="B836" s="9">
        <v>661.0</v>
      </c>
      <c r="C836" s="10" t="str">
        <f t="shared" si="1"/>
        <v>Bond Matriarch 2007 (6 BT)</v>
      </c>
      <c r="D836" s="11">
        <v>1000.0</v>
      </c>
      <c r="E836" s="11">
        <v>1400.0</v>
      </c>
      <c r="F836" s="12" t="s">
        <v>1546</v>
      </c>
      <c r="G836" s="12" t="s">
        <v>1595</v>
      </c>
      <c r="H836" s="12" t="s">
        <v>1565</v>
      </c>
      <c r="I836" s="9">
        <v>2007.0</v>
      </c>
      <c r="J836" s="9">
        <v>6.0</v>
      </c>
      <c r="K836" s="9" t="s">
        <v>20</v>
      </c>
      <c r="L836" s="9" t="s">
        <v>302</v>
      </c>
      <c r="M836" s="12" t="s">
        <v>1166</v>
      </c>
      <c r="N836" s="12" t="s">
        <v>1167</v>
      </c>
      <c r="O836" s="13" t="str">
        <f>vlookup(B836,'N10442 - Concise Lot Listing'!$1:$999,5,FALSE)</f>
        <v>https://www.sothebys.com/en/buy/auction/2020/vine-distinguished-collections-including-the-park-b-smith-cellar-celebrating-rhone/bond-matriarch-2007-12-bt</v>
      </c>
      <c r="P836" s="12" t="s">
        <v>1597</v>
      </c>
    </row>
    <row r="837">
      <c r="A837" s="9" t="s">
        <v>32</v>
      </c>
      <c r="B837" s="9">
        <v>661.0</v>
      </c>
      <c r="C837" s="10" t="str">
        <f t="shared" si="1"/>
        <v>Bond Matriarch 2007 (6 BT)</v>
      </c>
      <c r="D837" s="11">
        <v>1000.0</v>
      </c>
      <c r="E837" s="11">
        <v>1400.0</v>
      </c>
      <c r="F837" s="12" t="s">
        <v>1546</v>
      </c>
      <c r="G837" s="12" t="s">
        <v>1595</v>
      </c>
      <c r="H837" s="12" t="s">
        <v>1565</v>
      </c>
      <c r="I837" s="9">
        <v>2007.0</v>
      </c>
      <c r="J837" s="9">
        <v>6.0</v>
      </c>
      <c r="K837" s="9" t="s">
        <v>20</v>
      </c>
      <c r="L837" s="9" t="s">
        <v>302</v>
      </c>
      <c r="M837" s="12" t="s">
        <v>1166</v>
      </c>
      <c r="N837" s="12" t="s">
        <v>1167</v>
      </c>
      <c r="O837" s="13" t="str">
        <f>vlookup(B837,'N10442 - Concise Lot Listing'!$1:$999,5,FALSE)</f>
        <v>https://www.sothebys.com/en/buy/auction/2020/vine-distinguished-collections-including-the-park-b-smith-cellar-celebrating-rhone/bond-matriarch-2007-12-bt</v>
      </c>
      <c r="P837" s="12" t="s">
        <v>1597</v>
      </c>
    </row>
    <row r="838">
      <c r="A838" s="9" t="s">
        <v>32</v>
      </c>
      <c r="B838" s="9">
        <v>662.0</v>
      </c>
      <c r="C838" s="10" t="str">
        <f t="shared" si="1"/>
        <v>Bond Matriarch 2005 (6 BT)</v>
      </c>
      <c r="D838" s="11">
        <v>1000.0</v>
      </c>
      <c r="E838" s="11">
        <v>1400.0</v>
      </c>
      <c r="F838" s="12" t="s">
        <v>302</v>
      </c>
      <c r="G838" s="12" t="s">
        <v>1595</v>
      </c>
      <c r="H838" s="12" t="s">
        <v>1565</v>
      </c>
      <c r="I838" s="9">
        <v>2005.0</v>
      </c>
      <c r="J838" s="9">
        <v>6.0</v>
      </c>
      <c r="K838" s="9" t="s">
        <v>20</v>
      </c>
      <c r="L838" s="9" t="s">
        <v>302</v>
      </c>
      <c r="M838" s="12" t="s">
        <v>1166</v>
      </c>
      <c r="N838" s="12" t="s">
        <v>1167</v>
      </c>
      <c r="O838" s="13" t="str">
        <f>vlookup(B838,'N10442 - Concise Lot Listing'!$1:$999,5,FALSE)</f>
        <v>https://www.sothebys.com/en/buy/auction/2020/vine-distinguished-collections-including-the-park-b-smith-cellar-celebrating-rhone/bond-matriarch-2005-12-bt</v>
      </c>
      <c r="P838" s="12" t="s">
        <v>1598</v>
      </c>
    </row>
    <row r="839">
      <c r="A839" s="9" t="s">
        <v>32</v>
      </c>
      <c r="B839" s="9">
        <v>662.0</v>
      </c>
      <c r="C839" s="10" t="str">
        <f t="shared" si="1"/>
        <v>Bond Matriarch 2005 (6 BT)</v>
      </c>
      <c r="D839" s="11">
        <v>1000.0</v>
      </c>
      <c r="E839" s="11">
        <v>1400.0</v>
      </c>
      <c r="F839" s="12" t="s">
        <v>302</v>
      </c>
      <c r="G839" s="12" t="s">
        <v>1595</v>
      </c>
      <c r="H839" s="12" t="s">
        <v>1565</v>
      </c>
      <c r="I839" s="9">
        <v>2005.0</v>
      </c>
      <c r="J839" s="9">
        <v>6.0</v>
      </c>
      <c r="K839" s="9" t="s">
        <v>20</v>
      </c>
      <c r="L839" s="9" t="s">
        <v>302</v>
      </c>
      <c r="M839" s="12" t="s">
        <v>1166</v>
      </c>
      <c r="N839" s="12" t="s">
        <v>1167</v>
      </c>
      <c r="O839" s="13" t="str">
        <f>vlookup(B839,'N10442 - Concise Lot Listing'!$1:$999,5,FALSE)</f>
        <v>https://www.sothebys.com/en/buy/auction/2020/vine-distinguished-collections-including-the-park-b-smith-cellar-celebrating-rhone/bond-matriarch-2005-12-bt</v>
      </c>
      <c r="P839" s="12" t="s">
        <v>1598</v>
      </c>
    </row>
    <row r="840">
      <c r="A840" s="9" t="s">
        <v>32</v>
      </c>
      <c r="B840" s="9">
        <v>663.0</v>
      </c>
      <c r="C840" s="10" t="str">
        <f t="shared" si="1"/>
        <v>Abreu Cabernet Sauvignon, Madrona Ranch 2008 (3 BT)</v>
      </c>
      <c r="D840" s="11">
        <v>900.0</v>
      </c>
      <c r="E840" s="11">
        <v>1200.0</v>
      </c>
      <c r="F840" s="12" t="s">
        <v>1599</v>
      </c>
      <c r="G840" s="12" t="s">
        <v>1600</v>
      </c>
      <c r="H840" s="12" t="s">
        <v>1601</v>
      </c>
      <c r="I840" s="9">
        <v>2008.0</v>
      </c>
      <c r="J840" s="9">
        <v>3.0</v>
      </c>
      <c r="K840" s="9" t="s">
        <v>20</v>
      </c>
      <c r="L840" s="9" t="s">
        <v>627</v>
      </c>
      <c r="M840" s="12" t="s">
        <v>1166</v>
      </c>
      <c r="N840" s="12" t="s">
        <v>1167</v>
      </c>
      <c r="O840" s="13" t="str">
        <f>vlookup(B840,'N10442 - Concise Lot Listing'!$1:$999,5,FALSE)</f>
        <v>https://www.sothebys.com/en/buy/auction/2020/vine-distinguished-collections-including-the-park-b-smith-cellar-celebrating-rhone/abreu-cabernet-sauvignon-madrona-ranch-2008-6-bt</v>
      </c>
      <c r="P840" s="12" t="s">
        <v>1602</v>
      </c>
    </row>
    <row r="841">
      <c r="A841" s="9" t="s">
        <v>32</v>
      </c>
      <c r="B841" s="9">
        <v>663.0</v>
      </c>
      <c r="C841" s="10" t="str">
        <f t="shared" si="1"/>
        <v>Abreu Cabernet Sauvignon, Madrona Ranch 2008 (3 BT)</v>
      </c>
      <c r="D841" s="11">
        <v>900.0</v>
      </c>
      <c r="E841" s="11">
        <v>1200.0</v>
      </c>
      <c r="F841" s="12" t="s">
        <v>1599</v>
      </c>
      <c r="G841" s="12" t="s">
        <v>1600</v>
      </c>
      <c r="H841" s="12" t="s">
        <v>1601</v>
      </c>
      <c r="I841" s="9">
        <v>2008.0</v>
      </c>
      <c r="J841" s="9">
        <v>3.0</v>
      </c>
      <c r="K841" s="9" t="s">
        <v>20</v>
      </c>
      <c r="L841" s="9" t="s">
        <v>627</v>
      </c>
      <c r="M841" s="12" t="s">
        <v>1166</v>
      </c>
      <c r="N841" s="12" t="s">
        <v>1167</v>
      </c>
      <c r="O841" s="13" t="str">
        <f>vlookup(B841,'N10442 - Concise Lot Listing'!$1:$999,5,FALSE)</f>
        <v>https://www.sothebys.com/en/buy/auction/2020/vine-distinguished-collections-including-the-park-b-smith-cellar-celebrating-rhone/abreu-cabernet-sauvignon-madrona-ranch-2008-6-bt</v>
      </c>
      <c r="P841" s="12" t="s">
        <v>1602</v>
      </c>
    </row>
    <row r="842">
      <c r="A842" s="8"/>
      <c r="B842" s="9">
        <v>664.0</v>
      </c>
      <c r="C842" s="10" t="str">
        <f t="shared" si="1"/>
        <v>Abreu Cabernet Sauvignon, Madrona Ranch 2007 (6 BT)</v>
      </c>
      <c r="D842" s="11">
        <v>1200.0</v>
      </c>
      <c r="E842" s="11">
        <v>1800.0</v>
      </c>
      <c r="F842" s="12" t="s">
        <v>21</v>
      </c>
      <c r="G842" s="12" t="s">
        <v>1600</v>
      </c>
      <c r="H842" s="12" t="s">
        <v>1601</v>
      </c>
      <c r="I842" s="9">
        <v>2007.0</v>
      </c>
      <c r="J842" s="9">
        <v>6.0</v>
      </c>
      <c r="K842" s="9" t="s">
        <v>20</v>
      </c>
      <c r="L842" s="9" t="s">
        <v>21</v>
      </c>
      <c r="M842" s="12" t="s">
        <v>1166</v>
      </c>
      <c r="N842" s="12" t="s">
        <v>1167</v>
      </c>
      <c r="O842" s="13" t="str">
        <f>vlookup(B842,'N10442 - Concise Lot Listing'!$1:$999,5,FALSE)</f>
        <v>https://www.sothebys.com/en/buy/auction/2020/vine-distinguished-collections-including-the-park-b-smith-cellar-celebrating-rhone/abreu-cabernet-sauvignon-madrona-ranch-2007-6-bt</v>
      </c>
      <c r="P842" s="12" t="s">
        <v>1603</v>
      </c>
    </row>
    <row r="843">
      <c r="A843" s="8"/>
      <c r="B843" s="9">
        <v>665.0</v>
      </c>
      <c r="C843" s="10" t="str">
        <f t="shared" si="1"/>
        <v>Abreu Cabernet Sauvignon, Madrona Ranch 2006 (6 BT)</v>
      </c>
      <c r="D843" s="11">
        <v>800.0</v>
      </c>
      <c r="E843" s="11">
        <v>1200.0</v>
      </c>
      <c r="F843" s="12" t="s">
        <v>1604</v>
      </c>
      <c r="G843" s="12" t="s">
        <v>1600</v>
      </c>
      <c r="H843" s="12" t="s">
        <v>1601</v>
      </c>
      <c r="I843" s="9">
        <v>2006.0</v>
      </c>
      <c r="J843" s="9">
        <v>6.0</v>
      </c>
      <c r="K843" s="9" t="s">
        <v>20</v>
      </c>
      <c r="L843" s="9" t="s">
        <v>21</v>
      </c>
      <c r="M843" s="12" t="s">
        <v>1166</v>
      </c>
      <c r="N843" s="12" t="s">
        <v>1167</v>
      </c>
      <c r="O843" s="13" t="str">
        <f>vlookup(B843,'N10442 - Concise Lot Listing'!$1:$999,5,FALSE)</f>
        <v>https://www.sothebys.com/en/buy/auction/2020/vine-distinguished-collections-including-the-park-b-smith-cellar-celebrating-rhone/abreu-cabernet-sauvignon-madrona-ranch-2006-6-bt</v>
      </c>
      <c r="P843" s="12" t="s">
        <v>1605</v>
      </c>
    </row>
    <row r="844">
      <c r="A844" s="8"/>
      <c r="B844" s="9">
        <v>666.0</v>
      </c>
      <c r="C844" s="10" t="str">
        <f t="shared" si="1"/>
        <v>Abreu Cabernet Sauvignon, Madrona Ranch 2002 (6 BT)</v>
      </c>
      <c r="D844" s="11">
        <v>1600.0</v>
      </c>
      <c r="E844" s="11">
        <v>2200.0</v>
      </c>
      <c r="F844" s="12" t="s">
        <v>21</v>
      </c>
      <c r="G844" s="12" t="s">
        <v>1600</v>
      </c>
      <c r="H844" s="12" t="s">
        <v>1601</v>
      </c>
      <c r="I844" s="9">
        <v>2002.0</v>
      </c>
      <c r="J844" s="9">
        <v>6.0</v>
      </c>
      <c r="K844" s="9" t="s">
        <v>20</v>
      </c>
      <c r="L844" s="9" t="s">
        <v>21</v>
      </c>
      <c r="M844" s="12" t="s">
        <v>1166</v>
      </c>
      <c r="N844" s="12" t="s">
        <v>1167</v>
      </c>
      <c r="O844" s="13" t="str">
        <f>vlookup(B844,'N10442 - Concise Lot Listing'!$1:$999,5,FALSE)</f>
        <v>https://www.sothebys.com/en/buy/auction/2020/vine-distinguished-collections-including-the-park-b-smith-cellar-celebrating-rhone/abreu-cabernet-sauvignon-madrona-ranch-2002-6-bt</v>
      </c>
      <c r="P844" s="12" t="s">
        <v>1606</v>
      </c>
    </row>
    <row r="845">
      <c r="A845" s="9" t="s">
        <v>32</v>
      </c>
      <c r="B845" s="9">
        <v>667.0</v>
      </c>
      <c r="C845" s="10" t="str">
        <f t="shared" si="1"/>
        <v>Abreu Cabernet Sauvignon, Madrona Ranch 2011 (3 BT)</v>
      </c>
      <c r="D845" s="11">
        <v>700.0</v>
      </c>
      <c r="E845" s="11">
        <v>1100.0</v>
      </c>
      <c r="F845" s="12" t="s">
        <v>1607</v>
      </c>
      <c r="G845" s="12" t="s">
        <v>1600</v>
      </c>
      <c r="H845" s="12" t="s">
        <v>1601</v>
      </c>
      <c r="I845" s="9">
        <v>2011.0</v>
      </c>
      <c r="J845" s="9">
        <v>3.0</v>
      </c>
      <c r="K845" s="9" t="s">
        <v>20</v>
      </c>
      <c r="L845" s="9" t="s">
        <v>627</v>
      </c>
      <c r="M845" s="12" t="s">
        <v>1166</v>
      </c>
      <c r="N845" s="12" t="s">
        <v>1167</v>
      </c>
      <c r="O845" s="13" t="str">
        <f>vlookup(B845,'N10442 - Concise Lot Listing'!$1:$999,5,FALSE)</f>
        <v>https://www.sothebys.com/en/buy/auction/2020/vine-distinguished-collections-including-the-park-b-smith-cellar-celebrating-rhone/abreu-cabernet-sauvignon-madrona-ranch-vertical-5</v>
      </c>
      <c r="P845" s="12" t="s">
        <v>1608</v>
      </c>
    </row>
    <row r="846">
      <c r="A846" s="9" t="s">
        <v>32</v>
      </c>
      <c r="B846" s="9">
        <v>667.0</v>
      </c>
      <c r="C846" s="10" t="str">
        <f t="shared" si="1"/>
        <v>Abreu Cabernet Sauvignon, Madrona Ranch 2005 (2 BT)</v>
      </c>
      <c r="D846" s="11">
        <v>700.0</v>
      </c>
      <c r="E846" s="11">
        <v>1100.0</v>
      </c>
      <c r="F846" s="12" t="s">
        <v>1609</v>
      </c>
      <c r="G846" s="12" t="s">
        <v>1600</v>
      </c>
      <c r="H846" s="12" t="s">
        <v>1601</v>
      </c>
      <c r="I846" s="9">
        <v>2005.0</v>
      </c>
      <c r="J846" s="9">
        <v>2.0</v>
      </c>
      <c r="K846" s="9" t="s">
        <v>20</v>
      </c>
      <c r="L846" s="9" t="s">
        <v>21</v>
      </c>
      <c r="M846" s="12" t="s">
        <v>1166</v>
      </c>
      <c r="N846" s="12" t="s">
        <v>1167</v>
      </c>
      <c r="O846" s="13" t="str">
        <f>vlookup(B846,'N10442 - Concise Lot Listing'!$1:$999,5,FALSE)</f>
        <v>https://www.sothebys.com/en/buy/auction/2020/vine-distinguished-collections-including-the-park-b-smith-cellar-celebrating-rhone/abreu-cabernet-sauvignon-madrona-ranch-vertical-5</v>
      </c>
      <c r="P846" s="12" t="s">
        <v>1610</v>
      </c>
    </row>
    <row r="847">
      <c r="A847" s="9" t="s">
        <v>32</v>
      </c>
      <c r="B847" s="9">
        <v>668.0</v>
      </c>
      <c r="C847" s="10" t="str">
        <f t="shared" si="1"/>
        <v>Abreu Cabernet Sauvignon, Madrona Ranch 2003 (5 BT)</v>
      </c>
      <c r="D847" s="11">
        <v>1600.0</v>
      </c>
      <c r="E847" s="11">
        <v>2000.0</v>
      </c>
      <c r="F847" s="12" t="s">
        <v>21</v>
      </c>
      <c r="G847" s="12" t="s">
        <v>1600</v>
      </c>
      <c r="H847" s="12" t="s">
        <v>1601</v>
      </c>
      <c r="I847" s="9">
        <v>2003.0</v>
      </c>
      <c r="J847" s="9">
        <v>5.0</v>
      </c>
      <c r="K847" s="9" t="s">
        <v>20</v>
      </c>
      <c r="L847" s="9" t="s">
        <v>21</v>
      </c>
      <c r="M847" s="12" t="s">
        <v>1166</v>
      </c>
      <c r="N847" s="12" t="s">
        <v>1167</v>
      </c>
      <c r="O847" s="13" t="str">
        <f>vlookup(B847,'N10442 - Concise Lot Listing'!$1:$999,5,FALSE)</f>
        <v>https://www.sothebys.com/en/buy/auction/2020/vine-distinguished-collections-including-the-park-b-smith-cellar-celebrating-rhone/abreu-cabernet-sauvignon-madrona-ranch-vertical-11</v>
      </c>
      <c r="P847" s="12" t="s">
        <v>1611</v>
      </c>
    </row>
    <row r="848">
      <c r="A848" s="9" t="s">
        <v>32</v>
      </c>
      <c r="B848" s="9">
        <v>668.0</v>
      </c>
      <c r="C848" s="10" t="str">
        <f t="shared" si="1"/>
        <v>Abreu Cabernet Sauvignon, Madrona Ranch 2004 (6 BT)</v>
      </c>
      <c r="D848" s="11">
        <v>1600.0</v>
      </c>
      <c r="E848" s="11">
        <v>2000.0</v>
      </c>
      <c r="F848" s="12" t="s">
        <v>21</v>
      </c>
      <c r="G848" s="12" t="s">
        <v>1600</v>
      </c>
      <c r="H848" s="12" t="s">
        <v>1601</v>
      </c>
      <c r="I848" s="9">
        <v>2004.0</v>
      </c>
      <c r="J848" s="9">
        <v>6.0</v>
      </c>
      <c r="K848" s="9" t="s">
        <v>20</v>
      </c>
      <c r="L848" s="9" t="s">
        <v>21</v>
      </c>
      <c r="M848" s="12" t="s">
        <v>1166</v>
      </c>
      <c r="N848" s="12" t="s">
        <v>1167</v>
      </c>
      <c r="O848" s="13" t="str">
        <f>vlookup(B848,'N10442 - Concise Lot Listing'!$1:$999,5,FALSE)</f>
        <v>https://www.sothebys.com/en/buy/auction/2020/vine-distinguished-collections-including-the-park-b-smith-cellar-celebrating-rhone/abreu-cabernet-sauvignon-madrona-ranch-vertical-11</v>
      </c>
      <c r="P848" s="12" t="s">
        <v>1612</v>
      </c>
    </row>
    <row r="849">
      <c r="A849" s="9" t="s">
        <v>32</v>
      </c>
      <c r="B849" s="9">
        <v>669.0</v>
      </c>
      <c r="C849" s="10" t="str">
        <f t="shared" si="1"/>
        <v>Abreu Cabernet Sauvignon, Madrona Ranch 2000 (1 BT)</v>
      </c>
      <c r="D849" s="11">
        <v>1500.0</v>
      </c>
      <c r="E849" s="11">
        <v>1900.0</v>
      </c>
      <c r="F849" s="12" t="s">
        <v>21</v>
      </c>
      <c r="G849" s="12" t="s">
        <v>1600</v>
      </c>
      <c r="H849" s="12" t="s">
        <v>1601</v>
      </c>
      <c r="I849" s="9">
        <v>2000.0</v>
      </c>
      <c r="J849" s="9">
        <v>1.0</v>
      </c>
      <c r="K849" s="9" t="s">
        <v>20</v>
      </c>
      <c r="L849" s="9" t="s">
        <v>21</v>
      </c>
      <c r="M849" s="12" t="s">
        <v>1166</v>
      </c>
      <c r="N849" s="12" t="s">
        <v>1167</v>
      </c>
      <c r="O849" s="13" t="str">
        <f>vlookup(B849,'N10442 - Concise Lot Listing'!$1:$999,5,FALSE)</f>
        <v>https://www.sothebys.com/en/buy/auction/2020/vine-distinguished-collections-including-the-park-b-smith-cellar-celebrating-rhone/abreu-cabernet-sauvignon-madrona-ranch-vertical-6</v>
      </c>
      <c r="P849" s="12" t="s">
        <v>1613</v>
      </c>
    </row>
    <row r="850">
      <c r="A850" s="9" t="s">
        <v>32</v>
      </c>
      <c r="B850" s="9">
        <v>669.0</v>
      </c>
      <c r="C850" s="10" t="str">
        <f t="shared" si="1"/>
        <v>Abreu Cabernet Sauvignon, Madrona Ranch 2001 (5 BT)</v>
      </c>
      <c r="D850" s="11">
        <v>1500.0</v>
      </c>
      <c r="E850" s="11">
        <v>1900.0</v>
      </c>
      <c r="F850" s="12" t="s">
        <v>1614</v>
      </c>
      <c r="G850" s="12" t="s">
        <v>1600</v>
      </c>
      <c r="H850" s="12" t="s">
        <v>1601</v>
      </c>
      <c r="I850" s="9">
        <v>2001.0</v>
      </c>
      <c r="J850" s="9">
        <v>5.0</v>
      </c>
      <c r="K850" s="9" t="s">
        <v>20</v>
      </c>
      <c r="L850" s="9" t="s">
        <v>21</v>
      </c>
      <c r="M850" s="12" t="s">
        <v>1166</v>
      </c>
      <c r="N850" s="12" t="s">
        <v>1167</v>
      </c>
      <c r="O850" s="13" t="str">
        <f>vlookup(B850,'N10442 - Concise Lot Listing'!$1:$999,5,FALSE)</f>
        <v>https://www.sothebys.com/en/buy/auction/2020/vine-distinguished-collections-including-the-park-b-smith-cellar-celebrating-rhone/abreu-cabernet-sauvignon-madrona-ranch-vertical-6</v>
      </c>
      <c r="P850" s="12" t="s">
        <v>1615</v>
      </c>
    </row>
    <row r="851">
      <c r="A851" s="8"/>
      <c r="B851" s="9">
        <v>670.0</v>
      </c>
      <c r="C851" s="10" t="str">
        <f t="shared" si="1"/>
        <v>Abreu, Thorevilos 2009 (6 BT)</v>
      </c>
      <c r="D851" s="11">
        <v>1100.0</v>
      </c>
      <c r="E851" s="11">
        <v>1600.0</v>
      </c>
      <c r="F851" s="12" t="s">
        <v>21</v>
      </c>
      <c r="G851" s="12" t="s">
        <v>1616</v>
      </c>
      <c r="H851" s="12" t="s">
        <v>1601</v>
      </c>
      <c r="I851" s="9">
        <v>2009.0</v>
      </c>
      <c r="J851" s="9">
        <v>6.0</v>
      </c>
      <c r="K851" s="9" t="s">
        <v>20</v>
      </c>
      <c r="L851" s="9" t="s">
        <v>21</v>
      </c>
      <c r="M851" s="12" t="s">
        <v>1166</v>
      </c>
      <c r="N851" s="12" t="s">
        <v>1167</v>
      </c>
      <c r="O851" s="13" t="str">
        <f>vlookup(B851,'N10442 - Concise Lot Listing'!$1:$999,5,FALSE)</f>
        <v>https://www.sothebys.com/en/buy/auction/2020/vine-distinguished-collections-including-the-park-b-smith-cellar-celebrating-rhone/abreu-thorevilos-2009-6-bt</v>
      </c>
      <c r="P851" s="12" t="s">
        <v>1617</v>
      </c>
    </row>
    <row r="852">
      <c r="A852" s="8"/>
      <c r="B852" s="9">
        <v>671.0</v>
      </c>
      <c r="C852" s="10" t="str">
        <f t="shared" si="1"/>
        <v>Abreu, Thorevilos 2005 (6 BT)</v>
      </c>
      <c r="D852" s="11">
        <v>1400.0</v>
      </c>
      <c r="E852" s="11">
        <v>1900.0</v>
      </c>
      <c r="F852" s="12" t="s">
        <v>1618</v>
      </c>
      <c r="G852" s="12" t="s">
        <v>1616</v>
      </c>
      <c r="H852" s="12" t="s">
        <v>1601</v>
      </c>
      <c r="I852" s="9">
        <v>2005.0</v>
      </c>
      <c r="J852" s="9">
        <v>6.0</v>
      </c>
      <c r="K852" s="9" t="s">
        <v>20</v>
      </c>
      <c r="L852" s="9" t="s">
        <v>21</v>
      </c>
      <c r="M852" s="12" t="s">
        <v>1166</v>
      </c>
      <c r="N852" s="12" t="s">
        <v>1167</v>
      </c>
      <c r="O852" s="13" t="str">
        <f>vlookup(B852,'N10442 - Concise Lot Listing'!$1:$999,5,FALSE)</f>
        <v>https://www.sothebys.com/en/buy/auction/2020/vine-distinguished-collections-including-the-park-b-smith-cellar-celebrating-rhone/abreu-thorevilos-2005-6-bt</v>
      </c>
      <c r="P852" s="12" t="s">
        <v>1619</v>
      </c>
    </row>
    <row r="853">
      <c r="A853" s="9" t="s">
        <v>32</v>
      </c>
      <c r="B853" s="9">
        <v>672.0</v>
      </c>
      <c r="C853" s="10" t="str">
        <f t="shared" si="1"/>
        <v>Abreu, Thorevilos 2004 (3 BT)</v>
      </c>
      <c r="D853" s="11">
        <v>2000.0</v>
      </c>
      <c r="E853" s="11">
        <v>2800.0</v>
      </c>
      <c r="F853" s="12" t="s">
        <v>382</v>
      </c>
      <c r="G853" s="12" t="s">
        <v>1616</v>
      </c>
      <c r="H853" s="12" t="s">
        <v>1601</v>
      </c>
      <c r="I853" s="9">
        <v>2004.0</v>
      </c>
      <c r="J853" s="9">
        <v>3.0</v>
      </c>
      <c r="K853" s="9" t="s">
        <v>20</v>
      </c>
      <c r="L853" s="9" t="s">
        <v>21</v>
      </c>
      <c r="M853" s="12" t="s">
        <v>1166</v>
      </c>
      <c r="N853" s="12" t="s">
        <v>1167</v>
      </c>
      <c r="O853" s="13" t="str">
        <f>vlookup(B853,'N10442 - Concise Lot Listing'!$1:$999,5,FALSE)</f>
        <v>https://www.sothebys.com/en/buy/auction/2020/vine-distinguished-collections-including-the-park-b-smith-cellar-celebrating-rhone/abreu-thorevilos-vertical-8-bt</v>
      </c>
      <c r="P853" s="12" t="s">
        <v>1620</v>
      </c>
    </row>
    <row r="854">
      <c r="A854" s="9" t="s">
        <v>32</v>
      </c>
      <c r="B854" s="9">
        <v>672.0</v>
      </c>
      <c r="C854" s="10" t="str">
        <f t="shared" si="1"/>
        <v>Abreu, Thorevilos 2003 (2 BT)</v>
      </c>
      <c r="D854" s="11">
        <v>2000.0</v>
      </c>
      <c r="E854" s="11">
        <v>2800.0</v>
      </c>
      <c r="F854" s="12" t="s">
        <v>382</v>
      </c>
      <c r="G854" s="12" t="s">
        <v>1616</v>
      </c>
      <c r="H854" s="12" t="s">
        <v>1601</v>
      </c>
      <c r="I854" s="9">
        <v>2003.0</v>
      </c>
      <c r="J854" s="9">
        <v>2.0</v>
      </c>
      <c r="K854" s="9" t="s">
        <v>20</v>
      </c>
      <c r="L854" s="9" t="s">
        <v>21</v>
      </c>
      <c r="M854" s="12" t="s">
        <v>1166</v>
      </c>
      <c r="N854" s="12" t="s">
        <v>1167</v>
      </c>
      <c r="O854" s="13" t="str">
        <f>vlookup(B854,'N10442 - Concise Lot Listing'!$1:$999,5,FALSE)</f>
        <v>https://www.sothebys.com/en/buy/auction/2020/vine-distinguished-collections-including-the-park-b-smith-cellar-celebrating-rhone/abreu-thorevilos-vertical-8-bt</v>
      </c>
      <c r="P854" s="12" t="s">
        <v>1621</v>
      </c>
    </row>
    <row r="855">
      <c r="A855" s="9" t="s">
        <v>32</v>
      </c>
      <c r="B855" s="9">
        <v>672.0</v>
      </c>
      <c r="C855" s="10" t="str">
        <f t="shared" si="1"/>
        <v>Abreu, Thorevilos 2001 (3 BT)</v>
      </c>
      <c r="D855" s="11">
        <v>2000.0</v>
      </c>
      <c r="E855" s="11">
        <v>2800.0</v>
      </c>
      <c r="F855" s="12" t="s">
        <v>382</v>
      </c>
      <c r="G855" s="12" t="s">
        <v>1616</v>
      </c>
      <c r="H855" s="12" t="s">
        <v>1601</v>
      </c>
      <c r="I855" s="9">
        <v>2001.0</v>
      </c>
      <c r="J855" s="9">
        <v>3.0</v>
      </c>
      <c r="K855" s="9" t="s">
        <v>20</v>
      </c>
      <c r="L855" s="9" t="s">
        <v>21</v>
      </c>
      <c r="M855" s="12" t="s">
        <v>1166</v>
      </c>
      <c r="N855" s="12" t="s">
        <v>1167</v>
      </c>
      <c r="O855" s="13" t="str">
        <f>vlookup(B855,'N10442 - Concise Lot Listing'!$1:$999,5,FALSE)</f>
        <v>https://www.sothebys.com/en/buy/auction/2020/vine-distinguished-collections-including-the-park-b-smith-cellar-celebrating-rhone/abreu-thorevilos-vertical-8-bt</v>
      </c>
      <c r="P855" s="12" t="s">
        <v>1622</v>
      </c>
    </row>
    <row r="856">
      <c r="A856" s="8"/>
      <c r="B856" s="9">
        <v>673.0</v>
      </c>
      <c r="C856" s="10" t="str">
        <f t="shared" si="1"/>
        <v>Abreu Howell Mountain 2009 (6 BT)</v>
      </c>
      <c r="D856" s="11">
        <v>1000.0</v>
      </c>
      <c r="E856" s="11">
        <v>1400.0</v>
      </c>
      <c r="F856" s="12" t="s">
        <v>21</v>
      </c>
      <c r="G856" s="12" t="s">
        <v>1623</v>
      </c>
      <c r="H856" s="12" t="s">
        <v>1601</v>
      </c>
      <c r="I856" s="9">
        <v>2009.0</v>
      </c>
      <c r="J856" s="9">
        <v>6.0</v>
      </c>
      <c r="K856" s="9" t="s">
        <v>20</v>
      </c>
      <c r="L856" s="9" t="s">
        <v>21</v>
      </c>
      <c r="M856" s="12" t="s">
        <v>1166</v>
      </c>
      <c r="N856" s="12" t="s">
        <v>1167</v>
      </c>
      <c r="O856" s="13" t="str">
        <f>vlookup(B856,'N10442 - Concise Lot Listing'!$1:$999,5,FALSE)</f>
        <v>https://www.sothebys.com/en/buy/auction/2020/vine-distinguished-collections-including-the-park-b-smith-cellar-celebrating-rhone/abreu-howell-mountain-2009-6-bt</v>
      </c>
      <c r="P856" s="12" t="s">
        <v>1624</v>
      </c>
    </row>
    <row r="857">
      <c r="A857" s="9" t="s">
        <v>32</v>
      </c>
      <c r="B857" s="9">
        <v>674.0</v>
      </c>
      <c r="C857" s="10" t="str">
        <f t="shared" si="1"/>
        <v>Abreu, Capella 2008 (3 BT)</v>
      </c>
      <c r="D857" s="11">
        <v>900.0</v>
      </c>
      <c r="E857" s="11">
        <v>1200.0</v>
      </c>
      <c r="F857" s="12" t="s">
        <v>627</v>
      </c>
      <c r="G857" s="12" t="s">
        <v>1625</v>
      </c>
      <c r="H857" s="12" t="s">
        <v>1601</v>
      </c>
      <c r="I857" s="9">
        <v>2008.0</v>
      </c>
      <c r="J857" s="9">
        <v>3.0</v>
      </c>
      <c r="K857" s="9" t="s">
        <v>20</v>
      </c>
      <c r="L857" s="9" t="s">
        <v>627</v>
      </c>
      <c r="M857" s="12" t="s">
        <v>1166</v>
      </c>
      <c r="N857" s="12" t="s">
        <v>1167</v>
      </c>
      <c r="O857" s="13" t="str">
        <f>vlookup(B857,'N10442 - Concise Lot Listing'!$1:$999,5,FALSE)</f>
        <v>https://www.sothebys.com/en/buy/auction/2020/vine-distinguished-collections-including-the-park-b-smith-cellar-celebrating-rhone/abreu-capella-2008-6-bt</v>
      </c>
      <c r="P857" s="12" t="s">
        <v>1626</v>
      </c>
    </row>
    <row r="858">
      <c r="A858" s="9" t="s">
        <v>32</v>
      </c>
      <c r="B858" s="9">
        <v>674.0</v>
      </c>
      <c r="C858" s="10" t="str">
        <f t="shared" si="1"/>
        <v>Abreu, Capella 2008 (3 BT)</v>
      </c>
      <c r="D858" s="11">
        <v>900.0</v>
      </c>
      <c r="E858" s="11">
        <v>1200.0</v>
      </c>
      <c r="F858" s="12" t="s">
        <v>1599</v>
      </c>
      <c r="G858" s="12" t="s">
        <v>1625</v>
      </c>
      <c r="H858" s="12" t="s">
        <v>1601</v>
      </c>
      <c r="I858" s="9">
        <v>2008.0</v>
      </c>
      <c r="J858" s="9">
        <v>3.0</v>
      </c>
      <c r="K858" s="9" t="s">
        <v>20</v>
      </c>
      <c r="L858" s="9" t="s">
        <v>627</v>
      </c>
      <c r="M858" s="12" t="s">
        <v>1166</v>
      </c>
      <c r="N858" s="12" t="s">
        <v>1167</v>
      </c>
      <c r="O858" s="13" t="str">
        <f>vlookup(B858,'N10442 - Concise Lot Listing'!$1:$999,5,FALSE)</f>
        <v>https://www.sothebys.com/en/buy/auction/2020/vine-distinguished-collections-including-the-park-b-smith-cellar-celebrating-rhone/abreu-capella-2008-6-bt</v>
      </c>
      <c r="P858" s="12" t="s">
        <v>1626</v>
      </c>
    </row>
    <row r="859">
      <c r="A859" s="8"/>
      <c r="B859" s="9">
        <v>675.0</v>
      </c>
      <c r="C859" s="10" t="str">
        <f t="shared" si="1"/>
        <v>Abreu, Capella 2007 (6 BT)</v>
      </c>
      <c r="D859" s="11">
        <v>900.0</v>
      </c>
      <c r="E859" s="11">
        <v>1200.0</v>
      </c>
      <c r="F859" s="12" t="s">
        <v>21</v>
      </c>
      <c r="G859" s="12" t="s">
        <v>1625</v>
      </c>
      <c r="H859" s="12" t="s">
        <v>1601</v>
      </c>
      <c r="I859" s="9">
        <v>2007.0</v>
      </c>
      <c r="J859" s="9">
        <v>6.0</v>
      </c>
      <c r="K859" s="9" t="s">
        <v>20</v>
      </c>
      <c r="L859" s="9" t="s">
        <v>21</v>
      </c>
      <c r="M859" s="12" t="s">
        <v>1166</v>
      </c>
      <c r="N859" s="12" t="s">
        <v>1167</v>
      </c>
      <c r="O859" s="13" t="str">
        <f>vlookup(B859,'N10442 - Concise Lot Listing'!$1:$999,5,FALSE)</f>
        <v>https://www.sothebys.com/en/buy/auction/2020/vine-distinguished-collections-including-the-park-b-smith-cellar-celebrating-rhone/abreu-capella-2007-6-bt</v>
      </c>
      <c r="P859" s="12" t="s">
        <v>1627</v>
      </c>
    </row>
    <row r="860">
      <c r="A860" s="9" t="s">
        <v>32</v>
      </c>
      <c r="B860" s="9">
        <v>676.0</v>
      </c>
      <c r="C860" s="10" t="str">
        <f t="shared" si="1"/>
        <v>Abreu, Capella 2011 (3 BT)</v>
      </c>
      <c r="D860" s="11">
        <v>750.0</v>
      </c>
      <c r="E860" s="11">
        <v>1000.0</v>
      </c>
      <c r="F860" s="12" t="s">
        <v>1628</v>
      </c>
      <c r="G860" s="12" t="s">
        <v>1625</v>
      </c>
      <c r="H860" s="12" t="s">
        <v>1601</v>
      </c>
      <c r="I860" s="9">
        <v>2011.0</v>
      </c>
      <c r="J860" s="9">
        <v>3.0</v>
      </c>
      <c r="K860" s="9" t="s">
        <v>20</v>
      </c>
      <c r="L860" s="9" t="s">
        <v>627</v>
      </c>
      <c r="M860" s="12" t="s">
        <v>1166</v>
      </c>
      <c r="N860" s="12" t="s">
        <v>1167</v>
      </c>
      <c r="O860" s="13" t="str">
        <f>vlookup(B860,'N10442 - Concise Lot Listing'!$1:$999,5,FALSE)</f>
        <v>https://www.sothebys.com/en/buy/auction/2020/vine-distinguished-collections-including-the-park-b-smith-cellar-celebrating-rhone/abreu-capella-vertical-7-bt</v>
      </c>
      <c r="P860" s="12" t="s">
        <v>1629</v>
      </c>
    </row>
    <row r="861">
      <c r="A861" s="9" t="s">
        <v>32</v>
      </c>
      <c r="B861" s="9">
        <v>676.0</v>
      </c>
      <c r="C861" s="10" t="str">
        <f t="shared" si="1"/>
        <v>Abreu, Capella 2006 (4 BT)</v>
      </c>
      <c r="D861" s="11">
        <v>750.0</v>
      </c>
      <c r="E861" s="11">
        <v>1000.0</v>
      </c>
      <c r="F861" s="12" t="s">
        <v>21</v>
      </c>
      <c r="G861" s="12" t="s">
        <v>1625</v>
      </c>
      <c r="H861" s="12" t="s">
        <v>1601</v>
      </c>
      <c r="I861" s="9">
        <v>2006.0</v>
      </c>
      <c r="J861" s="9">
        <v>4.0</v>
      </c>
      <c r="K861" s="9" t="s">
        <v>20</v>
      </c>
      <c r="L861" s="9" t="s">
        <v>21</v>
      </c>
      <c r="M861" s="12" t="s">
        <v>1166</v>
      </c>
      <c r="N861" s="12" t="s">
        <v>1167</v>
      </c>
      <c r="O861" s="13" t="str">
        <f>vlookup(B861,'N10442 - Concise Lot Listing'!$1:$999,5,FALSE)</f>
        <v>https://www.sothebys.com/en/buy/auction/2020/vine-distinguished-collections-including-the-park-b-smith-cellar-celebrating-rhone/abreu-capella-vertical-7-bt</v>
      </c>
      <c r="P861" s="12" t="s">
        <v>1630</v>
      </c>
    </row>
    <row r="862">
      <c r="A862" s="9" t="s">
        <v>32</v>
      </c>
      <c r="B862" s="9">
        <v>677.0</v>
      </c>
      <c r="C862" s="10" t="str">
        <f t="shared" si="1"/>
        <v>Abreu Cabernet Sauvignon, Madrona Ranch 2010 (2 BT)</v>
      </c>
      <c r="D862" s="11">
        <v>500.0</v>
      </c>
      <c r="E862" s="11">
        <v>700.0</v>
      </c>
      <c r="F862" s="12" t="s">
        <v>1631</v>
      </c>
      <c r="G862" s="12" t="s">
        <v>1600</v>
      </c>
      <c r="H862" s="12" t="s">
        <v>1601</v>
      </c>
      <c r="I862" s="9">
        <v>2010.0</v>
      </c>
      <c r="J862" s="9">
        <v>2.0</v>
      </c>
      <c r="K862" s="9" t="s">
        <v>20</v>
      </c>
      <c r="L862" s="9" t="s">
        <v>21</v>
      </c>
      <c r="M862" s="12" t="s">
        <v>1166</v>
      </c>
      <c r="N862" s="12" t="s">
        <v>1167</v>
      </c>
      <c r="O862" s="13" t="str">
        <f>vlookup(B862,'N10442 - Concise Lot Listing'!$1:$999,5,FALSE)</f>
        <v>https://www.sothebys.com/en/buy/auction/2020/vine-distinguished-collections-including-the-park-b-smith-cellar-celebrating-rhone/mixed-lot-3-bt-abreu-2010</v>
      </c>
      <c r="P862" s="12" t="s">
        <v>1632</v>
      </c>
    </row>
    <row r="863">
      <c r="A863" s="9" t="s">
        <v>32</v>
      </c>
      <c r="B863" s="9">
        <v>677.0</v>
      </c>
      <c r="C863" s="10" t="str">
        <f t="shared" si="1"/>
        <v>Abreu, Capella 2010 (1 BT)</v>
      </c>
      <c r="D863" s="11">
        <v>500.0</v>
      </c>
      <c r="E863" s="11">
        <v>700.0</v>
      </c>
      <c r="F863" s="12" t="s">
        <v>1631</v>
      </c>
      <c r="G863" s="12" t="s">
        <v>1625</v>
      </c>
      <c r="H863" s="12" t="s">
        <v>1601</v>
      </c>
      <c r="I863" s="9">
        <v>2010.0</v>
      </c>
      <c r="J863" s="9">
        <v>1.0</v>
      </c>
      <c r="K863" s="9" t="s">
        <v>20</v>
      </c>
      <c r="L863" s="9" t="s">
        <v>21</v>
      </c>
      <c r="M863" s="12" t="s">
        <v>1166</v>
      </c>
      <c r="N863" s="12" t="s">
        <v>1167</v>
      </c>
      <c r="O863" s="13" t="str">
        <f>vlookup(B863,'N10442 - Concise Lot Listing'!$1:$999,5,FALSE)</f>
        <v>https://www.sothebys.com/en/buy/auction/2020/vine-distinguished-collections-including-the-park-b-smith-cellar-celebrating-rhone/mixed-lot-3-bt-abreu-2010</v>
      </c>
      <c r="P863" s="12" t="s">
        <v>1633</v>
      </c>
    </row>
    <row r="864">
      <c r="A864" s="8"/>
      <c r="B864" s="9">
        <v>678.0</v>
      </c>
      <c r="C864" s="10" t="str">
        <f t="shared" si="1"/>
        <v>Araujo Cabernet Sauvignon, Eisele Vineyard 2011 (6 BT)</v>
      </c>
      <c r="D864" s="11">
        <v>600.0</v>
      </c>
      <c r="E864" s="11">
        <v>800.0</v>
      </c>
      <c r="F864" s="12" t="s">
        <v>1546</v>
      </c>
      <c r="G864" s="12" t="s">
        <v>1634</v>
      </c>
      <c r="H864" s="12" t="s">
        <v>1635</v>
      </c>
      <c r="I864" s="9">
        <v>2011.0</v>
      </c>
      <c r="J864" s="9">
        <v>6.0</v>
      </c>
      <c r="K864" s="9" t="s">
        <v>20</v>
      </c>
      <c r="L864" s="9" t="s">
        <v>302</v>
      </c>
      <c r="M864" s="12" t="s">
        <v>1166</v>
      </c>
      <c r="N864" s="12" t="s">
        <v>1167</v>
      </c>
      <c r="O864" s="13" t="str">
        <f>vlookup(B864,'N10442 - Concise Lot Listing'!$1:$999,5,FALSE)</f>
        <v>https://www.sothebys.com/en/buy/auction/2020/vine-distinguished-collections-including-the-park-b-smith-cellar-celebrating-rhone/araujo-cabernet-sauvignon-eisele-vineyard-2011-6</v>
      </c>
      <c r="P864" s="12" t="s">
        <v>1636</v>
      </c>
    </row>
    <row r="865">
      <c r="A865" s="9" t="s">
        <v>32</v>
      </c>
      <c r="B865" s="9">
        <v>679.0</v>
      </c>
      <c r="C865" s="10" t="str">
        <f t="shared" si="1"/>
        <v>Araujo Cabernet Sauvignon, Eisele Vineyard 2010 (6 BT)</v>
      </c>
      <c r="D865" s="11">
        <v>1900.0</v>
      </c>
      <c r="E865" s="11">
        <v>2800.0</v>
      </c>
      <c r="F865" s="12" t="s">
        <v>1546</v>
      </c>
      <c r="G865" s="12" t="s">
        <v>1634</v>
      </c>
      <c r="H865" s="12" t="s">
        <v>1635</v>
      </c>
      <c r="I865" s="9">
        <v>2010.0</v>
      </c>
      <c r="J865" s="9">
        <v>6.0</v>
      </c>
      <c r="K865" s="9" t="s">
        <v>20</v>
      </c>
      <c r="L865" s="9" t="s">
        <v>302</v>
      </c>
      <c r="M865" s="12" t="s">
        <v>1166</v>
      </c>
      <c r="N865" s="12" t="s">
        <v>1167</v>
      </c>
      <c r="O865" s="13" t="str">
        <f>vlookup(B865,'N10442 - Concise Lot Listing'!$1:$999,5,FALSE)</f>
        <v>https://www.sothebys.com/en/buy/auction/2020/vine-distinguished-collections-including-the-park-b-smith-cellar-celebrating-rhone/araujo-cabernet-sauvignon-eisele-vineyard-2010-12</v>
      </c>
      <c r="P865" s="12" t="s">
        <v>1637</v>
      </c>
    </row>
    <row r="866">
      <c r="A866" s="9" t="s">
        <v>32</v>
      </c>
      <c r="B866" s="9">
        <v>679.0</v>
      </c>
      <c r="C866" s="10" t="str">
        <f t="shared" si="1"/>
        <v>Araujo Cabernet Sauvignon, Eisele Vineyard 2010 (6 BT)</v>
      </c>
      <c r="D866" s="11">
        <v>1900.0</v>
      </c>
      <c r="E866" s="11">
        <v>2800.0</v>
      </c>
      <c r="F866" s="12" t="s">
        <v>1546</v>
      </c>
      <c r="G866" s="12" t="s">
        <v>1634</v>
      </c>
      <c r="H866" s="12" t="s">
        <v>1635</v>
      </c>
      <c r="I866" s="9">
        <v>2010.0</v>
      </c>
      <c r="J866" s="9">
        <v>6.0</v>
      </c>
      <c r="K866" s="9" t="s">
        <v>20</v>
      </c>
      <c r="L866" s="9" t="s">
        <v>302</v>
      </c>
      <c r="M866" s="12" t="s">
        <v>1166</v>
      </c>
      <c r="N866" s="12" t="s">
        <v>1167</v>
      </c>
      <c r="O866" s="13" t="str">
        <f>vlookup(B866,'N10442 - Concise Lot Listing'!$1:$999,5,FALSE)</f>
        <v>https://www.sothebys.com/en/buy/auction/2020/vine-distinguished-collections-including-the-park-b-smith-cellar-celebrating-rhone/araujo-cabernet-sauvignon-eisele-vineyard-2010-12</v>
      </c>
      <c r="P866" s="12" t="s">
        <v>1637</v>
      </c>
    </row>
    <row r="867">
      <c r="A867" s="8"/>
      <c r="B867" s="9">
        <v>680.0</v>
      </c>
      <c r="C867" s="10" t="str">
        <f t="shared" si="1"/>
        <v>Araujo Cabernet Sauvignon, Eisele Vineyard 2009 (12 BT)</v>
      </c>
      <c r="D867" s="11">
        <v>1500.0</v>
      </c>
      <c r="E867" s="11">
        <v>2000.0</v>
      </c>
      <c r="F867" s="12" t="s">
        <v>21</v>
      </c>
      <c r="G867" s="12" t="s">
        <v>1634</v>
      </c>
      <c r="H867" s="12" t="s">
        <v>1635</v>
      </c>
      <c r="I867" s="9">
        <v>2009.0</v>
      </c>
      <c r="J867" s="9">
        <v>12.0</v>
      </c>
      <c r="K867" s="9" t="s">
        <v>20</v>
      </c>
      <c r="L867" s="9" t="s">
        <v>21</v>
      </c>
      <c r="M867" s="12" t="s">
        <v>1166</v>
      </c>
      <c r="N867" s="12" t="s">
        <v>1167</v>
      </c>
      <c r="O867" s="13" t="str">
        <f>vlookup(B867,'N10442 - Concise Lot Listing'!$1:$999,5,FALSE)</f>
        <v>https://www.sothebys.com/en/buy/auction/2020/vine-distinguished-collections-including-the-park-b-smith-cellar-celebrating-rhone/araujo-cabernet-sauvignon-eisele-vineyard-2009-12</v>
      </c>
      <c r="P867" s="12" t="s">
        <v>1638</v>
      </c>
    </row>
    <row r="868">
      <c r="A868" s="8"/>
      <c r="B868" s="9">
        <v>681.0</v>
      </c>
      <c r="C868" s="10" t="str">
        <f t="shared" si="1"/>
        <v>Araujo Cabernet Sauvignon, Eisele Vineyard 2008 (11 BT)</v>
      </c>
      <c r="D868" s="11">
        <v>1500.0</v>
      </c>
      <c r="E868" s="11">
        <v>2000.0</v>
      </c>
      <c r="F868" s="12" t="s">
        <v>21</v>
      </c>
      <c r="G868" s="12" t="s">
        <v>1634</v>
      </c>
      <c r="H868" s="12" t="s">
        <v>1635</v>
      </c>
      <c r="I868" s="9">
        <v>2008.0</v>
      </c>
      <c r="J868" s="9">
        <v>11.0</v>
      </c>
      <c r="K868" s="9" t="s">
        <v>20</v>
      </c>
      <c r="L868" s="9" t="s">
        <v>21</v>
      </c>
      <c r="M868" s="12" t="s">
        <v>1166</v>
      </c>
      <c r="N868" s="12" t="s">
        <v>1167</v>
      </c>
      <c r="O868" s="13" t="str">
        <f>vlookup(B868,'N10442 - Concise Lot Listing'!$1:$999,5,FALSE)</f>
        <v>https://www.sothebys.com/en/buy/auction/2020/vine-distinguished-collections-including-the-park-b-smith-cellar-celebrating-rhone/araujo-cabernet-sauvignon-eisele-vineyard-2008-11</v>
      </c>
      <c r="P868" s="12" t="s">
        <v>1639</v>
      </c>
    </row>
    <row r="869">
      <c r="A869" s="8"/>
      <c r="B869" s="9">
        <v>682.0</v>
      </c>
      <c r="C869" s="10" t="str">
        <f t="shared" si="1"/>
        <v>Araujo Cabernet Sauvignon, Eisele Vineyard 2007 (7 BT)</v>
      </c>
      <c r="D869" s="11">
        <v>850.0</v>
      </c>
      <c r="E869" s="11">
        <v>1300.0</v>
      </c>
      <c r="F869" s="12" t="s">
        <v>21</v>
      </c>
      <c r="G869" s="12" t="s">
        <v>1634</v>
      </c>
      <c r="H869" s="12" t="s">
        <v>1635</v>
      </c>
      <c r="I869" s="9">
        <v>2007.0</v>
      </c>
      <c r="J869" s="9">
        <v>7.0</v>
      </c>
      <c r="K869" s="9" t="s">
        <v>20</v>
      </c>
      <c r="L869" s="9" t="s">
        <v>21</v>
      </c>
      <c r="M869" s="12" t="s">
        <v>1166</v>
      </c>
      <c r="N869" s="12" t="s">
        <v>1167</v>
      </c>
      <c r="O869" s="13" t="str">
        <f>vlookup(B869,'N10442 - Concise Lot Listing'!$1:$999,5,FALSE)</f>
        <v>https://www.sothebys.com/en/buy/auction/2020/vine-distinguished-collections-including-the-park-b-smith-cellar-celebrating-rhone/araujo-cabernet-sauvignon-eisele-vineyard-2007-7</v>
      </c>
      <c r="P869" s="12" t="s">
        <v>1640</v>
      </c>
    </row>
    <row r="870">
      <c r="A870" s="8"/>
      <c r="B870" s="9">
        <v>683.0</v>
      </c>
      <c r="C870" s="10" t="str">
        <f t="shared" si="1"/>
        <v>Araujo Cabernet Sauvignon, Eisele Vineyard 2006 (8 BT)</v>
      </c>
      <c r="D870" s="11">
        <v>1000.0</v>
      </c>
      <c r="E870" s="11">
        <v>1500.0</v>
      </c>
      <c r="F870" s="12" t="s">
        <v>1641</v>
      </c>
      <c r="G870" s="12" t="s">
        <v>1634</v>
      </c>
      <c r="H870" s="12" t="s">
        <v>1635</v>
      </c>
      <c r="I870" s="9">
        <v>2006.0</v>
      </c>
      <c r="J870" s="9">
        <v>8.0</v>
      </c>
      <c r="K870" s="9" t="s">
        <v>20</v>
      </c>
      <c r="L870" s="9" t="s">
        <v>21</v>
      </c>
      <c r="M870" s="12" t="s">
        <v>1166</v>
      </c>
      <c r="N870" s="12" t="s">
        <v>1167</v>
      </c>
      <c r="O870" s="13" t="str">
        <f>vlookup(B870,'N10442 - Concise Lot Listing'!$1:$999,5,FALSE)</f>
        <v>https://www.sothebys.com/en/buy/auction/2020/vine-distinguished-collections-including-the-park-b-smith-cellar-celebrating-rhone/araujo-cabernet-sauvignon-eisele-vineyard-2006-8</v>
      </c>
      <c r="P870" s="12" t="s">
        <v>1642</v>
      </c>
    </row>
    <row r="871">
      <c r="A871" s="8"/>
      <c r="B871" s="9">
        <v>684.0</v>
      </c>
      <c r="C871" s="10" t="str">
        <f t="shared" si="1"/>
        <v>Araujo Cabernet Sauvignon, Eisele Vineyard 2005 (7 BT)</v>
      </c>
      <c r="D871" s="11">
        <v>900.0</v>
      </c>
      <c r="E871" s="11">
        <v>1400.0</v>
      </c>
      <c r="F871" s="12" t="s">
        <v>21</v>
      </c>
      <c r="G871" s="12" t="s">
        <v>1634</v>
      </c>
      <c r="H871" s="12" t="s">
        <v>1635</v>
      </c>
      <c r="I871" s="9">
        <v>2005.0</v>
      </c>
      <c r="J871" s="9">
        <v>7.0</v>
      </c>
      <c r="K871" s="9" t="s">
        <v>20</v>
      </c>
      <c r="L871" s="9" t="s">
        <v>21</v>
      </c>
      <c r="M871" s="12" t="s">
        <v>1166</v>
      </c>
      <c r="N871" s="12" t="s">
        <v>1167</v>
      </c>
      <c r="O871" s="13" t="str">
        <f>vlookup(B871,'N10442 - Concise Lot Listing'!$1:$999,5,FALSE)</f>
        <v>https://www.sothebys.com/en/buy/auction/2020/vine-distinguished-collections-including-the-park-b-smith-cellar-celebrating-rhone/araujo-cabernet-sauvignon-eisele-vineyard-2005-7</v>
      </c>
      <c r="P871" s="12" t="s">
        <v>1643</v>
      </c>
    </row>
    <row r="872">
      <c r="A872" s="8"/>
      <c r="B872" s="9">
        <v>685.0</v>
      </c>
      <c r="C872" s="10" t="str">
        <f t="shared" si="1"/>
        <v>Araujo Cabernet Sauvignon, Eisele Vineyard 2004 (7 BT)</v>
      </c>
      <c r="D872" s="11">
        <v>900.0</v>
      </c>
      <c r="E872" s="11">
        <v>1300.0</v>
      </c>
      <c r="F872" s="12" t="s">
        <v>21</v>
      </c>
      <c r="G872" s="12" t="s">
        <v>1634</v>
      </c>
      <c r="H872" s="12" t="s">
        <v>1635</v>
      </c>
      <c r="I872" s="9">
        <v>2004.0</v>
      </c>
      <c r="J872" s="9">
        <v>7.0</v>
      </c>
      <c r="K872" s="9" t="s">
        <v>20</v>
      </c>
      <c r="L872" s="9" t="s">
        <v>21</v>
      </c>
      <c r="M872" s="12" t="s">
        <v>1166</v>
      </c>
      <c r="N872" s="12" t="s">
        <v>1167</v>
      </c>
      <c r="O872" s="13" t="str">
        <f>vlookup(B872,'N10442 - Concise Lot Listing'!$1:$999,5,FALSE)</f>
        <v>https://www.sothebys.com/en/buy/auction/2020/vine-distinguished-collections-including-the-park-b-smith-cellar-celebrating-rhone/araujo-cabernet-sauvignon-eisele-vineyard-2004-7</v>
      </c>
      <c r="P872" s="12" t="s">
        <v>1644</v>
      </c>
    </row>
    <row r="873">
      <c r="A873" s="8"/>
      <c r="B873" s="9">
        <v>686.0</v>
      </c>
      <c r="C873" s="10" t="str">
        <f t="shared" si="1"/>
        <v>Araujo Cabernet Sauvignon, Eisele Vineyard 2003 (5 BT)</v>
      </c>
      <c r="D873" s="11">
        <v>650.0</v>
      </c>
      <c r="E873" s="11">
        <v>900.0</v>
      </c>
      <c r="F873" s="12" t="s">
        <v>1645</v>
      </c>
      <c r="G873" s="12" t="s">
        <v>1634</v>
      </c>
      <c r="H873" s="12" t="s">
        <v>1635</v>
      </c>
      <c r="I873" s="9">
        <v>2003.0</v>
      </c>
      <c r="J873" s="9">
        <v>5.0</v>
      </c>
      <c r="K873" s="9" t="s">
        <v>20</v>
      </c>
      <c r="L873" s="9" t="s">
        <v>21</v>
      </c>
      <c r="M873" s="12" t="s">
        <v>1166</v>
      </c>
      <c r="N873" s="12" t="s">
        <v>1167</v>
      </c>
      <c r="O873" s="13" t="str">
        <f>vlookup(B873,'N10442 - Concise Lot Listing'!$1:$999,5,FALSE)</f>
        <v>https://www.sothebys.com/en/buy/auction/2020/vine-distinguished-collections-including-the-park-b-smith-cellar-celebrating-rhone/araujo-cabernet-sauvignon-eisele-vineyard-2003-5</v>
      </c>
      <c r="P873" s="12" t="s">
        <v>1646</v>
      </c>
    </row>
    <row r="874">
      <c r="A874" s="8"/>
      <c r="B874" s="9">
        <v>687.0</v>
      </c>
      <c r="C874" s="10" t="str">
        <f t="shared" si="1"/>
        <v>Araujo Cabernet Sauvignon, Eisele Vineyard 2002 (5 BT)</v>
      </c>
      <c r="D874" s="11">
        <v>850.0</v>
      </c>
      <c r="E874" s="11">
        <v>1300.0</v>
      </c>
      <c r="F874" s="12" t="s">
        <v>1647</v>
      </c>
      <c r="G874" s="12" t="s">
        <v>1634</v>
      </c>
      <c r="H874" s="12" t="s">
        <v>1635</v>
      </c>
      <c r="I874" s="9">
        <v>2002.0</v>
      </c>
      <c r="J874" s="9">
        <v>5.0</v>
      </c>
      <c r="K874" s="9" t="s">
        <v>20</v>
      </c>
      <c r="L874" s="9" t="s">
        <v>21</v>
      </c>
      <c r="M874" s="12" t="s">
        <v>1166</v>
      </c>
      <c r="N874" s="12" t="s">
        <v>1167</v>
      </c>
      <c r="O874" s="13" t="str">
        <f>vlookup(B874,'N10442 - Concise Lot Listing'!$1:$999,5,FALSE)</f>
        <v>https://www.sothebys.com/en/buy/auction/2020/vine-distinguished-collections-including-the-park-b-smith-cellar-celebrating-rhone/araujo-cabernet-sauvignon-eisele-vineyard-2002-5</v>
      </c>
      <c r="P874" s="12" t="s">
        <v>1648</v>
      </c>
    </row>
    <row r="875">
      <c r="A875" s="8"/>
      <c r="B875" s="9">
        <v>688.0</v>
      </c>
      <c r="C875" s="10" t="str">
        <f t="shared" si="1"/>
        <v>Araujo Cabernet Sauvignon, Eisele Vineyard 2001 (4 BT)</v>
      </c>
      <c r="D875" s="11">
        <v>650.0</v>
      </c>
      <c r="E875" s="11">
        <v>750.0</v>
      </c>
      <c r="F875" s="12" t="s">
        <v>21</v>
      </c>
      <c r="G875" s="12" t="s">
        <v>1634</v>
      </c>
      <c r="H875" s="12" t="s">
        <v>1635</v>
      </c>
      <c r="I875" s="9">
        <v>2001.0</v>
      </c>
      <c r="J875" s="9">
        <v>4.0</v>
      </c>
      <c r="K875" s="9" t="s">
        <v>20</v>
      </c>
      <c r="L875" s="9" t="s">
        <v>21</v>
      </c>
      <c r="M875" s="12" t="s">
        <v>1166</v>
      </c>
      <c r="N875" s="12" t="s">
        <v>1167</v>
      </c>
      <c r="O875" s="13" t="str">
        <f>vlookup(B875,'N10442 - Concise Lot Listing'!$1:$999,5,FALSE)</f>
        <v>https://www.sothebys.com/en/buy/auction/2020/vine-distinguished-collections-including-the-park-b-smith-cellar-celebrating-rhone/araujo-cabernet-sauvignon-eisele-vineyard-2001-4</v>
      </c>
      <c r="P875" s="12" t="s">
        <v>1649</v>
      </c>
    </row>
    <row r="876">
      <c r="A876" s="9" t="s">
        <v>32</v>
      </c>
      <c r="B876" s="9">
        <v>689.0</v>
      </c>
      <c r="C876" s="10" t="str">
        <f t="shared" si="1"/>
        <v>Araujo Cabernet Sauvignon, Eisele Vineyard 2008 (1 MAG)</v>
      </c>
      <c r="D876" s="11">
        <v>1200.0</v>
      </c>
      <c r="E876" s="11">
        <v>1800.0</v>
      </c>
      <c r="F876" s="12" t="s">
        <v>49</v>
      </c>
      <c r="G876" s="12" t="s">
        <v>1634</v>
      </c>
      <c r="H876" s="12" t="s">
        <v>1635</v>
      </c>
      <c r="I876" s="9">
        <v>2008.0</v>
      </c>
      <c r="J876" s="9">
        <v>1.0</v>
      </c>
      <c r="K876" s="9" t="s">
        <v>48</v>
      </c>
      <c r="L876" s="9" t="s">
        <v>49</v>
      </c>
      <c r="M876" s="12" t="s">
        <v>1166</v>
      </c>
      <c r="N876" s="12" t="s">
        <v>1167</v>
      </c>
      <c r="O876" s="13" t="str">
        <f>vlookup(B876,'N10442 - Concise Lot Listing'!$1:$999,5,FALSE)</f>
        <v>https://www.sothebys.com/en/buy/auction/2020/vine-distinguished-collections-including-the-park-b-smith-cellar-celebrating-rhone/araujo-cabernet-sauvignon-eisele-vineyard-vertical</v>
      </c>
      <c r="P876" s="12" t="s">
        <v>1650</v>
      </c>
    </row>
    <row r="877">
      <c r="A877" s="9" t="s">
        <v>32</v>
      </c>
      <c r="B877" s="9">
        <v>689.0</v>
      </c>
      <c r="C877" s="10" t="str">
        <f t="shared" si="1"/>
        <v>Araujo Cabernet Sauvignon, Eisele Vineyard 2007 (1 MAG)</v>
      </c>
      <c r="D877" s="11">
        <v>1200.0</v>
      </c>
      <c r="E877" s="11">
        <v>1800.0</v>
      </c>
      <c r="F877" s="12" t="s">
        <v>49</v>
      </c>
      <c r="G877" s="12" t="s">
        <v>1634</v>
      </c>
      <c r="H877" s="12" t="s">
        <v>1635</v>
      </c>
      <c r="I877" s="9">
        <v>2007.0</v>
      </c>
      <c r="J877" s="9">
        <v>1.0</v>
      </c>
      <c r="K877" s="9" t="s">
        <v>48</v>
      </c>
      <c r="L877" s="9" t="s">
        <v>49</v>
      </c>
      <c r="M877" s="12" t="s">
        <v>1166</v>
      </c>
      <c r="N877" s="12" t="s">
        <v>1167</v>
      </c>
      <c r="O877" s="13" t="str">
        <f>vlookup(B877,'N10442 - Concise Lot Listing'!$1:$999,5,FALSE)</f>
        <v>https://www.sothebys.com/en/buy/auction/2020/vine-distinguished-collections-including-the-park-b-smith-cellar-celebrating-rhone/araujo-cabernet-sauvignon-eisele-vineyard-vertical</v>
      </c>
      <c r="P877" s="12" t="s">
        <v>1651</v>
      </c>
    </row>
    <row r="878">
      <c r="A878" s="9" t="s">
        <v>32</v>
      </c>
      <c r="B878" s="9">
        <v>689.0</v>
      </c>
      <c r="C878" s="10" t="str">
        <f t="shared" si="1"/>
        <v>Araujo Cabernet Sauvignon, Eisele Vineyard 2011 (1 MAG)</v>
      </c>
      <c r="D878" s="11">
        <v>1200.0</v>
      </c>
      <c r="E878" s="11">
        <v>1800.0</v>
      </c>
      <c r="F878" s="12" t="s">
        <v>302</v>
      </c>
      <c r="G878" s="12" t="s">
        <v>1634</v>
      </c>
      <c r="H878" s="12" t="s">
        <v>1635</v>
      </c>
      <c r="I878" s="9">
        <v>2011.0</v>
      </c>
      <c r="J878" s="9">
        <v>1.0</v>
      </c>
      <c r="K878" s="9" t="s">
        <v>48</v>
      </c>
      <c r="L878" s="9" t="s">
        <v>302</v>
      </c>
      <c r="M878" s="12" t="s">
        <v>1166</v>
      </c>
      <c r="N878" s="12" t="s">
        <v>1167</v>
      </c>
      <c r="O878" s="13" t="str">
        <f>vlookup(B878,'N10442 - Concise Lot Listing'!$1:$999,5,FALSE)</f>
        <v>https://www.sothebys.com/en/buy/auction/2020/vine-distinguished-collections-including-the-park-b-smith-cellar-celebrating-rhone/araujo-cabernet-sauvignon-eisele-vineyard-vertical</v>
      </c>
      <c r="P878" s="12" t="s">
        <v>1652</v>
      </c>
    </row>
    <row r="879">
      <c r="A879" s="9" t="s">
        <v>32</v>
      </c>
      <c r="B879" s="9">
        <v>689.0</v>
      </c>
      <c r="C879" s="10" t="str">
        <f t="shared" si="1"/>
        <v>Araujo Cabernet Sauvignon, Eisele Vineyard 2009 (1 MAG)</v>
      </c>
      <c r="D879" s="11">
        <v>1200.0</v>
      </c>
      <c r="E879" s="11">
        <v>1800.0</v>
      </c>
      <c r="F879" s="12" t="s">
        <v>302</v>
      </c>
      <c r="G879" s="12" t="s">
        <v>1634</v>
      </c>
      <c r="H879" s="12" t="s">
        <v>1635</v>
      </c>
      <c r="I879" s="9">
        <v>2009.0</v>
      </c>
      <c r="J879" s="9">
        <v>1.0</v>
      </c>
      <c r="K879" s="9" t="s">
        <v>48</v>
      </c>
      <c r="L879" s="9" t="s">
        <v>302</v>
      </c>
      <c r="M879" s="12" t="s">
        <v>1166</v>
      </c>
      <c r="N879" s="12" t="s">
        <v>1167</v>
      </c>
      <c r="O879" s="13" t="str">
        <f>vlookup(B879,'N10442 - Concise Lot Listing'!$1:$999,5,FALSE)</f>
        <v>https://www.sothebys.com/en/buy/auction/2020/vine-distinguished-collections-including-the-park-b-smith-cellar-celebrating-rhone/araujo-cabernet-sauvignon-eisele-vineyard-vertical</v>
      </c>
      <c r="P879" s="12" t="s">
        <v>1653</v>
      </c>
    </row>
    <row r="880">
      <c r="A880" s="9" t="s">
        <v>32</v>
      </c>
      <c r="B880" s="9">
        <v>689.0</v>
      </c>
      <c r="C880" s="10" t="str">
        <f t="shared" si="1"/>
        <v>Araujo Cabernet Sauvignon, Eisele Vineyard 2010 (1 MAG)</v>
      </c>
      <c r="D880" s="11">
        <v>1200.0</v>
      </c>
      <c r="E880" s="11">
        <v>1800.0</v>
      </c>
      <c r="F880" s="12" t="s">
        <v>302</v>
      </c>
      <c r="G880" s="12" t="s">
        <v>1634</v>
      </c>
      <c r="H880" s="12" t="s">
        <v>1635</v>
      </c>
      <c r="I880" s="9">
        <v>2010.0</v>
      </c>
      <c r="J880" s="9">
        <v>1.0</v>
      </c>
      <c r="K880" s="9" t="s">
        <v>48</v>
      </c>
      <c r="L880" s="9" t="s">
        <v>302</v>
      </c>
      <c r="M880" s="12" t="s">
        <v>1166</v>
      </c>
      <c r="N880" s="12" t="s">
        <v>1167</v>
      </c>
      <c r="O880" s="13" t="str">
        <f>vlookup(B880,'N10442 - Concise Lot Listing'!$1:$999,5,FALSE)</f>
        <v>https://www.sothebys.com/en/buy/auction/2020/vine-distinguished-collections-including-the-park-b-smith-cellar-celebrating-rhone/araujo-cabernet-sauvignon-eisele-vineyard-vertical</v>
      </c>
      <c r="P880" s="12" t="s">
        <v>1654</v>
      </c>
    </row>
    <row r="881">
      <c r="A881" s="9" t="s">
        <v>32</v>
      </c>
      <c r="B881" s="9">
        <v>690.0</v>
      </c>
      <c r="C881" s="10" t="str">
        <f t="shared" si="1"/>
        <v>Araujo Syrah, Eisele Vineyard 2011 (1 MAG)</v>
      </c>
      <c r="D881" s="11">
        <v>400.0</v>
      </c>
      <c r="E881" s="11">
        <v>550.0</v>
      </c>
      <c r="F881" s="12" t="s">
        <v>1546</v>
      </c>
      <c r="G881" s="12" t="s">
        <v>1655</v>
      </c>
      <c r="H881" s="12" t="s">
        <v>1635</v>
      </c>
      <c r="I881" s="9">
        <v>2011.0</v>
      </c>
      <c r="J881" s="9">
        <v>1.0</v>
      </c>
      <c r="K881" s="9" t="s">
        <v>48</v>
      </c>
      <c r="L881" s="9" t="s">
        <v>302</v>
      </c>
      <c r="M881" s="12" t="s">
        <v>1166</v>
      </c>
      <c r="N881" s="12" t="s">
        <v>1167</v>
      </c>
      <c r="O881" s="13" t="str">
        <f>vlookup(B881,'N10442 - Concise Lot Listing'!$1:$999,5,FALSE)</f>
        <v>https://www.sothebys.com/en/buy/auction/2020/vine-distinguished-collections-including-the-park-b-smith-cellar-celebrating-rhone/araujo-syrah-eisele-vineyard-2011-1-mag-6-bt</v>
      </c>
      <c r="P881" s="12" t="s">
        <v>1656</v>
      </c>
    </row>
    <row r="882">
      <c r="A882" s="9" t="s">
        <v>32</v>
      </c>
      <c r="B882" s="9">
        <v>690.0</v>
      </c>
      <c r="C882" s="10" t="str">
        <f t="shared" si="1"/>
        <v>Araujo Syrah, Eisele Vineyard 2011 (3 BT)</v>
      </c>
      <c r="D882" s="11">
        <v>400.0</v>
      </c>
      <c r="E882" s="11">
        <v>550.0</v>
      </c>
      <c r="F882" s="12" t="s">
        <v>627</v>
      </c>
      <c r="G882" s="12" t="s">
        <v>1655</v>
      </c>
      <c r="H882" s="12" t="s">
        <v>1635</v>
      </c>
      <c r="I882" s="9">
        <v>2011.0</v>
      </c>
      <c r="J882" s="9">
        <v>3.0</v>
      </c>
      <c r="K882" s="9" t="s">
        <v>20</v>
      </c>
      <c r="L882" s="9" t="s">
        <v>627</v>
      </c>
      <c r="M882" s="12" t="s">
        <v>1166</v>
      </c>
      <c r="N882" s="12" t="s">
        <v>1167</v>
      </c>
      <c r="O882" s="13" t="str">
        <f>vlookup(B882,'N10442 - Concise Lot Listing'!$1:$999,5,FALSE)</f>
        <v>https://www.sothebys.com/en/buy/auction/2020/vine-distinguished-collections-including-the-park-b-smith-cellar-celebrating-rhone/araujo-syrah-eisele-vineyard-2011-1-mag-6-bt</v>
      </c>
      <c r="P882" s="12" t="s">
        <v>1657</v>
      </c>
    </row>
    <row r="883">
      <c r="A883" s="9" t="s">
        <v>32</v>
      </c>
      <c r="B883" s="9">
        <v>690.0</v>
      </c>
      <c r="C883" s="10" t="str">
        <f t="shared" si="1"/>
        <v>Araujo Syrah, Eisele Vineyard 2011 (3 BT)</v>
      </c>
      <c r="D883" s="11">
        <v>400.0</v>
      </c>
      <c r="E883" s="11">
        <v>550.0</v>
      </c>
      <c r="F883" s="12" t="s">
        <v>627</v>
      </c>
      <c r="G883" s="12" t="s">
        <v>1655</v>
      </c>
      <c r="H883" s="12" t="s">
        <v>1635</v>
      </c>
      <c r="I883" s="9">
        <v>2011.0</v>
      </c>
      <c r="J883" s="9">
        <v>3.0</v>
      </c>
      <c r="K883" s="9" t="s">
        <v>20</v>
      </c>
      <c r="L883" s="9" t="s">
        <v>627</v>
      </c>
      <c r="M883" s="12" t="s">
        <v>1166</v>
      </c>
      <c r="N883" s="12" t="s">
        <v>1167</v>
      </c>
      <c r="O883" s="13" t="str">
        <f>vlookup(B883,'N10442 - Concise Lot Listing'!$1:$999,5,FALSE)</f>
        <v>https://www.sothebys.com/en/buy/auction/2020/vine-distinguished-collections-including-the-park-b-smith-cellar-celebrating-rhone/araujo-syrah-eisele-vineyard-2011-1-mag-6-bt</v>
      </c>
      <c r="P883" s="12" t="s">
        <v>1657</v>
      </c>
    </row>
    <row r="884">
      <c r="A884" s="9" t="s">
        <v>32</v>
      </c>
      <c r="B884" s="9">
        <v>691.0</v>
      </c>
      <c r="C884" s="10" t="str">
        <f t="shared" si="1"/>
        <v>Araujo Syrah, Eisele Vineyard 2010 (3 BT)</v>
      </c>
      <c r="D884" s="11">
        <v>450.0</v>
      </c>
      <c r="E884" s="11">
        <v>600.0</v>
      </c>
      <c r="F884" s="12" t="s">
        <v>627</v>
      </c>
      <c r="G884" s="12" t="s">
        <v>1655</v>
      </c>
      <c r="H884" s="12" t="s">
        <v>1635</v>
      </c>
      <c r="I884" s="9">
        <v>2010.0</v>
      </c>
      <c r="J884" s="9">
        <v>3.0</v>
      </c>
      <c r="K884" s="9" t="s">
        <v>20</v>
      </c>
      <c r="L884" s="9" t="s">
        <v>627</v>
      </c>
      <c r="M884" s="12" t="s">
        <v>1166</v>
      </c>
      <c r="N884" s="12" t="s">
        <v>1167</v>
      </c>
      <c r="O884" s="13" t="str">
        <f>vlookup(B884,'N10442 - Concise Lot Listing'!$1:$999,5,FALSE)</f>
        <v>https://www.sothebys.com/en/buy/auction/2020/vine-distinguished-collections-including-the-park-b-smith-cellar-celebrating-rhone/araujo-syrah-eisele-vineyard-2010-6-bt</v>
      </c>
      <c r="P884" s="12" t="s">
        <v>1658</v>
      </c>
    </row>
    <row r="885">
      <c r="A885" s="9" t="s">
        <v>32</v>
      </c>
      <c r="B885" s="9">
        <v>691.0</v>
      </c>
      <c r="C885" s="10" t="str">
        <f t="shared" si="1"/>
        <v>Araujo Syrah, Eisele Vineyard 2010 (3 BT)</v>
      </c>
      <c r="D885" s="11">
        <v>450.0</v>
      </c>
      <c r="E885" s="11">
        <v>600.0</v>
      </c>
      <c r="F885" s="12" t="s">
        <v>627</v>
      </c>
      <c r="G885" s="12" t="s">
        <v>1655</v>
      </c>
      <c r="H885" s="12" t="s">
        <v>1635</v>
      </c>
      <c r="I885" s="9">
        <v>2010.0</v>
      </c>
      <c r="J885" s="9">
        <v>3.0</v>
      </c>
      <c r="K885" s="9" t="s">
        <v>20</v>
      </c>
      <c r="L885" s="9" t="s">
        <v>627</v>
      </c>
      <c r="M885" s="12" t="s">
        <v>1166</v>
      </c>
      <c r="N885" s="12" t="s">
        <v>1167</v>
      </c>
      <c r="O885" s="13" t="str">
        <f>vlookup(B885,'N10442 - Concise Lot Listing'!$1:$999,5,FALSE)</f>
        <v>https://www.sothebys.com/en/buy/auction/2020/vine-distinguished-collections-including-the-park-b-smith-cellar-celebrating-rhone/araujo-syrah-eisele-vineyard-2010-6-bt</v>
      </c>
      <c r="P885" s="12" t="s">
        <v>1658</v>
      </c>
    </row>
    <row r="886">
      <c r="A886" s="9" t="s">
        <v>32</v>
      </c>
      <c r="B886" s="9">
        <v>692.0</v>
      </c>
      <c r="C886" s="10" t="str">
        <f t="shared" si="1"/>
        <v>Araujo Sauvignon Blanc, Eisele Vineyard 2012 (3 BT)</v>
      </c>
      <c r="D886" s="11">
        <v>300.0</v>
      </c>
      <c r="E886" s="11">
        <v>500.0</v>
      </c>
      <c r="F886" s="12" t="s">
        <v>627</v>
      </c>
      <c r="G886" s="12" t="s">
        <v>1659</v>
      </c>
      <c r="H886" s="12" t="s">
        <v>1635</v>
      </c>
      <c r="I886" s="9">
        <v>2012.0</v>
      </c>
      <c r="J886" s="9">
        <v>3.0</v>
      </c>
      <c r="K886" s="9" t="s">
        <v>20</v>
      </c>
      <c r="L886" s="9" t="s">
        <v>627</v>
      </c>
      <c r="M886" s="12" t="s">
        <v>1660</v>
      </c>
      <c r="N886" s="12" t="s">
        <v>1167</v>
      </c>
      <c r="O886" s="13" t="str">
        <f>vlookup(B886,'N10442 - Concise Lot Listing'!$1:$999,5,FALSE)</f>
        <v>https://www.sothebys.com/en/buy/auction/2020/vine-distinguished-collections-including-the-park-b-smith-cellar-celebrating-rhone/araujo-sauvignon-blanc-eisele-vineyard-2012-12-bt</v>
      </c>
      <c r="P886" s="12" t="s">
        <v>1661</v>
      </c>
    </row>
    <row r="887">
      <c r="A887" s="9" t="s">
        <v>32</v>
      </c>
      <c r="B887" s="9">
        <v>692.0</v>
      </c>
      <c r="C887" s="10" t="str">
        <f t="shared" si="1"/>
        <v>Araujo Sauvignon Blanc, Eisele Vineyard 2012 (3 BT)</v>
      </c>
      <c r="D887" s="11">
        <v>300.0</v>
      </c>
      <c r="E887" s="11">
        <v>500.0</v>
      </c>
      <c r="F887" s="12" t="s">
        <v>627</v>
      </c>
      <c r="G887" s="12" t="s">
        <v>1659</v>
      </c>
      <c r="H887" s="12" t="s">
        <v>1635</v>
      </c>
      <c r="I887" s="9">
        <v>2012.0</v>
      </c>
      <c r="J887" s="9">
        <v>3.0</v>
      </c>
      <c r="K887" s="9" t="s">
        <v>20</v>
      </c>
      <c r="L887" s="9" t="s">
        <v>627</v>
      </c>
      <c r="M887" s="12" t="s">
        <v>1660</v>
      </c>
      <c r="N887" s="12" t="s">
        <v>1167</v>
      </c>
      <c r="O887" s="13" t="str">
        <f>vlookup(B887,'N10442 - Concise Lot Listing'!$1:$999,5,FALSE)</f>
        <v>https://www.sothebys.com/en/buy/auction/2020/vine-distinguished-collections-including-the-park-b-smith-cellar-celebrating-rhone/araujo-sauvignon-blanc-eisele-vineyard-2012-12-bt</v>
      </c>
      <c r="P887" s="12" t="s">
        <v>1661</v>
      </c>
    </row>
    <row r="888">
      <c r="A888" s="9" t="s">
        <v>32</v>
      </c>
      <c r="B888" s="9">
        <v>692.0</v>
      </c>
      <c r="C888" s="10" t="str">
        <f t="shared" si="1"/>
        <v>Araujo Sauvignon Blanc, Eisele Vineyard 2012 (3 BT)</v>
      </c>
      <c r="D888" s="11">
        <v>300.0</v>
      </c>
      <c r="E888" s="11">
        <v>500.0</v>
      </c>
      <c r="F888" s="12" t="s">
        <v>627</v>
      </c>
      <c r="G888" s="12" t="s">
        <v>1659</v>
      </c>
      <c r="H888" s="12" t="s">
        <v>1635</v>
      </c>
      <c r="I888" s="9">
        <v>2012.0</v>
      </c>
      <c r="J888" s="9">
        <v>3.0</v>
      </c>
      <c r="K888" s="9" t="s">
        <v>20</v>
      </c>
      <c r="L888" s="9" t="s">
        <v>627</v>
      </c>
      <c r="M888" s="12" t="s">
        <v>1660</v>
      </c>
      <c r="N888" s="12" t="s">
        <v>1167</v>
      </c>
      <c r="O888" s="13" t="str">
        <f>vlookup(B888,'N10442 - Concise Lot Listing'!$1:$999,5,FALSE)</f>
        <v>https://www.sothebys.com/en/buy/auction/2020/vine-distinguished-collections-including-the-park-b-smith-cellar-celebrating-rhone/araujo-sauvignon-blanc-eisele-vineyard-2012-12-bt</v>
      </c>
      <c r="P888" s="12" t="s">
        <v>1661</v>
      </c>
    </row>
    <row r="889">
      <c r="A889" s="9" t="s">
        <v>32</v>
      </c>
      <c r="B889" s="9">
        <v>692.0</v>
      </c>
      <c r="C889" s="10" t="str">
        <f t="shared" si="1"/>
        <v>Araujo Sauvignon Blanc, Eisele Vineyard 2012 (3 BT)</v>
      </c>
      <c r="D889" s="11">
        <v>300.0</v>
      </c>
      <c r="E889" s="11">
        <v>500.0</v>
      </c>
      <c r="F889" s="12" t="s">
        <v>627</v>
      </c>
      <c r="G889" s="12" t="s">
        <v>1659</v>
      </c>
      <c r="H889" s="12" t="s">
        <v>1635</v>
      </c>
      <c r="I889" s="9">
        <v>2012.0</v>
      </c>
      <c r="J889" s="9">
        <v>3.0</v>
      </c>
      <c r="K889" s="9" t="s">
        <v>20</v>
      </c>
      <c r="L889" s="9" t="s">
        <v>627</v>
      </c>
      <c r="M889" s="12" t="s">
        <v>1660</v>
      </c>
      <c r="N889" s="12" t="s">
        <v>1167</v>
      </c>
      <c r="O889" s="13" t="str">
        <f>vlookup(B889,'N10442 - Concise Lot Listing'!$1:$999,5,FALSE)</f>
        <v>https://www.sothebys.com/en/buy/auction/2020/vine-distinguished-collections-including-the-park-b-smith-cellar-celebrating-rhone/araujo-sauvignon-blanc-eisele-vineyard-2012-12-bt</v>
      </c>
      <c r="P889" s="12" t="s">
        <v>1661</v>
      </c>
    </row>
    <row r="890">
      <c r="A890" s="8"/>
      <c r="B890" s="9">
        <v>693.0</v>
      </c>
      <c r="C890" s="10" t="str">
        <f t="shared" si="1"/>
        <v>Araujo Viognier, Eisele Vineyard 2012 (3 BT)</v>
      </c>
      <c r="D890" s="11">
        <v>100.0</v>
      </c>
      <c r="E890" s="11">
        <v>150.0</v>
      </c>
      <c r="F890" s="12" t="s">
        <v>21</v>
      </c>
      <c r="G890" s="12" t="s">
        <v>1662</v>
      </c>
      <c r="H890" s="12" t="s">
        <v>1635</v>
      </c>
      <c r="I890" s="9">
        <v>2012.0</v>
      </c>
      <c r="J890" s="9">
        <v>3.0</v>
      </c>
      <c r="K890" s="9" t="s">
        <v>20</v>
      </c>
      <c r="L890" s="9" t="s">
        <v>21</v>
      </c>
      <c r="M890" s="12" t="s">
        <v>1660</v>
      </c>
      <c r="N890" s="12" t="s">
        <v>1167</v>
      </c>
      <c r="O890" s="13" t="str">
        <f>vlookup(B890,'N10442 - Concise Lot Listing'!$1:$999,5,FALSE)</f>
        <v>https://www.sothebys.com/en/buy/auction/2020/vine-distinguished-collections-including-the-park-b-smith-cellar-celebrating-rhone/araujo-viognier-eisele-vineyard-2012-3-bt</v>
      </c>
      <c r="P890" s="12" t="s">
        <v>1663</v>
      </c>
    </row>
    <row r="891">
      <c r="A891" s="9" t="s">
        <v>32</v>
      </c>
      <c r="B891" s="9">
        <v>694.0</v>
      </c>
      <c r="C891" s="10" t="str">
        <f t="shared" si="1"/>
        <v>Araujo, Altagracia 2011 (3 BT)</v>
      </c>
      <c r="D891" s="11">
        <v>600.0</v>
      </c>
      <c r="E891" s="11">
        <v>800.0</v>
      </c>
      <c r="F891" s="12" t="s">
        <v>627</v>
      </c>
      <c r="G891" s="12" t="s">
        <v>1664</v>
      </c>
      <c r="H891" s="12" t="s">
        <v>1635</v>
      </c>
      <c r="I891" s="9">
        <v>2011.0</v>
      </c>
      <c r="J891" s="9">
        <v>3.0</v>
      </c>
      <c r="K891" s="9" t="s">
        <v>20</v>
      </c>
      <c r="L891" s="9" t="s">
        <v>627</v>
      </c>
      <c r="M891" s="12" t="s">
        <v>1166</v>
      </c>
      <c r="N891" s="12" t="s">
        <v>1167</v>
      </c>
      <c r="O891" s="13" t="str">
        <f>vlookup(B891,'N10442 - Concise Lot Listing'!$1:$999,5,FALSE)</f>
        <v>https://www.sothebys.com/en/buy/auction/2020/vine-distinguished-collections-including-the-park-b-smith-cellar-celebrating-rhone/araujo-altagracia-2011-12-bt</v>
      </c>
      <c r="P891" s="12" t="s">
        <v>1665</v>
      </c>
    </row>
    <row r="892">
      <c r="A892" s="9" t="s">
        <v>32</v>
      </c>
      <c r="B892" s="9">
        <v>694.0</v>
      </c>
      <c r="C892" s="10" t="str">
        <f t="shared" si="1"/>
        <v>Araujo, Altagracia 2011 (3 BT)</v>
      </c>
      <c r="D892" s="11">
        <v>600.0</v>
      </c>
      <c r="E892" s="11">
        <v>800.0</v>
      </c>
      <c r="F892" s="12" t="s">
        <v>627</v>
      </c>
      <c r="G892" s="12" t="s">
        <v>1664</v>
      </c>
      <c r="H892" s="12" t="s">
        <v>1635</v>
      </c>
      <c r="I892" s="9">
        <v>2011.0</v>
      </c>
      <c r="J892" s="9">
        <v>3.0</v>
      </c>
      <c r="K892" s="9" t="s">
        <v>20</v>
      </c>
      <c r="L892" s="9" t="s">
        <v>627</v>
      </c>
      <c r="M892" s="12" t="s">
        <v>1166</v>
      </c>
      <c r="N892" s="12" t="s">
        <v>1167</v>
      </c>
      <c r="O892" s="13" t="str">
        <f>vlookup(B892,'N10442 - Concise Lot Listing'!$1:$999,5,FALSE)</f>
        <v>https://www.sothebys.com/en/buy/auction/2020/vine-distinguished-collections-including-the-park-b-smith-cellar-celebrating-rhone/araujo-altagracia-2011-12-bt</v>
      </c>
      <c r="P892" s="12" t="s">
        <v>1665</v>
      </c>
    </row>
    <row r="893">
      <c r="A893" s="9" t="s">
        <v>32</v>
      </c>
      <c r="B893" s="9">
        <v>694.0</v>
      </c>
      <c r="C893" s="10" t="str">
        <f t="shared" si="1"/>
        <v>Araujo, Altagracia 2011 (3 BT)</v>
      </c>
      <c r="D893" s="11">
        <v>600.0</v>
      </c>
      <c r="E893" s="11">
        <v>800.0</v>
      </c>
      <c r="F893" s="12" t="s">
        <v>627</v>
      </c>
      <c r="G893" s="12" t="s">
        <v>1664</v>
      </c>
      <c r="H893" s="12" t="s">
        <v>1635</v>
      </c>
      <c r="I893" s="9">
        <v>2011.0</v>
      </c>
      <c r="J893" s="9">
        <v>3.0</v>
      </c>
      <c r="K893" s="9" t="s">
        <v>20</v>
      </c>
      <c r="L893" s="9" t="s">
        <v>627</v>
      </c>
      <c r="M893" s="12" t="s">
        <v>1166</v>
      </c>
      <c r="N893" s="12" t="s">
        <v>1167</v>
      </c>
      <c r="O893" s="13" t="str">
        <f>vlookup(B893,'N10442 - Concise Lot Listing'!$1:$999,5,FALSE)</f>
        <v>https://www.sothebys.com/en/buy/auction/2020/vine-distinguished-collections-including-the-park-b-smith-cellar-celebrating-rhone/araujo-altagracia-2011-12-bt</v>
      </c>
      <c r="P893" s="12" t="s">
        <v>1665</v>
      </c>
    </row>
    <row r="894">
      <c r="A894" s="9" t="s">
        <v>32</v>
      </c>
      <c r="B894" s="9">
        <v>694.0</v>
      </c>
      <c r="C894" s="10" t="str">
        <f t="shared" si="1"/>
        <v>Araujo, Altagracia 2011 (3 BT)</v>
      </c>
      <c r="D894" s="11">
        <v>600.0</v>
      </c>
      <c r="E894" s="11">
        <v>800.0</v>
      </c>
      <c r="F894" s="12" t="s">
        <v>627</v>
      </c>
      <c r="G894" s="12" t="s">
        <v>1664</v>
      </c>
      <c r="H894" s="12" t="s">
        <v>1635</v>
      </c>
      <c r="I894" s="9">
        <v>2011.0</v>
      </c>
      <c r="J894" s="9">
        <v>3.0</v>
      </c>
      <c r="K894" s="9" t="s">
        <v>20</v>
      </c>
      <c r="L894" s="9" t="s">
        <v>627</v>
      </c>
      <c r="M894" s="12" t="s">
        <v>1166</v>
      </c>
      <c r="N894" s="12" t="s">
        <v>1167</v>
      </c>
      <c r="O894" s="13" t="str">
        <f>vlookup(B894,'N10442 - Concise Lot Listing'!$1:$999,5,FALSE)</f>
        <v>https://www.sothebys.com/en/buy/auction/2020/vine-distinguished-collections-including-the-park-b-smith-cellar-celebrating-rhone/araujo-altagracia-2011-12-bt</v>
      </c>
      <c r="P894" s="12" t="s">
        <v>1665</v>
      </c>
    </row>
    <row r="895">
      <c r="A895" s="9" t="s">
        <v>32</v>
      </c>
      <c r="B895" s="9">
        <v>695.0</v>
      </c>
      <c r="C895" s="10" t="str">
        <f t="shared" si="1"/>
        <v>Araujo, Altagracia 2010 (3 BT)</v>
      </c>
      <c r="D895" s="11">
        <v>900.0</v>
      </c>
      <c r="E895" s="11">
        <v>1200.0</v>
      </c>
      <c r="F895" s="12" t="s">
        <v>627</v>
      </c>
      <c r="G895" s="12" t="s">
        <v>1664</v>
      </c>
      <c r="H895" s="12" t="s">
        <v>1635</v>
      </c>
      <c r="I895" s="9">
        <v>2010.0</v>
      </c>
      <c r="J895" s="9">
        <v>3.0</v>
      </c>
      <c r="K895" s="9" t="s">
        <v>20</v>
      </c>
      <c r="L895" s="9" t="s">
        <v>627</v>
      </c>
      <c r="M895" s="12" t="s">
        <v>1166</v>
      </c>
      <c r="N895" s="12" t="s">
        <v>1167</v>
      </c>
      <c r="O895" s="13" t="str">
        <f>vlookup(B895,'N10442 - Concise Lot Listing'!$1:$999,5,FALSE)</f>
        <v>https://www.sothebys.com/en/buy/auction/2020/vine-distinguished-collections-including-the-park-b-smith-cellar-celebrating-rhone/araujo-altagracia-2010-12-bt</v>
      </c>
      <c r="P895" s="12" t="s">
        <v>1666</v>
      </c>
    </row>
    <row r="896">
      <c r="A896" s="9" t="s">
        <v>32</v>
      </c>
      <c r="B896" s="9">
        <v>695.0</v>
      </c>
      <c r="C896" s="10" t="str">
        <f t="shared" si="1"/>
        <v>Araujo, Altagracia 2010 (3 BT)</v>
      </c>
      <c r="D896" s="11">
        <v>900.0</v>
      </c>
      <c r="E896" s="11">
        <v>1200.0</v>
      </c>
      <c r="F896" s="12" t="s">
        <v>627</v>
      </c>
      <c r="G896" s="12" t="s">
        <v>1664</v>
      </c>
      <c r="H896" s="12" t="s">
        <v>1635</v>
      </c>
      <c r="I896" s="9">
        <v>2010.0</v>
      </c>
      <c r="J896" s="9">
        <v>3.0</v>
      </c>
      <c r="K896" s="9" t="s">
        <v>20</v>
      </c>
      <c r="L896" s="9" t="s">
        <v>627</v>
      </c>
      <c r="M896" s="12" t="s">
        <v>1166</v>
      </c>
      <c r="N896" s="12" t="s">
        <v>1167</v>
      </c>
      <c r="O896" s="13" t="str">
        <f>vlookup(B896,'N10442 - Concise Lot Listing'!$1:$999,5,FALSE)</f>
        <v>https://www.sothebys.com/en/buy/auction/2020/vine-distinguished-collections-including-the-park-b-smith-cellar-celebrating-rhone/araujo-altagracia-2010-12-bt</v>
      </c>
      <c r="P896" s="12" t="s">
        <v>1666</v>
      </c>
    </row>
    <row r="897">
      <c r="A897" s="9" t="s">
        <v>32</v>
      </c>
      <c r="B897" s="9">
        <v>695.0</v>
      </c>
      <c r="C897" s="10" t="str">
        <f t="shared" si="1"/>
        <v>Araujo, Altagracia 2010 (3 BT)</v>
      </c>
      <c r="D897" s="11">
        <v>900.0</v>
      </c>
      <c r="E897" s="11">
        <v>1200.0</v>
      </c>
      <c r="F897" s="12" t="s">
        <v>627</v>
      </c>
      <c r="G897" s="12" t="s">
        <v>1664</v>
      </c>
      <c r="H897" s="12" t="s">
        <v>1635</v>
      </c>
      <c r="I897" s="9">
        <v>2010.0</v>
      </c>
      <c r="J897" s="9">
        <v>3.0</v>
      </c>
      <c r="K897" s="9" t="s">
        <v>20</v>
      </c>
      <c r="L897" s="9" t="s">
        <v>627</v>
      </c>
      <c r="M897" s="12" t="s">
        <v>1166</v>
      </c>
      <c r="N897" s="12" t="s">
        <v>1167</v>
      </c>
      <c r="O897" s="13" t="str">
        <f>vlookup(B897,'N10442 - Concise Lot Listing'!$1:$999,5,FALSE)</f>
        <v>https://www.sothebys.com/en/buy/auction/2020/vine-distinguished-collections-including-the-park-b-smith-cellar-celebrating-rhone/araujo-altagracia-2010-12-bt</v>
      </c>
      <c r="P897" s="12" t="s">
        <v>1666</v>
      </c>
    </row>
    <row r="898">
      <c r="A898" s="9" t="s">
        <v>32</v>
      </c>
      <c r="B898" s="9">
        <v>695.0</v>
      </c>
      <c r="C898" s="10" t="str">
        <f t="shared" si="1"/>
        <v>Araujo, Altagracia 2010 (3 BT)</v>
      </c>
      <c r="D898" s="11">
        <v>900.0</v>
      </c>
      <c r="E898" s="11">
        <v>1200.0</v>
      </c>
      <c r="F898" s="12" t="s">
        <v>1667</v>
      </c>
      <c r="G898" s="12" t="s">
        <v>1664</v>
      </c>
      <c r="H898" s="12" t="s">
        <v>1635</v>
      </c>
      <c r="I898" s="9">
        <v>2010.0</v>
      </c>
      <c r="J898" s="9">
        <v>3.0</v>
      </c>
      <c r="K898" s="9" t="s">
        <v>20</v>
      </c>
      <c r="L898" s="9" t="s">
        <v>627</v>
      </c>
      <c r="M898" s="12" t="s">
        <v>1166</v>
      </c>
      <c r="N898" s="12" t="s">
        <v>1167</v>
      </c>
      <c r="O898" s="13" t="str">
        <f>vlookup(B898,'N10442 - Concise Lot Listing'!$1:$999,5,FALSE)</f>
        <v>https://www.sothebys.com/en/buy/auction/2020/vine-distinguished-collections-including-the-park-b-smith-cellar-celebrating-rhone/araujo-altagracia-2010-12-bt</v>
      </c>
      <c r="P898" s="12" t="s">
        <v>1666</v>
      </c>
    </row>
    <row r="899">
      <c r="A899" s="8"/>
      <c r="B899" s="9">
        <v>696.0</v>
      </c>
      <c r="C899" s="10" t="str">
        <f t="shared" si="1"/>
        <v>Caymus Vineyards, Special Selection, Cabernet Sauvignon 2011 (6 BT)</v>
      </c>
      <c r="D899" s="11">
        <v>300.0</v>
      </c>
      <c r="E899" s="11">
        <v>400.0</v>
      </c>
      <c r="F899" s="12" t="s">
        <v>302</v>
      </c>
      <c r="G899" s="12" t="s">
        <v>1668</v>
      </c>
      <c r="H899" s="12" t="s">
        <v>1669</v>
      </c>
      <c r="I899" s="9">
        <v>2011.0</v>
      </c>
      <c r="J899" s="9">
        <v>6.0</v>
      </c>
      <c r="K899" s="9" t="s">
        <v>20</v>
      </c>
      <c r="L899" s="9" t="s">
        <v>302</v>
      </c>
      <c r="M899" s="12" t="s">
        <v>1166</v>
      </c>
      <c r="N899" s="12" t="s">
        <v>1167</v>
      </c>
      <c r="O899" s="13" t="str">
        <f>vlookup(B899,'N10442 - Concise Lot Listing'!$1:$999,5,FALSE)</f>
        <v>https://www.sothebys.com/en/buy/auction/2020/vine-distinguished-collections-including-the-park-b-smith-cellar-celebrating-rhone/caymus-vineyards-special-selection-cabernet</v>
      </c>
      <c r="P899" s="12" t="s">
        <v>1670</v>
      </c>
    </row>
    <row r="900">
      <c r="A900" s="8"/>
      <c r="B900" s="9">
        <v>697.0</v>
      </c>
      <c r="C900" s="10" t="str">
        <f t="shared" si="1"/>
        <v>Silver Oak, Cabernet Sauvignon, Napa Valley 2008 (6 BT)</v>
      </c>
      <c r="D900" s="11">
        <v>500.0</v>
      </c>
      <c r="E900" s="11">
        <v>700.0</v>
      </c>
      <c r="F900" s="12" t="s">
        <v>21</v>
      </c>
      <c r="G900" s="12" t="s">
        <v>1671</v>
      </c>
      <c r="H900" s="12" t="s">
        <v>1672</v>
      </c>
      <c r="I900" s="9">
        <v>2008.0</v>
      </c>
      <c r="J900" s="9">
        <v>6.0</v>
      </c>
      <c r="K900" s="9" t="s">
        <v>20</v>
      </c>
      <c r="L900" s="9" t="s">
        <v>21</v>
      </c>
      <c r="M900" s="12" t="s">
        <v>1166</v>
      </c>
      <c r="N900" s="12" t="s">
        <v>1167</v>
      </c>
      <c r="O900" s="13" t="str">
        <f>vlookup(B900,'N10442 - Concise Lot Listing'!$1:$999,5,FALSE)</f>
        <v>https://www.sothebys.com/en/buy/auction/2020/vine-distinguished-collections-including-the-park-b-smith-cellar-celebrating-rhone/silver-oak-cabernet-sauvignon-napa-valley-2008-6</v>
      </c>
      <c r="P900" s="12" t="s">
        <v>1673</v>
      </c>
    </row>
    <row r="901">
      <c r="A901" s="8"/>
      <c r="B901" s="9">
        <v>698.0</v>
      </c>
      <c r="C901" s="10" t="str">
        <f t="shared" si="1"/>
        <v>Graham's 1994 (12 BT)</v>
      </c>
      <c r="D901" s="11">
        <v>500.0</v>
      </c>
      <c r="E901" s="11">
        <v>700.0</v>
      </c>
      <c r="F901" s="12" t="s">
        <v>302</v>
      </c>
      <c r="G901" s="12" t="s">
        <v>1674</v>
      </c>
      <c r="H901" s="12" t="s">
        <v>1674</v>
      </c>
      <c r="I901" s="9">
        <v>1994.0</v>
      </c>
      <c r="J901" s="9">
        <v>12.0</v>
      </c>
      <c r="K901" s="9" t="s">
        <v>20</v>
      </c>
      <c r="L901" s="9" t="s">
        <v>302</v>
      </c>
      <c r="M901" s="12" t="s">
        <v>1544</v>
      </c>
      <c r="N901" s="12" t="s">
        <v>1156</v>
      </c>
      <c r="O901" s="13" t="str">
        <f>vlookup(B901,'N10442 - Concise Lot Listing'!$1:$999,5,FALSE)</f>
        <v>https://www.sothebys.com/en/buy/auction/2020/vine-distinguished-collections-including-the-park-b-smith-cellar-celebrating-rhone/grahams-1994-12-bt</v>
      </c>
      <c r="P901" s="12" t="s">
        <v>1675</v>
      </c>
    </row>
    <row r="902">
      <c r="A902" s="8"/>
      <c r="B902" s="9">
        <v>699.0</v>
      </c>
      <c r="C902" s="10" t="str">
        <f t="shared" si="1"/>
        <v>Graham's 1994 (12 BT)</v>
      </c>
      <c r="D902" s="11">
        <v>500.0</v>
      </c>
      <c r="E902" s="11">
        <v>700.0</v>
      </c>
      <c r="F902" s="12" t="s">
        <v>1676</v>
      </c>
      <c r="G902" s="12" t="s">
        <v>1674</v>
      </c>
      <c r="H902" s="12" t="s">
        <v>1674</v>
      </c>
      <c r="I902" s="9">
        <v>1994.0</v>
      </c>
      <c r="J902" s="9">
        <v>12.0</v>
      </c>
      <c r="K902" s="9" t="s">
        <v>20</v>
      </c>
      <c r="L902" s="9" t="s">
        <v>302</v>
      </c>
      <c r="M902" s="12" t="s">
        <v>1544</v>
      </c>
      <c r="N902" s="12" t="s">
        <v>1156</v>
      </c>
      <c r="O902" s="13" t="str">
        <f>vlookup(B902,'N10442 - Concise Lot Listing'!$1:$999,5,FALSE)</f>
        <v>https://www.sothebys.com/en/buy/auction/2020/vine-distinguished-collections-including-the-park-b-smith-cellar-celebrating-rhone/grahams-1994-12-bt-2</v>
      </c>
      <c r="P902" s="12" t="s">
        <v>1675</v>
      </c>
    </row>
    <row r="903">
      <c r="A903" s="8"/>
      <c r="B903" s="9">
        <v>700.0</v>
      </c>
      <c r="C903" s="10" t="str">
        <f t="shared" si="1"/>
        <v>Dow 1994 (12 BT)</v>
      </c>
      <c r="D903" s="11">
        <v>550.0</v>
      </c>
      <c r="E903" s="11">
        <v>750.0</v>
      </c>
      <c r="F903" s="12" t="s">
        <v>1677</v>
      </c>
      <c r="G903" s="12" t="s">
        <v>1678</v>
      </c>
      <c r="H903" s="12" t="s">
        <v>1678</v>
      </c>
      <c r="I903" s="9">
        <v>1994.0</v>
      </c>
      <c r="J903" s="9">
        <v>12.0</v>
      </c>
      <c r="K903" s="9" t="s">
        <v>20</v>
      </c>
      <c r="L903" s="9" t="s">
        <v>302</v>
      </c>
      <c r="M903" s="12" t="s">
        <v>1544</v>
      </c>
      <c r="N903" s="12" t="s">
        <v>1156</v>
      </c>
      <c r="O903" s="13" t="str">
        <f>vlookup(B903,'N10442 - Concise Lot Listing'!$1:$999,5,FALSE)</f>
        <v>https://www.sothebys.com/en/buy/auction/2020/vine-distinguished-collections-including-the-park-b-smith-cellar-celebrating-rhone/dow-1994-12-bt</v>
      </c>
      <c r="P903" s="12" t="s">
        <v>1679</v>
      </c>
    </row>
    <row r="904">
      <c r="A904" s="8"/>
      <c r="B904" s="9">
        <v>701.0</v>
      </c>
      <c r="C904" s="10" t="str">
        <f t="shared" si="1"/>
        <v>Dow 1994 (12 BT)</v>
      </c>
      <c r="D904" s="11">
        <v>550.0</v>
      </c>
      <c r="E904" s="11">
        <v>750.0</v>
      </c>
      <c r="F904" s="12" t="s">
        <v>1680</v>
      </c>
      <c r="G904" s="12" t="s">
        <v>1678</v>
      </c>
      <c r="H904" s="12" t="s">
        <v>1678</v>
      </c>
      <c r="I904" s="9">
        <v>1994.0</v>
      </c>
      <c r="J904" s="9">
        <v>12.0</v>
      </c>
      <c r="K904" s="9" t="s">
        <v>20</v>
      </c>
      <c r="L904" s="9" t="s">
        <v>627</v>
      </c>
      <c r="M904" s="12" t="s">
        <v>1544</v>
      </c>
      <c r="N904" s="12" t="s">
        <v>1156</v>
      </c>
      <c r="O904" s="13" t="str">
        <f>vlookup(B904,'N10442 - Concise Lot Listing'!$1:$999,5,FALSE)</f>
        <v>https://www.sothebys.com/en/buy/auction/2020/vine-distinguished-collections-including-the-park-b-smith-cellar-celebrating-rhone/dow-1994-12-bt-2</v>
      </c>
      <c r="P904" s="12" t="s">
        <v>1679</v>
      </c>
    </row>
    <row r="905">
      <c r="A905" s="8"/>
      <c r="B905" s="9">
        <v>702.0</v>
      </c>
      <c r="C905" s="10" t="str">
        <f t="shared" si="1"/>
        <v>Offley Boa Vista 1987 (9 BT)</v>
      </c>
      <c r="D905" s="11">
        <v>350.0</v>
      </c>
      <c r="E905" s="11">
        <v>550.0</v>
      </c>
      <c r="F905" s="12" t="s">
        <v>1681</v>
      </c>
      <c r="G905" s="12" t="s">
        <v>1682</v>
      </c>
      <c r="H905" s="12" t="s">
        <v>1683</v>
      </c>
      <c r="I905" s="9">
        <v>1987.0</v>
      </c>
      <c r="J905" s="9">
        <v>9.0</v>
      </c>
      <c r="K905" s="9" t="s">
        <v>20</v>
      </c>
      <c r="L905" s="9" t="s">
        <v>21</v>
      </c>
      <c r="M905" s="12" t="s">
        <v>1544</v>
      </c>
      <c r="N905" s="12" t="s">
        <v>1156</v>
      </c>
      <c r="O905" s="13" t="str">
        <f>vlookup(B905,'N10442 - Concise Lot Listing'!$1:$999,5,FALSE)</f>
        <v>https://www.sothebys.com/en/buy/auction/2020/vine-distinguished-collections-including-the-park-b-smith-cellar-celebrating-rhone/offley-boa-vista-1987-9-bt</v>
      </c>
      <c r="P905" s="12" t="s">
        <v>1684</v>
      </c>
    </row>
    <row r="906">
      <c r="A906" s="8"/>
      <c r="B906" s="9">
        <v>703.0</v>
      </c>
      <c r="C906" s="10" t="str">
        <f t="shared" si="1"/>
        <v>Richebourg 1999 Domaine de la Romanée-Conti (1 BT)</v>
      </c>
      <c r="D906" s="11">
        <v>3000.0</v>
      </c>
      <c r="E906" s="11">
        <v>4500.0</v>
      </c>
      <c r="F906" s="12" t="s">
        <v>49</v>
      </c>
      <c r="G906" s="12" t="s">
        <v>677</v>
      </c>
      <c r="H906" s="12" t="s">
        <v>534</v>
      </c>
      <c r="I906" s="9">
        <v>1999.0</v>
      </c>
      <c r="J906" s="9">
        <v>1.0</v>
      </c>
      <c r="K906" s="9" t="s">
        <v>20</v>
      </c>
      <c r="L906" s="9" t="s">
        <v>49</v>
      </c>
      <c r="M906" s="12" t="s">
        <v>535</v>
      </c>
      <c r="N906" s="12" t="s">
        <v>536</v>
      </c>
      <c r="O906" s="13" t="str">
        <f>vlookup(B906,'N10442 - Concise Lot Listing'!$1:$999,5,FALSE)</f>
        <v>https://www.sothebys.com/en/buy/auction/2020/vine-distinguished-collections-including-the-park-b-smith-cellar-celebrating-rhone/richebourg-1999-domaine-de-la-romanee-conti-1-bt</v>
      </c>
      <c r="P906" s="12" t="s">
        <v>1685</v>
      </c>
    </row>
    <row r="907">
      <c r="A907" s="8"/>
      <c r="B907" s="9">
        <v>704.0</v>
      </c>
      <c r="C907" s="10" t="str">
        <f t="shared" si="1"/>
        <v>Mazis Chambertin 1998 Domaine d'Auvenay (1 BT)</v>
      </c>
      <c r="D907" s="11">
        <v>2600.0</v>
      </c>
      <c r="E907" s="11">
        <v>3500.0</v>
      </c>
      <c r="F907" s="12" t="s">
        <v>1686</v>
      </c>
      <c r="G907" s="12" t="s">
        <v>1036</v>
      </c>
      <c r="H907" s="12" t="s">
        <v>1222</v>
      </c>
      <c r="I907" s="9">
        <v>1998.0</v>
      </c>
      <c r="J907" s="9">
        <v>1.0</v>
      </c>
      <c r="K907" s="9" t="s">
        <v>20</v>
      </c>
      <c r="L907" s="9" t="s">
        <v>49</v>
      </c>
      <c r="M907" s="12" t="s">
        <v>535</v>
      </c>
      <c r="N907" s="12" t="s">
        <v>536</v>
      </c>
      <c r="O907" s="13" t="str">
        <f>vlookup(B907,'N10442 - Concise Lot Listing'!$1:$999,5,FALSE)</f>
        <v>https://www.sothebys.com/en/buy/auction/2020/vine-distinguished-collections-including-the-park-b-smith-cellar-celebrating-rhone/mazis-chambertin-1998-domaine-dauvenay-1-bt</v>
      </c>
      <c r="P907" s="12" t="s">
        <v>1687</v>
      </c>
    </row>
    <row r="908">
      <c r="A908" s="8"/>
      <c r="B908" s="9">
        <v>705.0</v>
      </c>
      <c r="C908" s="10" t="str">
        <f t="shared" si="1"/>
        <v>Nuits St. Georges 1999 Henri Jayer (3 BT)</v>
      </c>
      <c r="D908" s="11">
        <v>6000.0</v>
      </c>
      <c r="E908" s="11">
        <v>9000.0</v>
      </c>
      <c r="F908" s="12" t="s">
        <v>1688</v>
      </c>
      <c r="G908" s="12" t="s">
        <v>1055</v>
      </c>
      <c r="H908" s="12" t="s">
        <v>1689</v>
      </c>
      <c r="I908" s="9">
        <v>1999.0</v>
      </c>
      <c r="J908" s="9">
        <v>3.0</v>
      </c>
      <c r="K908" s="9" t="s">
        <v>20</v>
      </c>
      <c r="L908" s="9" t="s">
        <v>49</v>
      </c>
      <c r="M908" s="12" t="s">
        <v>535</v>
      </c>
      <c r="N908" s="12" t="s">
        <v>536</v>
      </c>
      <c r="O908" s="13" t="str">
        <f>vlookup(B908,'N10442 - Concise Lot Listing'!$1:$999,5,FALSE)</f>
        <v>https://www.sothebys.com/en/buy/auction/2020/vine-distinguished-collections-including-the-park-b-smith-cellar-celebrating-rhone/nuits-st-georges-1999-henri-jayer-3-bt</v>
      </c>
      <c r="P908" s="12" t="s">
        <v>1690</v>
      </c>
    </row>
    <row r="909">
      <c r="A909" s="8"/>
      <c r="B909" s="9">
        <v>706.0</v>
      </c>
      <c r="C909" s="10" t="str">
        <f t="shared" si="1"/>
        <v>Vosne Romanée 1995 Henri Jayer (1 BT)</v>
      </c>
      <c r="D909" s="11">
        <v>2000.0</v>
      </c>
      <c r="E909" s="11">
        <v>3000.0</v>
      </c>
      <c r="F909" s="12" t="s">
        <v>49</v>
      </c>
      <c r="G909" s="12" t="s">
        <v>1691</v>
      </c>
      <c r="H909" s="12" t="s">
        <v>1689</v>
      </c>
      <c r="I909" s="9">
        <v>1995.0</v>
      </c>
      <c r="J909" s="9">
        <v>1.0</v>
      </c>
      <c r="K909" s="9" t="s">
        <v>20</v>
      </c>
      <c r="L909" s="9" t="s">
        <v>49</v>
      </c>
      <c r="M909" s="12" t="s">
        <v>535</v>
      </c>
      <c r="N909" s="12" t="s">
        <v>536</v>
      </c>
      <c r="O909" s="13" t="str">
        <f>vlookup(B909,'N10442 - Concise Lot Listing'!$1:$999,5,FALSE)</f>
        <v>https://www.sothebys.com/en/buy/auction/2020/vine-distinguished-collections-including-the-park-b-smith-cellar-celebrating-rhone/vosne-romanee-1995-henri-jayer-1-bt</v>
      </c>
      <c r="P909" s="12" t="s">
        <v>1692</v>
      </c>
    </row>
    <row r="910">
      <c r="A910" s="8"/>
      <c r="B910" s="9">
        <v>707.0</v>
      </c>
      <c r="C910" s="10" t="str">
        <f t="shared" si="1"/>
        <v>Vosne Romanée, Cros Parantoux 1997 Henri Jayer (1 BT)</v>
      </c>
      <c r="D910" s="11">
        <v>6500.0</v>
      </c>
      <c r="E910" s="11">
        <v>9500.0</v>
      </c>
      <c r="F910" s="12" t="s">
        <v>1693</v>
      </c>
      <c r="G910" s="12" t="s">
        <v>1694</v>
      </c>
      <c r="H910" s="12" t="s">
        <v>1689</v>
      </c>
      <c r="I910" s="9">
        <v>1997.0</v>
      </c>
      <c r="J910" s="9">
        <v>1.0</v>
      </c>
      <c r="K910" s="9" t="s">
        <v>20</v>
      </c>
      <c r="L910" s="9" t="s">
        <v>21</v>
      </c>
      <c r="M910" s="12" t="s">
        <v>535</v>
      </c>
      <c r="N910" s="12" t="s">
        <v>536</v>
      </c>
      <c r="O910" s="13" t="str">
        <f>vlookup(B910,'N10442 - Concise Lot Listing'!$1:$999,5,FALSE)</f>
        <v>https://www.sothebys.com/en/buy/auction/2020/vine-distinguished-collections-including-the-park-b-smith-cellar-celebrating-rhone/vosne-romanee-cros-parantoux-1997-henri-jayer-1-bt</v>
      </c>
      <c r="P910" s="12" t="s">
        <v>1695</v>
      </c>
    </row>
    <row r="911">
      <c r="A911" s="8"/>
      <c r="B911" s="9">
        <v>708.0</v>
      </c>
      <c r="C911" s="10" t="str">
        <f t="shared" si="1"/>
        <v>Echézeaux 1997 Henri Jayer for Georges Jayer (1 BT)</v>
      </c>
      <c r="D911" s="11">
        <v>2200.0</v>
      </c>
      <c r="E911" s="11">
        <v>3200.0</v>
      </c>
      <c r="F911" s="12" t="s">
        <v>49</v>
      </c>
      <c r="G911" s="12" t="s">
        <v>668</v>
      </c>
      <c r="H911" s="12" t="s">
        <v>1696</v>
      </c>
      <c r="I911" s="9">
        <v>1997.0</v>
      </c>
      <c r="J911" s="9">
        <v>1.0</v>
      </c>
      <c r="K911" s="9" t="s">
        <v>20</v>
      </c>
      <c r="L911" s="9" t="s">
        <v>49</v>
      </c>
      <c r="M911" s="12" t="s">
        <v>535</v>
      </c>
      <c r="N911" s="12" t="s">
        <v>536</v>
      </c>
      <c r="O911" s="13" t="str">
        <f>vlookup(B911,'N10442 - Concise Lot Listing'!$1:$999,5,FALSE)</f>
        <v>https://www.sothebys.com/en/buy/auction/2020/vine-distinguished-collections-including-the-park-b-smith-cellar-celebrating-rhone/echezeaux-1997-henri-jayer-for-georges-jayer-1-bt</v>
      </c>
      <c r="P911" s="12" t="s">
        <v>1697</v>
      </c>
    </row>
    <row r="912">
      <c r="A912" s="8"/>
      <c r="B912" s="9">
        <v>709.0</v>
      </c>
      <c r="C912" s="10" t="str">
        <f t="shared" si="1"/>
        <v>Château Bahans Haut Brion 1998 (12 BT)</v>
      </c>
      <c r="D912" s="11">
        <v>800.0</v>
      </c>
      <c r="E912" s="11">
        <v>1200.0</v>
      </c>
      <c r="F912" s="12" t="s">
        <v>302</v>
      </c>
      <c r="G912" s="12" t="s">
        <v>1698</v>
      </c>
      <c r="H912" s="12" t="s">
        <v>1699</v>
      </c>
      <c r="I912" s="9">
        <v>1998.0</v>
      </c>
      <c r="J912" s="9">
        <v>12.0</v>
      </c>
      <c r="K912" s="9" t="s">
        <v>20</v>
      </c>
      <c r="L912" s="9" t="s">
        <v>302</v>
      </c>
      <c r="M912" s="12" t="s">
        <v>635</v>
      </c>
      <c r="N912" s="12" t="s">
        <v>636</v>
      </c>
      <c r="O912" s="13" t="str">
        <f>vlookup(B912,'N10442 - Concise Lot Listing'!$1:$999,5,FALSE)</f>
        <v>https://www.sothebys.com/en/buy/auction/2020/vine-distinguished-collections-including-the-park-b-smith-cellar-celebrating-rhone/chateau-bahans-haut-brion-1998-12-bt</v>
      </c>
      <c r="P912" s="12" t="s">
        <v>1700</v>
      </c>
    </row>
    <row r="913">
      <c r="A913" s="8"/>
      <c r="B913" s="9">
        <v>710.0</v>
      </c>
      <c r="C913" s="10" t="str">
        <f t="shared" si="1"/>
        <v>Château Pape Clément 2005 (12 BT)</v>
      </c>
      <c r="D913" s="11">
        <v>1500.0</v>
      </c>
      <c r="E913" s="11">
        <v>2000.0</v>
      </c>
      <c r="F913" s="12" t="s">
        <v>302</v>
      </c>
      <c r="G913" s="12" t="s">
        <v>849</v>
      </c>
      <c r="H913" s="12" t="s">
        <v>850</v>
      </c>
      <c r="I913" s="9">
        <v>2005.0</v>
      </c>
      <c r="J913" s="9">
        <v>12.0</v>
      </c>
      <c r="K913" s="9" t="s">
        <v>20</v>
      </c>
      <c r="L913" s="9" t="s">
        <v>302</v>
      </c>
      <c r="M913" s="12" t="s">
        <v>635</v>
      </c>
      <c r="N913" s="12" t="s">
        <v>636</v>
      </c>
      <c r="O913" s="13" t="str">
        <f>vlookup(B913,'N10442 - Concise Lot Listing'!$1:$999,5,FALSE)</f>
        <v>https://www.sothebys.com/en/buy/auction/2020/vine-distinguished-collections-including-the-park-b-smith-cellar-celebrating-rhone/chateau-pape-clement-2005-12-bt</v>
      </c>
      <c r="P913" s="12" t="s">
        <v>1701</v>
      </c>
    </row>
    <row r="914">
      <c r="A914" s="8"/>
      <c r="B914" s="9">
        <v>711.0</v>
      </c>
      <c r="C914" s="10" t="str">
        <f t="shared" si="1"/>
        <v>Château Pape Clément 2005 (12 BT)</v>
      </c>
      <c r="D914" s="11">
        <v>1500.0</v>
      </c>
      <c r="E914" s="11">
        <v>2000.0</v>
      </c>
      <c r="F914" s="12" t="s">
        <v>1702</v>
      </c>
      <c r="G914" s="12" t="s">
        <v>849</v>
      </c>
      <c r="H914" s="12" t="s">
        <v>850</v>
      </c>
      <c r="I914" s="9">
        <v>2005.0</v>
      </c>
      <c r="J914" s="9">
        <v>12.0</v>
      </c>
      <c r="K914" s="9" t="s">
        <v>20</v>
      </c>
      <c r="L914" s="9" t="s">
        <v>302</v>
      </c>
      <c r="M914" s="12" t="s">
        <v>635</v>
      </c>
      <c r="N914" s="12" t="s">
        <v>636</v>
      </c>
      <c r="O914" s="13" t="str">
        <f>vlookup(B914,'N10442 - Concise Lot Listing'!$1:$999,5,FALSE)</f>
        <v>https://www.sothebys.com/en/buy/auction/2020/vine-distinguished-collections-including-the-park-b-smith-cellar-celebrating-rhone/chateau-pape-clement-2005-12-bt-2</v>
      </c>
      <c r="P914" s="12" t="s">
        <v>1701</v>
      </c>
    </row>
    <row r="915">
      <c r="A915" s="8"/>
      <c r="B915" s="9">
        <v>712.0</v>
      </c>
      <c r="C915" s="10" t="str">
        <f t="shared" si="1"/>
        <v>Château Lascombes 2005 (9 BT)</v>
      </c>
      <c r="D915" s="11">
        <v>750.0</v>
      </c>
      <c r="E915" s="11">
        <v>1000.0</v>
      </c>
      <c r="F915" s="12" t="s">
        <v>302</v>
      </c>
      <c r="G915" s="12" t="s">
        <v>813</v>
      </c>
      <c r="H915" s="12" t="s">
        <v>814</v>
      </c>
      <c r="I915" s="9">
        <v>2005.0</v>
      </c>
      <c r="J915" s="9">
        <v>9.0</v>
      </c>
      <c r="K915" s="9" t="s">
        <v>20</v>
      </c>
      <c r="L915" s="9" t="s">
        <v>302</v>
      </c>
      <c r="M915" s="12" t="s">
        <v>635</v>
      </c>
      <c r="N915" s="12" t="s">
        <v>636</v>
      </c>
      <c r="O915" s="13" t="str">
        <f>vlookup(B915,'N10442 - Concise Lot Listing'!$1:$999,5,FALSE)</f>
        <v>https://www.sothebys.com/en/buy/auction/2020/vine-distinguished-collections-including-the-park-b-smith-cellar-celebrating-rhone/chateau-lascombes-2005-9-bt</v>
      </c>
      <c r="P915" s="12" t="s">
        <v>1703</v>
      </c>
    </row>
    <row r="916">
      <c r="A916" s="8"/>
      <c r="B916" s="9">
        <v>713.0</v>
      </c>
      <c r="C916" s="10" t="str">
        <f t="shared" si="1"/>
        <v>Château Branaire Ducru 2005 (12 BT)</v>
      </c>
      <c r="D916" s="11">
        <v>700.0</v>
      </c>
      <c r="E916" s="11">
        <v>1100.0</v>
      </c>
      <c r="F916" s="12" t="s">
        <v>302</v>
      </c>
      <c r="G916" s="12" t="s">
        <v>1704</v>
      </c>
      <c r="H916" s="12" t="s">
        <v>1705</v>
      </c>
      <c r="I916" s="9">
        <v>2005.0</v>
      </c>
      <c r="J916" s="9">
        <v>12.0</v>
      </c>
      <c r="K916" s="9" t="s">
        <v>20</v>
      </c>
      <c r="L916" s="9" t="s">
        <v>302</v>
      </c>
      <c r="M916" s="12" t="s">
        <v>635</v>
      </c>
      <c r="N916" s="12" t="s">
        <v>636</v>
      </c>
      <c r="O916" s="13" t="str">
        <f>vlookup(B916,'N10442 - Concise Lot Listing'!$1:$999,5,FALSE)</f>
        <v>https://www.sothebys.com/en/buy/auction/2020/vine-distinguished-collections-including-the-park-b-smith-cellar-celebrating-rhone/chateau-branaire-ducru-2005-12-bt</v>
      </c>
      <c r="P916" s="12" t="s">
        <v>1706</v>
      </c>
    </row>
    <row r="917">
      <c r="A917" s="8"/>
      <c r="B917" s="9">
        <v>714.0</v>
      </c>
      <c r="C917" s="10" t="str">
        <f t="shared" si="1"/>
        <v>Château Lafite 1996 (12 BT)</v>
      </c>
      <c r="D917" s="11">
        <v>9000.0</v>
      </c>
      <c r="E917" s="11">
        <v>12000.0</v>
      </c>
      <c r="F917" s="12" t="s">
        <v>1707</v>
      </c>
      <c r="G917" s="12" t="s">
        <v>640</v>
      </c>
      <c r="H917" s="12" t="s">
        <v>641</v>
      </c>
      <c r="I917" s="9">
        <v>1996.0</v>
      </c>
      <c r="J917" s="9">
        <v>12.0</v>
      </c>
      <c r="K917" s="9" t="s">
        <v>20</v>
      </c>
      <c r="L917" s="9" t="s">
        <v>302</v>
      </c>
      <c r="M917" s="12" t="s">
        <v>635</v>
      </c>
      <c r="N917" s="12" t="s">
        <v>636</v>
      </c>
      <c r="O917" s="13" t="str">
        <f>vlookup(B917,'N10442 - Concise Lot Listing'!$1:$999,5,FALSE)</f>
        <v>https://www.sothebys.com/en/buy/auction/2020/vine-distinguished-collections-including-the-park-b-smith-cellar-celebrating-rhone/chateau-lafite-1996-12-bt</v>
      </c>
      <c r="P917" s="12" t="s">
        <v>1708</v>
      </c>
    </row>
    <row r="918">
      <c r="A918" s="9" t="s">
        <v>32</v>
      </c>
      <c r="B918" s="9">
        <v>715.0</v>
      </c>
      <c r="C918" s="10" t="str">
        <f t="shared" si="1"/>
        <v>Château Lafite 1996 (1 BT)</v>
      </c>
      <c r="D918" s="11">
        <v>1800.0</v>
      </c>
      <c r="E918" s="11">
        <v>2400.0</v>
      </c>
      <c r="F918" s="12" t="s">
        <v>1088</v>
      </c>
      <c r="G918" s="12" t="s">
        <v>640</v>
      </c>
      <c r="H918" s="12" t="s">
        <v>641</v>
      </c>
      <c r="I918" s="9">
        <v>1996.0</v>
      </c>
      <c r="J918" s="9">
        <v>1.0</v>
      </c>
      <c r="K918" s="9" t="s">
        <v>20</v>
      </c>
      <c r="L918" s="9" t="s">
        <v>21</v>
      </c>
      <c r="M918" s="12" t="s">
        <v>635</v>
      </c>
      <c r="N918" s="12" t="s">
        <v>636</v>
      </c>
      <c r="O918" s="13" t="str">
        <f>vlookup(B918,'N10442 - Concise Lot Listing'!$1:$999,5,FALSE)</f>
        <v>https://www.sothebys.com/en/buy/auction/2020/vine-distinguished-collections-including-the-park-b-smith-cellar-celebrating-rhone/chateau-lafite-vertical-3-bt</v>
      </c>
      <c r="P918" s="12" t="s">
        <v>1709</v>
      </c>
    </row>
    <row r="919">
      <c r="A919" s="9" t="s">
        <v>32</v>
      </c>
      <c r="B919" s="9">
        <v>715.0</v>
      </c>
      <c r="C919" s="10" t="str">
        <f t="shared" si="1"/>
        <v>Château Lafite 1988 (2 BT)</v>
      </c>
      <c r="D919" s="11">
        <v>1800.0</v>
      </c>
      <c r="E919" s="11">
        <v>2400.0</v>
      </c>
      <c r="F919" s="12" t="s">
        <v>1710</v>
      </c>
      <c r="G919" s="12" t="s">
        <v>640</v>
      </c>
      <c r="H919" s="12" t="s">
        <v>641</v>
      </c>
      <c r="I919" s="9">
        <v>1988.0</v>
      </c>
      <c r="J919" s="9">
        <v>2.0</v>
      </c>
      <c r="K919" s="9" t="s">
        <v>20</v>
      </c>
      <c r="L919" s="9" t="s">
        <v>21</v>
      </c>
      <c r="M919" s="12" t="s">
        <v>635</v>
      </c>
      <c r="N919" s="12" t="s">
        <v>636</v>
      </c>
      <c r="O919" s="13" t="str">
        <f>vlookup(B919,'N10442 - Concise Lot Listing'!$1:$999,5,FALSE)</f>
        <v>https://www.sothebys.com/en/buy/auction/2020/vine-distinguished-collections-including-the-park-b-smith-cellar-celebrating-rhone/chateau-lafite-vertical-3-bt</v>
      </c>
      <c r="P919" s="12" t="s">
        <v>1711</v>
      </c>
    </row>
    <row r="920">
      <c r="A920" s="8"/>
      <c r="B920" s="9">
        <v>716.0</v>
      </c>
      <c r="C920" s="10" t="str">
        <f t="shared" si="1"/>
        <v>Château Margaux 1996 (12 BT)</v>
      </c>
      <c r="D920" s="11">
        <v>8000.0</v>
      </c>
      <c r="E920" s="11">
        <v>12000.0</v>
      </c>
      <c r="F920" s="12" t="s">
        <v>1712</v>
      </c>
      <c r="G920" s="12" t="s">
        <v>643</v>
      </c>
      <c r="H920" s="12" t="s">
        <v>644</v>
      </c>
      <c r="I920" s="9">
        <v>1996.0</v>
      </c>
      <c r="J920" s="9">
        <v>12.0</v>
      </c>
      <c r="K920" s="9" t="s">
        <v>20</v>
      </c>
      <c r="L920" s="9" t="s">
        <v>21</v>
      </c>
      <c r="M920" s="12" t="s">
        <v>635</v>
      </c>
      <c r="N920" s="12" t="s">
        <v>636</v>
      </c>
      <c r="O920" s="13" t="str">
        <f>vlookup(B920,'N10442 - Concise Lot Listing'!$1:$999,5,FALSE)</f>
        <v>https://www.sothebys.com/en/buy/auction/2020/vine-distinguished-collections-including-the-park-b-smith-cellar-celebrating-rhone/chateau-margaux-1996-12-bt</v>
      </c>
      <c r="P920" s="12" t="s">
        <v>1713</v>
      </c>
    </row>
    <row r="921">
      <c r="A921" s="8"/>
      <c r="B921" s="9">
        <v>717.0</v>
      </c>
      <c r="C921" s="10" t="str">
        <f t="shared" si="1"/>
        <v>Château Mouton Rothschild 1989 (12 BT)</v>
      </c>
      <c r="D921" s="11">
        <v>4000.0</v>
      </c>
      <c r="E921" s="11">
        <v>5000.0</v>
      </c>
      <c r="F921" s="12" t="s">
        <v>302</v>
      </c>
      <c r="G921" s="12" t="s">
        <v>804</v>
      </c>
      <c r="H921" s="12" t="s">
        <v>805</v>
      </c>
      <c r="I921" s="9">
        <v>1989.0</v>
      </c>
      <c r="J921" s="9">
        <v>12.0</v>
      </c>
      <c r="K921" s="9" t="s">
        <v>20</v>
      </c>
      <c r="L921" s="9" t="s">
        <v>302</v>
      </c>
      <c r="M921" s="12" t="s">
        <v>635</v>
      </c>
      <c r="N921" s="12" t="s">
        <v>636</v>
      </c>
      <c r="O921" s="13" t="str">
        <f>vlookup(B921,'N10442 - Concise Lot Listing'!$1:$999,5,FALSE)</f>
        <v>https://www.sothebys.com/en/buy/auction/2020/vine-distinguished-collections-including-the-park-b-smith-cellar-celebrating-rhone/chateau-mouton-rothschild-1989-12-bt</v>
      </c>
      <c r="P921" s="12" t="s">
        <v>1714</v>
      </c>
    </row>
    <row r="922">
      <c r="A922" s="9" t="s">
        <v>32</v>
      </c>
      <c r="B922" s="9">
        <v>718.0</v>
      </c>
      <c r="C922" s="10" t="str">
        <f t="shared" si="1"/>
        <v>Château Mouton Rothschild 1986 (1 BT)</v>
      </c>
      <c r="D922" s="11">
        <v>1300.0</v>
      </c>
      <c r="E922" s="11">
        <v>1800.0</v>
      </c>
      <c r="F922" s="12" t="s">
        <v>1715</v>
      </c>
      <c r="G922" s="12" t="s">
        <v>804</v>
      </c>
      <c r="H922" s="12" t="s">
        <v>805</v>
      </c>
      <c r="I922" s="9">
        <v>1986.0</v>
      </c>
      <c r="J922" s="9">
        <v>1.0</v>
      </c>
      <c r="K922" s="9" t="s">
        <v>20</v>
      </c>
      <c r="L922" s="9" t="s">
        <v>21</v>
      </c>
      <c r="M922" s="12" t="s">
        <v>635</v>
      </c>
      <c r="N922" s="12" t="s">
        <v>636</v>
      </c>
      <c r="O922" s="13" t="str">
        <f>vlookup(B922,'N10442 - Concise Lot Listing'!$1:$999,5,FALSE)</f>
        <v>https://www.sothebys.com/en/buy/auction/2020/vine-distinguished-collections-including-the-park-b-smith-cellar-celebrating-rhone/chateau-mouton-rothschild-vertical-3-bt-2</v>
      </c>
      <c r="P922" s="12" t="s">
        <v>1716</v>
      </c>
    </row>
    <row r="923">
      <c r="A923" s="9" t="s">
        <v>32</v>
      </c>
      <c r="B923" s="9">
        <v>718.0</v>
      </c>
      <c r="C923" s="10" t="str">
        <f t="shared" si="1"/>
        <v>Château Mouton Rothschild 1988 (2 BT)</v>
      </c>
      <c r="D923" s="11">
        <v>1300.0</v>
      </c>
      <c r="E923" s="11">
        <v>1800.0</v>
      </c>
      <c r="F923" s="12" t="s">
        <v>1717</v>
      </c>
      <c r="G923" s="12" t="s">
        <v>804</v>
      </c>
      <c r="H923" s="12" t="s">
        <v>805</v>
      </c>
      <c r="I923" s="9">
        <v>1988.0</v>
      </c>
      <c r="J923" s="9">
        <v>2.0</v>
      </c>
      <c r="K923" s="9" t="s">
        <v>20</v>
      </c>
      <c r="L923" s="9" t="s">
        <v>21</v>
      </c>
      <c r="M923" s="12" t="s">
        <v>635</v>
      </c>
      <c r="N923" s="12" t="s">
        <v>636</v>
      </c>
      <c r="O923" s="13" t="str">
        <f>vlookup(B923,'N10442 - Concise Lot Listing'!$1:$999,5,FALSE)</f>
        <v>https://www.sothebys.com/en/buy/auction/2020/vine-distinguished-collections-including-the-park-b-smith-cellar-celebrating-rhone/chateau-mouton-rothschild-vertical-3-bt-2</v>
      </c>
      <c r="P923" s="12" t="s">
        <v>1718</v>
      </c>
    </row>
    <row r="924">
      <c r="A924" s="8"/>
      <c r="B924" s="9">
        <v>719.0</v>
      </c>
      <c r="C924" s="10" t="str">
        <f t="shared" si="1"/>
        <v>Château Le Bon Pasteur 1998 (12 BT)</v>
      </c>
      <c r="D924" s="11">
        <v>700.0</v>
      </c>
      <c r="E924" s="11">
        <v>1000.0</v>
      </c>
      <c r="F924" s="12" t="s">
        <v>302</v>
      </c>
      <c r="G924" s="12" t="s">
        <v>1719</v>
      </c>
      <c r="H924" s="12" t="s">
        <v>1720</v>
      </c>
      <c r="I924" s="9">
        <v>1998.0</v>
      </c>
      <c r="J924" s="9">
        <v>12.0</v>
      </c>
      <c r="K924" s="9" t="s">
        <v>20</v>
      </c>
      <c r="L924" s="9" t="s">
        <v>302</v>
      </c>
      <c r="M924" s="12" t="s">
        <v>635</v>
      </c>
      <c r="N924" s="12" t="s">
        <v>636</v>
      </c>
      <c r="O924" s="13" t="str">
        <f>vlookup(B924,'N10442 - Concise Lot Listing'!$1:$999,5,FALSE)</f>
        <v>https://www.sothebys.com/en/buy/auction/2020/vine-distinguished-collections-including-the-park-b-smith-cellar-celebrating-rhone/chateau-le-bon-pasteur-1998-12-bt</v>
      </c>
      <c r="P924" s="12" t="s">
        <v>1721</v>
      </c>
    </row>
    <row r="925">
      <c r="A925" s="8"/>
      <c r="B925" s="9">
        <v>720.0</v>
      </c>
      <c r="C925" s="10" t="str">
        <f t="shared" si="1"/>
        <v>Château Le Bon Pasteur 1998 (12 BT)</v>
      </c>
      <c r="D925" s="11">
        <v>700.0</v>
      </c>
      <c r="E925" s="11">
        <v>1000.0</v>
      </c>
      <c r="F925" s="12" t="s">
        <v>302</v>
      </c>
      <c r="G925" s="12" t="s">
        <v>1719</v>
      </c>
      <c r="H925" s="12" t="s">
        <v>1720</v>
      </c>
      <c r="I925" s="9">
        <v>1998.0</v>
      </c>
      <c r="J925" s="9">
        <v>12.0</v>
      </c>
      <c r="K925" s="9" t="s">
        <v>20</v>
      </c>
      <c r="L925" s="9" t="s">
        <v>302</v>
      </c>
      <c r="M925" s="12" t="s">
        <v>635</v>
      </c>
      <c r="N925" s="12" t="s">
        <v>636</v>
      </c>
      <c r="O925" s="13" t="str">
        <f>vlookup(B925,'N10442 - Concise Lot Listing'!$1:$999,5,FALSE)</f>
        <v>https://www.sothebys.com/en/buy/auction/2020/vine-distinguished-collections-including-the-park-b-smith-cellar-celebrating-rhone/chateau-le-bon-pasteur-1998-12-bt-2</v>
      </c>
      <c r="P925" s="12" t="s">
        <v>1721</v>
      </c>
    </row>
    <row r="926">
      <c r="A926" s="9" t="s">
        <v>32</v>
      </c>
      <c r="B926" s="9">
        <v>721.0</v>
      </c>
      <c r="C926" s="10" t="str">
        <f t="shared" si="1"/>
        <v>Château Latour 1981 (1 BT)</v>
      </c>
      <c r="D926" s="11">
        <v>950.0</v>
      </c>
      <c r="E926" s="11">
        <v>1300.0</v>
      </c>
      <c r="F926" s="12" t="s">
        <v>1722</v>
      </c>
      <c r="G926" s="12" t="s">
        <v>633</v>
      </c>
      <c r="H926" s="12" t="s">
        <v>634</v>
      </c>
      <c r="I926" s="9">
        <v>1981.0</v>
      </c>
      <c r="J926" s="9">
        <v>1.0</v>
      </c>
      <c r="K926" s="9" t="s">
        <v>20</v>
      </c>
      <c r="L926" s="9" t="s">
        <v>21</v>
      </c>
      <c r="M926" s="12" t="s">
        <v>635</v>
      </c>
      <c r="N926" s="12" t="s">
        <v>636</v>
      </c>
      <c r="O926" s="13" t="str">
        <f>vlookup(B926,'N10442 - Concise Lot Listing'!$1:$999,5,FALSE)</f>
        <v>https://www.sothebys.com/en/buy/auction/2020/vine-distinguished-collections-including-the-park-b-smith-cellar-celebrating-rhone/mixed-lot-3-bt-red-white-bordeaux-haut-brion</v>
      </c>
      <c r="P926" s="12" t="s">
        <v>1723</v>
      </c>
    </row>
    <row r="927">
      <c r="A927" s="9" t="s">
        <v>32</v>
      </c>
      <c r="B927" s="9">
        <v>721.0</v>
      </c>
      <c r="C927" s="10" t="str">
        <f t="shared" si="1"/>
        <v>Château Haut Brion Blanc 1997 (1 BT)</v>
      </c>
      <c r="D927" s="11">
        <v>950.0</v>
      </c>
      <c r="E927" s="11">
        <v>1300.0</v>
      </c>
      <c r="F927" s="12" t="s">
        <v>1724</v>
      </c>
      <c r="G927" s="12" t="s">
        <v>1366</v>
      </c>
      <c r="H927" s="12" t="s">
        <v>1725</v>
      </c>
      <c r="I927" s="9">
        <v>1997.0</v>
      </c>
      <c r="J927" s="9">
        <v>1.0</v>
      </c>
      <c r="K927" s="9" t="s">
        <v>20</v>
      </c>
      <c r="L927" s="9" t="s">
        <v>21</v>
      </c>
      <c r="M927" s="12" t="s">
        <v>1367</v>
      </c>
      <c r="N927" s="12" t="s">
        <v>636</v>
      </c>
      <c r="O927" s="13" t="str">
        <f>vlookup(B927,'N10442 - Concise Lot Listing'!$1:$999,5,FALSE)</f>
        <v>https://www.sothebys.com/en/buy/auction/2020/vine-distinguished-collections-including-the-park-b-smith-cellar-celebrating-rhone/mixed-lot-3-bt-red-white-bordeaux-haut-brion</v>
      </c>
      <c r="P927" s="12" t="s">
        <v>1726</v>
      </c>
    </row>
    <row r="928">
      <c r="A928" s="9" t="s">
        <v>32</v>
      </c>
      <c r="B928" s="9">
        <v>721.0</v>
      </c>
      <c r="C928" s="10" t="str">
        <f t="shared" si="1"/>
        <v>Château Margaux 1992 (1 BT)</v>
      </c>
      <c r="D928" s="11">
        <v>950.0</v>
      </c>
      <c r="E928" s="11">
        <v>1300.0</v>
      </c>
      <c r="F928" s="12" t="s">
        <v>1727</v>
      </c>
      <c r="G928" s="12" t="s">
        <v>643</v>
      </c>
      <c r="H928" s="12" t="s">
        <v>644</v>
      </c>
      <c r="I928" s="9">
        <v>1992.0</v>
      </c>
      <c r="J928" s="9">
        <v>1.0</v>
      </c>
      <c r="K928" s="9" t="s">
        <v>20</v>
      </c>
      <c r="L928" s="9" t="s">
        <v>21</v>
      </c>
      <c r="M928" s="12" t="s">
        <v>635</v>
      </c>
      <c r="N928" s="12" t="s">
        <v>636</v>
      </c>
      <c r="O928" s="13" t="str">
        <f>vlookup(B928,'N10442 - Concise Lot Listing'!$1:$999,5,FALSE)</f>
        <v>https://www.sothebys.com/en/buy/auction/2020/vine-distinguished-collections-including-the-park-b-smith-cellar-celebrating-rhone/mixed-lot-3-bt-red-white-bordeaux-haut-brion</v>
      </c>
      <c r="P928" s="12" t="s">
        <v>1728</v>
      </c>
    </row>
    <row r="929">
      <c r="A929" s="9" t="s">
        <v>32</v>
      </c>
      <c r="B929" s="9">
        <v>722.0</v>
      </c>
      <c r="C929" s="10" t="str">
        <f t="shared" si="1"/>
        <v>Gracia 2007 (1 BT)</v>
      </c>
      <c r="D929" s="11">
        <v>950.0</v>
      </c>
      <c r="E929" s="11">
        <v>1300.0</v>
      </c>
      <c r="F929" s="12" t="s">
        <v>21</v>
      </c>
      <c r="G929" s="12" t="s">
        <v>1729</v>
      </c>
      <c r="H929" s="12" t="s">
        <v>1729</v>
      </c>
      <c r="I929" s="9">
        <v>2007.0</v>
      </c>
      <c r="J929" s="9">
        <v>1.0</v>
      </c>
      <c r="K929" s="9" t="s">
        <v>20</v>
      </c>
      <c r="L929" s="9" t="s">
        <v>21</v>
      </c>
      <c r="M929" s="12" t="s">
        <v>635</v>
      </c>
      <c r="N929" s="12" t="s">
        <v>636</v>
      </c>
      <c r="O929" s="13" t="str">
        <f>vlookup(B929,'N10442 - Concise Lot Listing'!$1:$999,5,FALSE)</f>
        <v>https://www.sothebys.com/en/buy/auction/2020/vine-distinguished-collections-including-the-park-b-smith-cellar-celebrating-rhone/mixed-lot-12-bt-red-bordeaux</v>
      </c>
      <c r="P929" s="12" t="s">
        <v>1730</v>
      </c>
    </row>
    <row r="930">
      <c r="A930" s="9" t="s">
        <v>32</v>
      </c>
      <c r="B930" s="9">
        <v>722.0</v>
      </c>
      <c r="C930" s="10" t="str">
        <f t="shared" si="1"/>
        <v>Château Beychevelle 1996 (4 BT)</v>
      </c>
      <c r="D930" s="11">
        <v>950.0</v>
      </c>
      <c r="E930" s="11">
        <v>1300.0</v>
      </c>
      <c r="F930" s="12" t="s">
        <v>1731</v>
      </c>
      <c r="G930" s="12" t="s">
        <v>1437</v>
      </c>
      <c r="H930" s="12" t="s">
        <v>1438</v>
      </c>
      <c r="I930" s="9">
        <v>1996.0</v>
      </c>
      <c r="J930" s="9">
        <v>4.0</v>
      </c>
      <c r="K930" s="9" t="s">
        <v>20</v>
      </c>
      <c r="L930" s="9" t="s">
        <v>21</v>
      </c>
      <c r="M930" s="12" t="s">
        <v>635</v>
      </c>
      <c r="N930" s="12" t="s">
        <v>636</v>
      </c>
      <c r="O930" s="13" t="str">
        <f>vlookup(B930,'N10442 - Concise Lot Listing'!$1:$999,5,FALSE)</f>
        <v>https://www.sothebys.com/en/buy/auction/2020/vine-distinguished-collections-including-the-park-b-smith-cellar-celebrating-rhone/mixed-lot-12-bt-red-bordeaux</v>
      </c>
      <c r="P930" s="12" t="s">
        <v>1732</v>
      </c>
    </row>
    <row r="931">
      <c r="A931" s="9" t="s">
        <v>32</v>
      </c>
      <c r="B931" s="9">
        <v>722.0</v>
      </c>
      <c r="C931" s="10" t="str">
        <f t="shared" si="1"/>
        <v>Couvent des Jacobins 2005 (1 BT)</v>
      </c>
      <c r="D931" s="11">
        <v>950.0</v>
      </c>
      <c r="E931" s="11">
        <v>1300.0</v>
      </c>
      <c r="F931" s="12" t="s">
        <v>21</v>
      </c>
      <c r="G931" s="12" t="s">
        <v>1733</v>
      </c>
      <c r="H931" s="12" t="s">
        <v>1733</v>
      </c>
      <c r="I931" s="9">
        <v>2005.0</v>
      </c>
      <c r="J931" s="9">
        <v>1.0</v>
      </c>
      <c r="K931" s="9" t="s">
        <v>20</v>
      </c>
      <c r="L931" s="9" t="s">
        <v>21</v>
      </c>
      <c r="M931" s="12" t="s">
        <v>635</v>
      </c>
      <c r="N931" s="12" t="s">
        <v>636</v>
      </c>
      <c r="O931" s="13" t="str">
        <f>vlookup(B931,'N10442 - Concise Lot Listing'!$1:$999,5,FALSE)</f>
        <v>https://www.sothebys.com/en/buy/auction/2020/vine-distinguished-collections-including-the-park-b-smith-cellar-celebrating-rhone/mixed-lot-12-bt-red-bordeaux</v>
      </c>
      <c r="P931" s="12" t="s">
        <v>1734</v>
      </c>
    </row>
    <row r="932">
      <c r="A932" s="9" t="s">
        <v>32</v>
      </c>
      <c r="B932" s="9">
        <v>722.0</v>
      </c>
      <c r="C932" s="10" t="str">
        <f t="shared" si="1"/>
        <v>Clos Fourtet 1996 (1 BT)</v>
      </c>
      <c r="D932" s="11">
        <v>950.0</v>
      </c>
      <c r="E932" s="11">
        <v>1300.0</v>
      </c>
      <c r="F932" s="12" t="s">
        <v>21</v>
      </c>
      <c r="G932" s="12" t="s">
        <v>1511</v>
      </c>
      <c r="H932" s="12" t="s">
        <v>1511</v>
      </c>
      <c r="I932" s="9">
        <v>1996.0</v>
      </c>
      <c r="J932" s="9">
        <v>1.0</v>
      </c>
      <c r="K932" s="9" t="s">
        <v>20</v>
      </c>
      <c r="L932" s="9" t="s">
        <v>21</v>
      </c>
      <c r="M932" s="12" t="s">
        <v>635</v>
      </c>
      <c r="N932" s="12" t="s">
        <v>636</v>
      </c>
      <c r="O932" s="13" t="str">
        <f>vlookup(B932,'N10442 - Concise Lot Listing'!$1:$999,5,FALSE)</f>
        <v>https://www.sothebys.com/en/buy/auction/2020/vine-distinguished-collections-including-the-park-b-smith-cellar-celebrating-rhone/mixed-lot-12-bt-red-bordeaux</v>
      </c>
      <c r="P932" s="12" t="s">
        <v>1735</v>
      </c>
    </row>
    <row r="933">
      <c r="A933" s="9" t="s">
        <v>32</v>
      </c>
      <c r="B933" s="9">
        <v>722.0</v>
      </c>
      <c r="C933" s="10" t="str">
        <f t="shared" si="1"/>
        <v>Château Léoville Las Cases 1998 (1 BT)</v>
      </c>
      <c r="D933" s="11">
        <v>950.0</v>
      </c>
      <c r="E933" s="11">
        <v>1300.0</v>
      </c>
      <c r="F933" s="12" t="s">
        <v>1070</v>
      </c>
      <c r="G933" s="12" t="s">
        <v>1419</v>
      </c>
      <c r="H933" s="12" t="s">
        <v>1420</v>
      </c>
      <c r="I933" s="9">
        <v>1998.0</v>
      </c>
      <c r="J933" s="9">
        <v>1.0</v>
      </c>
      <c r="K933" s="9" t="s">
        <v>20</v>
      </c>
      <c r="L933" s="9" t="s">
        <v>21</v>
      </c>
      <c r="M933" s="12" t="s">
        <v>635</v>
      </c>
      <c r="N933" s="12" t="s">
        <v>636</v>
      </c>
      <c r="O933" s="13" t="str">
        <f>vlookup(B933,'N10442 - Concise Lot Listing'!$1:$999,5,FALSE)</f>
        <v>https://www.sothebys.com/en/buy/auction/2020/vine-distinguished-collections-including-the-park-b-smith-cellar-celebrating-rhone/mixed-lot-12-bt-red-bordeaux</v>
      </c>
      <c r="P933" s="12" t="s">
        <v>1736</v>
      </c>
    </row>
    <row r="934">
      <c r="A934" s="9" t="s">
        <v>32</v>
      </c>
      <c r="B934" s="9">
        <v>722.0</v>
      </c>
      <c r="C934" s="10" t="str">
        <f t="shared" si="1"/>
        <v>Château Pavie Macquin 1998 (1 BT)</v>
      </c>
      <c r="D934" s="11">
        <v>950.0</v>
      </c>
      <c r="E934" s="11">
        <v>1300.0</v>
      </c>
      <c r="F934" s="12" t="s">
        <v>21</v>
      </c>
      <c r="G934" s="12" t="s">
        <v>1737</v>
      </c>
      <c r="H934" s="12" t="s">
        <v>1738</v>
      </c>
      <c r="I934" s="9">
        <v>1998.0</v>
      </c>
      <c r="J934" s="9">
        <v>1.0</v>
      </c>
      <c r="K934" s="9" t="s">
        <v>20</v>
      </c>
      <c r="L934" s="9" t="s">
        <v>21</v>
      </c>
      <c r="M934" s="12" t="s">
        <v>635</v>
      </c>
      <c r="N934" s="12" t="s">
        <v>636</v>
      </c>
      <c r="O934" s="13" t="str">
        <f>vlookup(B934,'N10442 - Concise Lot Listing'!$1:$999,5,FALSE)</f>
        <v>https://www.sothebys.com/en/buy/auction/2020/vine-distinguished-collections-including-the-park-b-smith-cellar-celebrating-rhone/mixed-lot-12-bt-red-bordeaux</v>
      </c>
      <c r="P934" s="12" t="s">
        <v>1739</v>
      </c>
    </row>
    <row r="935">
      <c r="A935" s="9" t="s">
        <v>32</v>
      </c>
      <c r="B935" s="9">
        <v>722.0</v>
      </c>
      <c r="C935" s="10" t="str">
        <f t="shared" si="1"/>
        <v>Château Pichon Longueville, Lalande 1996 (2 BT)</v>
      </c>
      <c r="D935" s="11">
        <v>950.0</v>
      </c>
      <c r="E935" s="11">
        <v>1300.0</v>
      </c>
      <c r="F935" s="12" t="s">
        <v>1740</v>
      </c>
      <c r="G935" s="12" t="s">
        <v>1741</v>
      </c>
      <c r="H935" s="12" t="s">
        <v>1742</v>
      </c>
      <c r="I935" s="9">
        <v>1996.0</v>
      </c>
      <c r="J935" s="9">
        <v>2.0</v>
      </c>
      <c r="K935" s="9" t="s">
        <v>20</v>
      </c>
      <c r="L935" s="9" t="s">
        <v>21</v>
      </c>
      <c r="M935" s="12" t="s">
        <v>635</v>
      </c>
      <c r="N935" s="12" t="s">
        <v>636</v>
      </c>
      <c r="O935" s="13" t="str">
        <f>vlookup(B935,'N10442 - Concise Lot Listing'!$1:$999,5,FALSE)</f>
        <v>https://www.sothebys.com/en/buy/auction/2020/vine-distinguished-collections-including-the-park-b-smith-cellar-celebrating-rhone/mixed-lot-12-bt-red-bordeaux</v>
      </c>
      <c r="P935" s="12" t="s">
        <v>1743</v>
      </c>
    </row>
    <row r="936">
      <c r="A936" s="9" t="s">
        <v>32</v>
      </c>
      <c r="B936" s="9">
        <v>722.0</v>
      </c>
      <c r="C936" s="10" t="str">
        <f t="shared" si="1"/>
        <v>Château Langoa Barton 1999 (1 BT)</v>
      </c>
      <c r="D936" s="11">
        <v>950.0</v>
      </c>
      <c r="E936" s="11">
        <v>1300.0</v>
      </c>
      <c r="F936" s="12" t="s">
        <v>1744</v>
      </c>
      <c r="G936" s="12" t="s">
        <v>1429</v>
      </c>
      <c r="H936" s="12" t="s">
        <v>1430</v>
      </c>
      <c r="I936" s="9">
        <v>1999.0</v>
      </c>
      <c r="J936" s="9">
        <v>1.0</v>
      </c>
      <c r="K936" s="9" t="s">
        <v>20</v>
      </c>
      <c r="L936" s="9" t="s">
        <v>21</v>
      </c>
      <c r="M936" s="12" t="s">
        <v>635</v>
      </c>
      <c r="N936" s="12" t="s">
        <v>636</v>
      </c>
      <c r="O936" s="13" t="str">
        <f>vlookup(B936,'N10442 - Concise Lot Listing'!$1:$999,5,FALSE)</f>
        <v>https://www.sothebys.com/en/buy/auction/2020/vine-distinguished-collections-including-the-park-b-smith-cellar-celebrating-rhone/mixed-lot-12-bt-red-bordeaux</v>
      </c>
      <c r="P936" s="12" t="s">
        <v>1745</v>
      </c>
    </row>
    <row r="937">
      <c r="A937" s="8"/>
      <c r="B937" s="9">
        <v>723.0</v>
      </c>
      <c r="C937" s="10" t="str">
        <f t="shared" si="1"/>
        <v>Livingstong Moffett "13th Anniversary" Napa Valley Cabernet Sauvignon 1997 (12 BT)</v>
      </c>
      <c r="D937" s="11">
        <v>100.0</v>
      </c>
      <c r="E937" s="11">
        <v>300.0</v>
      </c>
      <c r="F937" s="12" t="s">
        <v>21</v>
      </c>
      <c r="G937" s="12" t="s">
        <v>1746</v>
      </c>
      <c r="H937" s="12" t="s">
        <v>1747</v>
      </c>
      <c r="I937" s="9">
        <v>1997.0</v>
      </c>
      <c r="J937" s="9">
        <v>12.0</v>
      </c>
      <c r="K937" s="9" t="s">
        <v>20</v>
      </c>
      <c r="L937" s="9" t="s">
        <v>21</v>
      </c>
      <c r="M937" s="12" t="s">
        <v>1166</v>
      </c>
      <c r="N937" s="12" t="s">
        <v>1167</v>
      </c>
      <c r="O937" s="13" t="str">
        <f>vlookup(B937,'N10442 - Concise Lot Listing'!$1:$999,5,FALSE)</f>
        <v>https://www.sothebys.com/en/buy/auction/2020/vine-distinguished-collections-including-the-park-b-smith-cellar-celebrating-rhone/livingstong-moffett-13th-anniversary-napa-valley</v>
      </c>
      <c r="P937" s="12" t="s">
        <v>1748</v>
      </c>
    </row>
    <row r="938">
      <c r="A938" s="8"/>
      <c r="B938" s="9">
        <v>724.0</v>
      </c>
      <c r="C938" s="10" t="str">
        <f t="shared" si="1"/>
        <v>Livingstong Moffett "13th Anniversary" Napa Valley Cabernet Sauvignon 1997 (12 BT)</v>
      </c>
      <c r="D938" s="11">
        <v>100.0</v>
      </c>
      <c r="E938" s="11">
        <v>300.0</v>
      </c>
      <c r="F938" s="12" t="s">
        <v>21</v>
      </c>
      <c r="G938" s="12" t="s">
        <v>1746</v>
      </c>
      <c r="H938" s="12" t="s">
        <v>1747</v>
      </c>
      <c r="I938" s="9">
        <v>1997.0</v>
      </c>
      <c r="J938" s="9">
        <v>12.0</v>
      </c>
      <c r="K938" s="9" t="s">
        <v>20</v>
      </c>
      <c r="L938" s="9" t="s">
        <v>21</v>
      </c>
      <c r="M938" s="12" t="s">
        <v>1166</v>
      </c>
      <c r="N938" s="12" t="s">
        <v>1167</v>
      </c>
      <c r="O938" s="13" t="str">
        <f>vlookup(B938,'N10442 - Concise Lot Listing'!$1:$999,5,FALSE)</f>
        <v>https://www.sothebys.com/en/buy/auction/2020/vine-distinguished-collections-including-the-park-b-smith-cellar-celebrating-rhone/livingstong-moffett-13th-anniversary-napa-valley-2</v>
      </c>
      <c r="P938" s="12" t="s">
        <v>1748</v>
      </c>
    </row>
    <row r="939">
      <c r="A939" s="8"/>
      <c r="B939" s="9">
        <v>725.0</v>
      </c>
      <c r="C939" s="10" t="str">
        <f t="shared" si="1"/>
        <v>Joseph Phelps Vineyards, Cabernet Sauvignon, Insignia 1999 (12 BT)</v>
      </c>
      <c r="D939" s="11">
        <v>1500.0</v>
      </c>
      <c r="E939" s="11">
        <v>2000.0</v>
      </c>
      <c r="F939" s="12" t="s">
        <v>1749</v>
      </c>
      <c r="G939" s="12" t="s">
        <v>1750</v>
      </c>
      <c r="H939" s="12" t="s">
        <v>1751</v>
      </c>
      <c r="I939" s="9">
        <v>1999.0</v>
      </c>
      <c r="J939" s="9">
        <v>12.0</v>
      </c>
      <c r="K939" s="9" t="s">
        <v>20</v>
      </c>
      <c r="L939" s="9" t="s">
        <v>21</v>
      </c>
      <c r="M939" s="12" t="s">
        <v>1166</v>
      </c>
      <c r="N939" s="12" t="s">
        <v>1167</v>
      </c>
      <c r="O939" s="13" t="str">
        <f>vlookup(B939,'N10442 - Concise Lot Listing'!$1:$999,5,FALSE)</f>
        <v>https://www.sothebys.com/en/buy/auction/2020/vine-distinguished-collections-including-the-park-b-smith-cellar-celebrating-rhone/joseph-phelps-vineyards-cabernet-sauvignon</v>
      </c>
      <c r="P939" s="12" t="s">
        <v>1752</v>
      </c>
    </row>
    <row r="940">
      <c r="A940" s="9" t="s">
        <v>32</v>
      </c>
      <c r="B940" s="9">
        <v>726.0</v>
      </c>
      <c r="C940" s="10" t="str">
        <f t="shared" si="1"/>
        <v>Joseph Phelps Vineyards, Cabernet Sauvignon, Insignia 1994 (3 BT)</v>
      </c>
      <c r="D940" s="11">
        <v>500.0</v>
      </c>
      <c r="E940" s="11">
        <v>800.0</v>
      </c>
      <c r="F940" s="12" t="s">
        <v>21</v>
      </c>
      <c r="G940" s="12" t="s">
        <v>1750</v>
      </c>
      <c r="H940" s="15" t="s">
        <v>1751</v>
      </c>
      <c r="I940" s="9">
        <v>1994.0</v>
      </c>
      <c r="J940" s="9">
        <v>3.0</v>
      </c>
      <c r="K940" s="9" t="s">
        <v>20</v>
      </c>
      <c r="L940" s="9" t="s">
        <v>21</v>
      </c>
      <c r="M940" s="12" t="s">
        <v>1166</v>
      </c>
      <c r="N940" s="12" t="s">
        <v>1167</v>
      </c>
      <c r="O940" s="13" t="str">
        <f>vlookup(B940,'N10442 - Concise Lot Listing'!$1:$999,5,FALSE)</f>
        <v>https://www.sothebys.com/en/buy/auction/2020/vine-distinguished-collections-including-the-park-b-smith-cellar-celebrating-rhone/joseph-phelps-vineyards-cabernet-sauvignon-2</v>
      </c>
      <c r="P940" s="12" t="s">
        <v>1753</v>
      </c>
    </row>
    <row r="941">
      <c r="A941" s="9" t="s">
        <v>32</v>
      </c>
      <c r="B941" s="9">
        <v>726.0</v>
      </c>
      <c r="C941" s="10" t="str">
        <f t="shared" si="1"/>
        <v>Joseph Phelps Vineyards, Cabernet Sauvignon, Insignia 1999 (1 BT)</v>
      </c>
      <c r="D941" s="11">
        <v>500.0</v>
      </c>
      <c r="E941" s="11">
        <v>800.0</v>
      </c>
      <c r="F941" s="12" t="s">
        <v>21</v>
      </c>
      <c r="G941" s="12" t="s">
        <v>1750</v>
      </c>
      <c r="H941" s="15" t="s">
        <v>1751</v>
      </c>
      <c r="I941" s="9">
        <v>1999.0</v>
      </c>
      <c r="J941" s="9">
        <v>1.0</v>
      </c>
      <c r="K941" s="9" t="s">
        <v>20</v>
      </c>
      <c r="L941" s="9" t="s">
        <v>21</v>
      </c>
      <c r="M941" s="12" t="s">
        <v>1166</v>
      </c>
      <c r="N941" s="12" t="s">
        <v>1167</v>
      </c>
      <c r="O941" s="13" t="str">
        <f>vlookup(B941,'N10442 - Concise Lot Listing'!$1:$999,5,FALSE)</f>
        <v>https://www.sothebys.com/en/buy/auction/2020/vine-distinguished-collections-including-the-park-b-smith-cellar-celebrating-rhone/joseph-phelps-vineyards-cabernet-sauvignon-2</v>
      </c>
      <c r="P941" s="12" t="s">
        <v>1754</v>
      </c>
    </row>
    <row r="942">
      <c r="A942" s="8"/>
      <c r="B942" s="9">
        <v>727.0</v>
      </c>
      <c r="C942" s="10" t="str">
        <f t="shared" si="1"/>
        <v>Sterling Vineyards, Cabernet Sauvignon, Sterling Reserve 1985 (6 BT)</v>
      </c>
      <c r="D942" s="11">
        <v>100.0</v>
      </c>
      <c r="E942" s="11">
        <v>300.0</v>
      </c>
      <c r="F942" s="12" t="s">
        <v>1755</v>
      </c>
      <c r="G942" s="12" t="s">
        <v>1756</v>
      </c>
      <c r="H942" s="12" t="s">
        <v>1757</v>
      </c>
      <c r="I942" s="9">
        <v>1985.0</v>
      </c>
      <c r="J942" s="9">
        <v>6.0</v>
      </c>
      <c r="K942" s="9" t="s">
        <v>20</v>
      </c>
      <c r="L942" s="9" t="s">
        <v>21</v>
      </c>
      <c r="M942" s="12" t="s">
        <v>1166</v>
      </c>
      <c r="N942" s="12" t="s">
        <v>1167</v>
      </c>
      <c r="O942" s="13" t="str">
        <f>vlookup(B942,'N10442 - Concise Lot Listing'!$1:$999,5,FALSE)</f>
        <v>https://www.sothebys.com/en/buy/auction/2020/vine-distinguished-collections-including-the-park-b-smith-cellar-celebrating-rhone/sterling-vineyards-cabernet-sauvignon-sterling</v>
      </c>
      <c r="P942" s="12" t="s">
        <v>1758</v>
      </c>
    </row>
    <row r="943">
      <c r="A943" s="9" t="s">
        <v>32</v>
      </c>
      <c r="B943" s="9">
        <v>728.0</v>
      </c>
      <c r="C943" s="10" t="str">
        <f t="shared" si="1"/>
        <v>Silverado, Cabernet Sauvignon 1986 (1 BT)</v>
      </c>
      <c r="D943" s="11">
        <v>300.0</v>
      </c>
      <c r="E943" s="11">
        <v>500.0</v>
      </c>
      <c r="F943" s="12" t="s">
        <v>1759</v>
      </c>
      <c r="G943" s="12" t="s">
        <v>1760</v>
      </c>
      <c r="H943" s="12" t="s">
        <v>1761</v>
      </c>
      <c r="I943" s="9">
        <v>1986.0</v>
      </c>
      <c r="J943" s="9">
        <v>1.0</v>
      </c>
      <c r="K943" s="9" t="s">
        <v>20</v>
      </c>
      <c r="L943" s="9" t="s">
        <v>21</v>
      </c>
      <c r="M943" s="12" t="s">
        <v>1166</v>
      </c>
      <c r="N943" s="12" t="s">
        <v>1167</v>
      </c>
      <c r="O943" s="13" t="str">
        <f>vlookup(B943,'N10442 - Concise Lot Listing'!$1:$999,5,FALSE)</f>
        <v>https://www.sothebys.com/en/buy/auction/2020/vine-distinguished-collections-including-the-park-b-smith-cellar-celebrating-rhone/mixed-lot-12-bt-red-bordeaux-2</v>
      </c>
      <c r="P943" s="12" t="s">
        <v>1762</v>
      </c>
    </row>
    <row r="944">
      <c r="A944" s="9" t="s">
        <v>32</v>
      </c>
      <c r="B944" s="9">
        <v>728.0</v>
      </c>
      <c r="C944" s="10" t="str">
        <f t="shared" si="1"/>
        <v>Silverado, Cabernet Sauvignon 1985 (2 BT)</v>
      </c>
      <c r="D944" s="11">
        <v>300.0</v>
      </c>
      <c r="E944" s="11">
        <v>500.0</v>
      </c>
      <c r="F944" s="12" t="s">
        <v>1763</v>
      </c>
      <c r="G944" s="12" t="s">
        <v>1760</v>
      </c>
      <c r="H944" s="12" t="s">
        <v>1761</v>
      </c>
      <c r="I944" s="9">
        <v>1985.0</v>
      </c>
      <c r="J944" s="9">
        <v>2.0</v>
      </c>
      <c r="K944" s="9" t="s">
        <v>20</v>
      </c>
      <c r="L944" s="9" t="s">
        <v>21</v>
      </c>
      <c r="M944" s="12" t="s">
        <v>1166</v>
      </c>
      <c r="N944" s="12" t="s">
        <v>1167</v>
      </c>
      <c r="O944" s="13" t="str">
        <f>vlookup(B944,'N10442 - Concise Lot Listing'!$1:$999,5,FALSE)</f>
        <v>https://www.sothebys.com/en/buy/auction/2020/vine-distinguished-collections-including-the-park-b-smith-cellar-celebrating-rhone/mixed-lot-12-bt-red-bordeaux-2</v>
      </c>
      <c r="P944" s="12" t="s">
        <v>1764</v>
      </c>
    </row>
    <row r="945">
      <c r="A945" s="9" t="s">
        <v>32</v>
      </c>
      <c r="B945" s="9">
        <v>728.0</v>
      </c>
      <c r="C945" s="10" t="str">
        <f t="shared" si="1"/>
        <v>Silverado, Cabernet Sauvignon, Limited Reserve 1987 (3 BT)</v>
      </c>
      <c r="D945" s="11">
        <v>300.0</v>
      </c>
      <c r="E945" s="11">
        <v>500.0</v>
      </c>
      <c r="F945" s="12" t="s">
        <v>1765</v>
      </c>
      <c r="G945" s="12" t="s">
        <v>1766</v>
      </c>
      <c r="H945" s="12" t="s">
        <v>1761</v>
      </c>
      <c r="I945" s="9">
        <v>1987.0</v>
      </c>
      <c r="J945" s="9">
        <v>3.0</v>
      </c>
      <c r="K945" s="9" t="s">
        <v>20</v>
      </c>
      <c r="L945" s="9" t="s">
        <v>21</v>
      </c>
      <c r="M945" s="12" t="s">
        <v>1166</v>
      </c>
      <c r="N945" s="12" t="s">
        <v>1167</v>
      </c>
      <c r="O945" s="13" t="str">
        <f>vlookup(B945,'N10442 - Concise Lot Listing'!$1:$999,5,FALSE)</f>
        <v>https://www.sothebys.com/en/buy/auction/2020/vine-distinguished-collections-including-the-park-b-smith-cellar-celebrating-rhone/mixed-lot-12-bt-red-bordeaux-2</v>
      </c>
      <c r="P945" s="12" t="s">
        <v>1767</v>
      </c>
    </row>
    <row r="946">
      <c r="A946" s="9" t="s">
        <v>32</v>
      </c>
      <c r="B946" s="9">
        <v>728.0</v>
      </c>
      <c r="C946" s="10" t="str">
        <f t="shared" si="1"/>
        <v>Beringer Cabernet Sauvignon, Private Reserve 1986 (6 BT)</v>
      </c>
      <c r="D946" s="11">
        <v>300.0</v>
      </c>
      <c r="E946" s="11">
        <v>500.0</v>
      </c>
      <c r="F946" s="12" t="s">
        <v>1768</v>
      </c>
      <c r="G946" s="12" t="s">
        <v>1769</v>
      </c>
      <c r="H946" s="12" t="s">
        <v>1770</v>
      </c>
      <c r="I946" s="9">
        <v>1986.0</v>
      </c>
      <c r="J946" s="9">
        <v>6.0</v>
      </c>
      <c r="K946" s="9" t="s">
        <v>20</v>
      </c>
      <c r="L946" s="9" t="s">
        <v>21</v>
      </c>
      <c r="M946" s="12" t="s">
        <v>1166</v>
      </c>
      <c r="N946" s="12" t="s">
        <v>1167</v>
      </c>
      <c r="O946" s="13" t="str">
        <f>vlookup(B946,'N10442 - Concise Lot Listing'!$1:$999,5,FALSE)</f>
        <v>https://www.sothebys.com/en/buy/auction/2020/vine-distinguished-collections-including-the-park-b-smith-cellar-celebrating-rhone/mixed-lot-12-bt-red-bordeaux-2</v>
      </c>
      <c r="P946" s="12" t="s">
        <v>1771</v>
      </c>
    </row>
    <row r="947">
      <c r="A947" s="9" t="s">
        <v>32</v>
      </c>
      <c r="B947" s="9">
        <v>729.0</v>
      </c>
      <c r="C947" s="10" t="str">
        <f t="shared" si="1"/>
        <v>Château Mouton Rothschild 1978 (1 BT)</v>
      </c>
      <c r="D947" s="11">
        <v>850.0</v>
      </c>
      <c r="E947" s="11">
        <v>1300.0</v>
      </c>
      <c r="F947" s="12" t="s">
        <v>1715</v>
      </c>
      <c r="G947" s="12" t="s">
        <v>804</v>
      </c>
      <c r="H947" s="12" t="s">
        <v>805</v>
      </c>
      <c r="I947" s="9">
        <v>1978.0</v>
      </c>
      <c r="J947" s="9">
        <v>1.0</v>
      </c>
      <c r="K947" s="9" t="s">
        <v>20</v>
      </c>
      <c r="L947" s="9" t="s">
        <v>21</v>
      </c>
      <c r="M947" s="12" t="s">
        <v>635</v>
      </c>
      <c r="N947" s="12" t="s">
        <v>636</v>
      </c>
      <c r="O947" s="13" t="str">
        <f>vlookup(B947,'N10442 - Concise Lot Listing'!$1:$999,5,FALSE)</f>
        <v>https://www.sothebys.com/en/buy/auction/2020/vine-distinguished-collections-including-the-park-b-smith-cellar-celebrating-rhone/mixed-lot-8-bt-red-bordeaux</v>
      </c>
      <c r="P947" s="12" t="s">
        <v>1772</v>
      </c>
    </row>
    <row r="948">
      <c r="A948" s="9" t="s">
        <v>32</v>
      </c>
      <c r="B948" s="9">
        <v>729.0</v>
      </c>
      <c r="C948" s="10" t="str">
        <f t="shared" si="1"/>
        <v>Château de Valandraud 1993 (1 BT)</v>
      </c>
      <c r="D948" s="11">
        <v>850.0</v>
      </c>
      <c r="E948" s="11">
        <v>1300.0</v>
      </c>
      <c r="F948" s="12" t="s">
        <v>1088</v>
      </c>
      <c r="G948" s="12" t="s">
        <v>1773</v>
      </c>
      <c r="H948" s="12" t="s">
        <v>1774</v>
      </c>
      <c r="I948" s="9">
        <v>1993.0</v>
      </c>
      <c r="J948" s="9">
        <v>1.0</v>
      </c>
      <c r="K948" s="9" t="s">
        <v>20</v>
      </c>
      <c r="L948" s="9" t="s">
        <v>21</v>
      </c>
      <c r="M948" s="12" t="s">
        <v>635</v>
      </c>
      <c r="N948" s="12" t="s">
        <v>636</v>
      </c>
      <c r="O948" s="13" t="str">
        <f>vlookup(B948,'N10442 - Concise Lot Listing'!$1:$999,5,FALSE)</f>
        <v>https://www.sothebys.com/en/buy/auction/2020/vine-distinguished-collections-including-the-park-b-smith-cellar-celebrating-rhone/mixed-lot-8-bt-red-bordeaux</v>
      </c>
      <c r="P948" s="12" t="s">
        <v>1775</v>
      </c>
    </row>
    <row r="949">
      <c r="A949" s="9" t="s">
        <v>32</v>
      </c>
      <c r="B949" s="9">
        <v>729.0</v>
      </c>
      <c r="C949" s="10" t="str">
        <f t="shared" si="1"/>
        <v>Château Lynch Bages 1988 (1 BT)</v>
      </c>
      <c r="D949" s="11">
        <v>850.0</v>
      </c>
      <c r="E949" s="11">
        <v>1300.0</v>
      </c>
      <c r="F949" s="12" t="s">
        <v>1776</v>
      </c>
      <c r="G949" s="12" t="s">
        <v>839</v>
      </c>
      <c r="H949" s="12" t="s">
        <v>840</v>
      </c>
      <c r="I949" s="9">
        <v>1988.0</v>
      </c>
      <c r="J949" s="9">
        <v>1.0</v>
      </c>
      <c r="K949" s="9" t="s">
        <v>20</v>
      </c>
      <c r="L949" s="9" t="s">
        <v>21</v>
      </c>
      <c r="M949" s="12" t="s">
        <v>635</v>
      </c>
      <c r="N949" s="12" t="s">
        <v>636</v>
      </c>
      <c r="O949" s="13" t="str">
        <f>vlookup(B949,'N10442 - Concise Lot Listing'!$1:$999,5,FALSE)</f>
        <v>https://www.sothebys.com/en/buy/auction/2020/vine-distinguished-collections-including-the-park-b-smith-cellar-celebrating-rhone/mixed-lot-8-bt-red-bordeaux</v>
      </c>
      <c r="P949" s="12" t="s">
        <v>1777</v>
      </c>
    </row>
    <row r="950">
      <c r="A950" s="9" t="s">
        <v>32</v>
      </c>
      <c r="B950" s="9">
        <v>729.0</v>
      </c>
      <c r="C950" s="10" t="str">
        <f t="shared" si="1"/>
        <v>Château Branaire Ducru 2009 (1 BT)</v>
      </c>
      <c r="D950" s="11">
        <v>850.0</v>
      </c>
      <c r="E950" s="11">
        <v>1300.0</v>
      </c>
      <c r="F950" s="12" t="s">
        <v>21</v>
      </c>
      <c r="G950" s="12" t="s">
        <v>1704</v>
      </c>
      <c r="H950" s="12" t="s">
        <v>1705</v>
      </c>
      <c r="I950" s="9">
        <v>2009.0</v>
      </c>
      <c r="J950" s="9">
        <v>1.0</v>
      </c>
      <c r="K950" s="9" t="s">
        <v>20</v>
      </c>
      <c r="L950" s="9" t="s">
        <v>21</v>
      </c>
      <c r="M950" s="12" t="s">
        <v>635</v>
      </c>
      <c r="N950" s="12" t="s">
        <v>636</v>
      </c>
      <c r="O950" s="13" t="str">
        <f>vlookup(B950,'N10442 - Concise Lot Listing'!$1:$999,5,FALSE)</f>
        <v>https://www.sothebys.com/en/buy/auction/2020/vine-distinguished-collections-including-the-park-b-smith-cellar-celebrating-rhone/mixed-lot-8-bt-red-bordeaux</v>
      </c>
      <c r="P950" s="12" t="s">
        <v>1778</v>
      </c>
    </row>
    <row r="951">
      <c r="A951" s="9" t="s">
        <v>32</v>
      </c>
      <c r="B951" s="9">
        <v>729.0</v>
      </c>
      <c r="C951" s="10" t="str">
        <f t="shared" si="1"/>
        <v>Château Le Bon Pasteur 2009 (1 BT)</v>
      </c>
      <c r="D951" s="11">
        <v>850.0</v>
      </c>
      <c r="E951" s="11">
        <v>1300.0</v>
      </c>
      <c r="F951" s="12" t="s">
        <v>1070</v>
      </c>
      <c r="G951" s="12" t="s">
        <v>1719</v>
      </c>
      <c r="H951" s="12" t="s">
        <v>1720</v>
      </c>
      <c r="I951" s="9">
        <v>2009.0</v>
      </c>
      <c r="J951" s="9">
        <v>1.0</v>
      </c>
      <c r="K951" s="9" t="s">
        <v>20</v>
      </c>
      <c r="L951" s="9" t="s">
        <v>21</v>
      </c>
      <c r="M951" s="12" t="s">
        <v>635</v>
      </c>
      <c r="N951" s="12" t="s">
        <v>636</v>
      </c>
      <c r="O951" s="13" t="str">
        <f>vlookup(B951,'N10442 - Concise Lot Listing'!$1:$999,5,FALSE)</f>
        <v>https://www.sothebys.com/en/buy/auction/2020/vine-distinguished-collections-including-the-park-b-smith-cellar-celebrating-rhone/mixed-lot-8-bt-red-bordeaux</v>
      </c>
      <c r="P951" s="12" t="s">
        <v>1779</v>
      </c>
    </row>
    <row r="952">
      <c r="A952" s="9" t="s">
        <v>32</v>
      </c>
      <c r="B952" s="9">
        <v>729.0</v>
      </c>
      <c r="C952" s="10" t="str">
        <f t="shared" si="1"/>
        <v>Château Ducru Beaucaillou 1986 (1 BT)</v>
      </c>
      <c r="D952" s="11">
        <v>850.0</v>
      </c>
      <c r="E952" s="11">
        <v>1300.0</v>
      </c>
      <c r="F952" s="12" t="s">
        <v>1776</v>
      </c>
      <c r="G952" s="12" t="s">
        <v>810</v>
      </c>
      <c r="H952" s="12" t="s">
        <v>811</v>
      </c>
      <c r="I952" s="9">
        <v>1986.0</v>
      </c>
      <c r="J952" s="9">
        <v>1.0</v>
      </c>
      <c r="K952" s="9" t="s">
        <v>20</v>
      </c>
      <c r="L952" s="9" t="s">
        <v>21</v>
      </c>
      <c r="M952" s="12" t="s">
        <v>635</v>
      </c>
      <c r="N952" s="12" t="s">
        <v>636</v>
      </c>
      <c r="O952" s="13" t="str">
        <f>vlookup(B952,'N10442 - Concise Lot Listing'!$1:$999,5,FALSE)</f>
        <v>https://www.sothebys.com/en/buy/auction/2020/vine-distinguished-collections-including-the-park-b-smith-cellar-celebrating-rhone/mixed-lot-8-bt-red-bordeaux</v>
      </c>
      <c r="P952" s="12" t="s">
        <v>1780</v>
      </c>
    </row>
    <row r="953">
      <c r="A953" s="9" t="s">
        <v>32</v>
      </c>
      <c r="B953" s="9">
        <v>729.0</v>
      </c>
      <c r="C953" s="10" t="str">
        <f t="shared" si="1"/>
        <v>Château Ducru Beaucaillou 1990 (1 BT)</v>
      </c>
      <c r="D953" s="11">
        <v>850.0</v>
      </c>
      <c r="E953" s="11">
        <v>1300.0</v>
      </c>
      <c r="F953" s="12" t="s">
        <v>1088</v>
      </c>
      <c r="G953" s="12" t="s">
        <v>810</v>
      </c>
      <c r="H953" s="12" t="s">
        <v>811</v>
      </c>
      <c r="I953" s="9">
        <v>1990.0</v>
      </c>
      <c r="J953" s="9">
        <v>1.0</v>
      </c>
      <c r="K953" s="9" t="s">
        <v>20</v>
      </c>
      <c r="L953" s="9" t="s">
        <v>21</v>
      </c>
      <c r="M953" s="12" t="s">
        <v>635</v>
      </c>
      <c r="N953" s="12" t="s">
        <v>636</v>
      </c>
      <c r="O953" s="13" t="str">
        <f>vlookup(B953,'N10442 - Concise Lot Listing'!$1:$999,5,FALSE)</f>
        <v>https://www.sothebys.com/en/buy/auction/2020/vine-distinguished-collections-including-the-park-b-smith-cellar-celebrating-rhone/mixed-lot-8-bt-red-bordeaux</v>
      </c>
      <c r="P953" s="12" t="s">
        <v>1781</v>
      </c>
    </row>
    <row r="954">
      <c r="A954" s="9" t="s">
        <v>32</v>
      </c>
      <c r="B954" s="9">
        <v>729.0</v>
      </c>
      <c r="C954" s="10" t="str">
        <f t="shared" si="1"/>
        <v>Château Palmer 2000 (1 BT)</v>
      </c>
      <c r="D954" s="11">
        <v>850.0</v>
      </c>
      <c r="E954" s="11">
        <v>1300.0</v>
      </c>
      <c r="F954" s="12" t="s">
        <v>1088</v>
      </c>
      <c r="G954" s="12" t="s">
        <v>831</v>
      </c>
      <c r="H954" s="12" t="s">
        <v>832</v>
      </c>
      <c r="I954" s="9">
        <v>2000.0</v>
      </c>
      <c r="J954" s="9">
        <v>1.0</v>
      </c>
      <c r="K954" s="9" t="s">
        <v>20</v>
      </c>
      <c r="L954" s="9" t="s">
        <v>21</v>
      </c>
      <c r="M954" s="12" t="s">
        <v>635</v>
      </c>
      <c r="N954" s="12" t="s">
        <v>636</v>
      </c>
      <c r="O954" s="13" t="str">
        <f>vlookup(B954,'N10442 - Concise Lot Listing'!$1:$999,5,FALSE)</f>
        <v>https://www.sothebys.com/en/buy/auction/2020/vine-distinguished-collections-including-the-park-b-smith-cellar-celebrating-rhone/mixed-lot-8-bt-red-bordeaux</v>
      </c>
      <c r="P954" s="12" t="s">
        <v>1782</v>
      </c>
    </row>
    <row r="955">
      <c r="A955" s="9" t="s">
        <v>32</v>
      </c>
      <c r="B955" s="9">
        <v>730.0</v>
      </c>
      <c r="C955" s="10" t="str">
        <f t="shared" si="1"/>
        <v>Château L'Enclos 1982 (3 BT)</v>
      </c>
      <c r="D955" s="11">
        <v>500.0</v>
      </c>
      <c r="E955" s="11">
        <v>700.0</v>
      </c>
      <c r="F955" s="12" t="s">
        <v>1783</v>
      </c>
      <c r="G955" s="12" t="s">
        <v>1784</v>
      </c>
      <c r="H955" s="12" t="s">
        <v>1785</v>
      </c>
      <c r="I955" s="9">
        <v>1982.0</v>
      </c>
      <c r="J955" s="9">
        <v>3.0</v>
      </c>
      <c r="K955" s="9" t="s">
        <v>20</v>
      </c>
      <c r="L955" s="9" t="s">
        <v>21</v>
      </c>
      <c r="M955" s="12" t="s">
        <v>635</v>
      </c>
      <c r="N955" s="12" t="s">
        <v>636</v>
      </c>
      <c r="O955" s="13" t="str">
        <f>vlookup(B955,'N10442 - Concise Lot Listing'!$1:$999,5,FALSE)</f>
        <v>https://www.sothebys.com/en/buy/auction/2020/vine-distinguished-collections-including-the-park-b-smith-cellar-celebrating-rhone/mixed-lot-6-bt-red-bordeaux</v>
      </c>
      <c r="P955" s="12" t="s">
        <v>1786</v>
      </c>
    </row>
    <row r="956">
      <c r="A956" s="9" t="s">
        <v>32</v>
      </c>
      <c r="B956" s="9">
        <v>730.0</v>
      </c>
      <c r="C956" s="10" t="str">
        <f t="shared" si="1"/>
        <v>Château Pape Clément 1982 (1 BT)</v>
      </c>
      <c r="D956" s="11">
        <v>500.0</v>
      </c>
      <c r="E956" s="11">
        <v>700.0</v>
      </c>
      <c r="F956" s="12" t="s">
        <v>1787</v>
      </c>
      <c r="G956" s="12" t="s">
        <v>849</v>
      </c>
      <c r="H956" s="12" t="s">
        <v>850</v>
      </c>
      <c r="I956" s="9">
        <v>1982.0</v>
      </c>
      <c r="J956" s="9">
        <v>1.0</v>
      </c>
      <c r="K956" s="9" t="s">
        <v>20</v>
      </c>
      <c r="L956" s="9" t="s">
        <v>21</v>
      </c>
      <c r="M956" s="12" t="s">
        <v>635</v>
      </c>
      <c r="N956" s="12" t="s">
        <v>636</v>
      </c>
      <c r="O956" s="13" t="str">
        <f>vlookup(B956,'N10442 - Concise Lot Listing'!$1:$999,5,FALSE)</f>
        <v>https://www.sothebys.com/en/buy/auction/2020/vine-distinguished-collections-including-the-park-b-smith-cellar-celebrating-rhone/mixed-lot-6-bt-red-bordeaux</v>
      </c>
      <c r="P956" s="12" t="s">
        <v>1788</v>
      </c>
    </row>
    <row r="957">
      <c r="A957" s="9" t="s">
        <v>32</v>
      </c>
      <c r="B957" s="9">
        <v>730.0</v>
      </c>
      <c r="C957" s="10" t="str">
        <f t="shared" si="1"/>
        <v>Château Léoville Poyferré 1982 (2 BT)</v>
      </c>
      <c r="D957" s="11">
        <v>500.0</v>
      </c>
      <c r="E957" s="11">
        <v>700.0</v>
      </c>
      <c r="F957" s="12" t="s">
        <v>1789</v>
      </c>
      <c r="G957" s="12" t="s">
        <v>1790</v>
      </c>
      <c r="H957" s="12" t="s">
        <v>1791</v>
      </c>
      <c r="I957" s="9">
        <v>1982.0</v>
      </c>
      <c r="J957" s="9">
        <v>2.0</v>
      </c>
      <c r="K957" s="9" t="s">
        <v>20</v>
      </c>
      <c r="L957" s="9" t="s">
        <v>21</v>
      </c>
      <c r="M957" s="12" t="s">
        <v>635</v>
      </c>
      <c r="N957" s="12" t="s">
        <v>636</v>
      </c>
      <c r="O957" s="13" t="str">
        <f>vlookup(B957,'N10442 - Concise Lot Listing'!$1:$999,5,FALSE)</f>
        <v>https://www.sothebys.com/en/buy/auction/2020/vine-distinguished-collections-including-the-park-b-smith-cellar-celebrating-rhone/mixed-lot-6-bt-red-bordeaux</v>
      </c>
      <c r="P957" s="12" t="s">
        <v>1792</v>
      </c>
    </row>
    <row r="958">
      <c r="A958" s="8"/>
      <c r="B958" s="9">
        <v>731.0</v>
      </c>
      <c r="C958" s="10" t="str">
        <f t="shared" si="1"/>
        <v>Fonseca 1977 (5 BT)</v>
      </c>
      <c r="D958" s="11">
        <v>400.0</v>
      </c>
      <c r="E958" s="11">
        <v>600.0</v>
      </c>
      <c r="F958" s="12" t="s">
        <v>1793</v>
      </c>
      <c r="G958" s="12" t="s">
        <v>1794</v>
      </c>
      <c r="H958" s="12" t="s">
        <v>1794</v>
      </c>
      <c r="I958" s="9">
        <v>1977.0</v>
      </c>
      <c r="J958" s="9">
        <v>5.0</v>
      </c>
      <c r="K958" s="9" t="s">
        <v>20</v>
      </c>
      <c r="L958" s="9" t="s">
        <v>302</v>
      </c>
      <c r="M958" s="12" t="s">
        <v>1544</v>
      </c>
      <c r="N958" s="12" t="s">
        <v>1156</v>
      </c>
      <c r="O958" s="13" t="str">
        <f>vlookup(B958,'N10442 - Concise Lot Listing'!$1:$999,5,FALSE)</f>
        <v>https://www.sothebys.com/en/buy/auction/2020/vine-distinguished-collections-including-the-park-b-smith-cellar-celebrating-rhone/fonseca-1977-5-bt</v>
      </c>
      <c r="P958" s="12" t="s">
        <v>1795</v>
      </c>
    </row>
    <row r="959">
      <c r="A959" s="8"/>
      <c r="B959" s="9">
        <v>732.0</v>
      </c>
      <c r="C959" s="10" t="str">
        <f t="shared" si="1"/>
        <v>Silver Oak, Cabernet Sauvignon, Alexander Valley 2015 (12 BT)</v>
      </c>
      <c r="D959" s="11">
        <v>600.0</v>
      </c>
      <c r="E959" s="11">
        <v>850.0</v>
      </c>
      <c r="F959" s="12" t="s">
        <v>627</v>
      </c>
      <c r="G959" s="12" t="s">
        <v>1796</v>
      </c>
      <c r="H959" s="12" t="s">
        <v>1672</v>
      </c>
      <c r="I959" s="9">
        <v>2015.0</v>
      </c>
      <c r="J959" s="9">
        <v>12.0</v>
      </c>
      <c r="K959" s="9" t="s">
        <v>20</v>
      </c>
      <c r="L959" s="9" t="s">
        <v>627</v>
      </c>
      <c r="M959" s="12" t="s">
        <v>1166</v>
      </c>
      <c r="N959" s="12" t="s">
        <v>1167</v>
      </c>
      <c r="O959" s="13" t="str">
        <f>vlookup(B959,'N10442 - Concise Lot Listing'!$1:$999,5,FALSE)</f>
        <v>https://www.sothebys.com/en/buy/auction/2020/vine-distinguished-collections-including-the-park-b-smith-cellar-celebrating-rhone/silver-oak-cabernet-sauvignon-alexander-valley</v>
      </c>
      <c r="P959" s="12" t="s">
        <v>1797</v>
      </c>
    </row>
    <row r="960">
      <c r="A960" s="8"/>
      <c r="B960" s="9">
        <v>733.0</v>
      </c>
      <c r="C960" s="10" t="str">
        <f t="shared" si="1"/>
        <v>Silver Oak, Cabernet Sauvignon, Alexander Valley 2015 (12 BT)</v>
      </c>
      <c r="D960" s="11">
        <v>600.0</v>
      </c>
      <c r="E960" s="11">
        <v>850.0</v>
      </c>
      <c r="F960" s="12" t="s">
        <v>627</v>
      </c>
      <c r="G960" s="12" t="s">
        <v>1796</v>
      </c>
      <c r="H960" s="12" t="s">
        <v>1672</v>
      </c>
      <c r="I960" s="9">
        <v>2015.0</v>
      </c>
      <c r="J960" s="9">
        <v>12.0</v>
      </c>
      <c r="K960" s="9" t="s">
        <v>20</v>
      </c>
      <c r="L960" s="9" t="s">
        <v>627</v>
      </c>
      <c r="M960" s="12" t="s">
        <v>1166</v>
      </c>
      <c r="N960" s="12" t="s">
        <v>1167</v>
      </c>
      <c r="O960" s="13" t="str">
        <f>vlookup(B960,'N10442 - Concise Lot Listing'!$1:$999,5,FALSE)</f>
        <v>https://www.sothebys.com/en/buy/auction/2020/vine-distinguished-collections-including-the-park-b-smith-cellar-celebrating-rhone/silver-oak-cabernet-sauvignon-alexander-valley-2</v>
      </c>
      <c r="P960" s="12" t="s">
        <v>1797</v>
      </c>
    </row>
    <row r="961">
      <c r="A961" s="8"/>
      <c r="B961" s="9">
        <v>734.0</v>
      </c>
      <c r="C961" s="10" t="str">
        <f t="shared" si="1"/>
        <v>Silver Oak, Cabernet Sauvignon, Alexander Valley 2015 (12 BT)</v>
      </c>
      <c r="D961" s="11">
        <v>600.0</v>
      </c>
      <c r="E961" s="11">
        <v>850.0</v>
      </c>
      <c r="F961" s="12" t="s">
        <v>627</v>
      </c>
      <c r="G961" s="12" t="s">
        <v>1796</v>
      </c>
      <c r="H961" s="12" t="s">
        <v>1672</v>
      </c>
      <c r="I961" s="9">
        <v>2015.0</v>
      </c>
      <c r="J961" s="9">
        <v>12.0</v>
      </c>
      <c r="K961" s="9" t="s">
        <v>20</v>
      </c>
      <c r="L961" s="9" t="s">
        <v>627</v>
      </c>
      <c r="M961" s="12" t="s">
        <v>1166</v>
      </c>
      <c r="N961" s="12" t="s">
        <v>1167</v>
      </c>
      <c r="O961" s="13" t="str">
        <f>vlookup(B961,'N10442 - Concise Lot Listing'!$1:$999,5,FALSE)</f>
        <v>https://www.sothebys.com/en/buy/auction/2020/vine-distinguished-collections-including-the-park-b-smith-cellar-celebrating-rhone/silver-oak-cabernet-sauvignon-alexander-valley-3</v>
      </c>
      <c r="P961" s="12" t="s">
        <v>1797</v>
      </c>
    </row>
    <row r="962">
      <c r="A962" s="8"/>
      <c r="B962" s="9">
        <v>735.0</v>
      </c>
      <c r="C962" s="10" t="str">
        <f t="shared" si="1"/>
        <v>Silver Oak, Cabernet Sauvignon, Alexander Valley 2014 (6 MAG)</v>
      </c>
      <c r="D962" s="11">
        <v>600.0</v>
      </c>
      <c r="E962" s="11">
        <v>850.0</v>
      </c>
      <c r="F962" s="12" t="s">
        <v>627</v>
      </c>
      <c r="G962" s="12" t="s">
        <v>1796</v>
      </c>
      <c r="H962" s="12" t="s">
        <v>1672</v>
      </c>
      <c r="I962" s="9">
        <v>2014.0</v>
      </c>
      <c r="J962" s="9">
        <v>6.0</v>
      </c>
      <c r="K962" s="9" t="s">
        <v>48</v>
      </c>
      <c r="L962" s="9" t="s">
        <v>627</v>
      </c>
      <c r="M962" s="12" t="s">
        <v>1166</v>
      </c>
      <c r="N962" s="12" t="s">
        <v>1167</v>
      </c>
      <c r="O962" s="13" t="str">
        <f>vlookup(B962,'N10442 - Concise Lot Listing'!$1:$999,5,FALSE)</f>
        <v>https://www.sothebys.com/en/buy/auction/2020/vine-distinguished-collections-including-the-park-b-smith-cellar-celebrating-rhone/silver-oak-cabernet-sauvignon-alexander-valley-4</v>
      </c>
      <c r="P962" s="12" t="s">
        <v>1798</v>
      </c>
    </row>
    <row r="963">
      <c r="A963" s="8"/>
      <c r="B963" s="9">
        <v>736.0</v>
      </c>
      <c r="C963" s="10" t="str">
        <f t="shared" si="1"/>
        <v>Silver Oak, Cabernet Sauvignon, Alexander Valley 2014 (6 MAG)</v>
      </c>
      <c r="D963" s="11">
        <v>600.0</v>
      </c>
      <c r="E963" s="11">
        <v>850.0</v>
      </c>
      <c r="F963" s="12" t="s">
        <v>627</v>
      </c>
      <c r="G963" s="12" t="s">
        <v>1796</v>
      </c>
      <c r="H963" s="12" t="s">
        <v>1672</v>
      </c>
      <c r="I963" s="9">
        <v>2014.0</v>
      </c>
      <c r="J963" s="9">
        <v>6.0</v>
      </c>
      <c r="K963" s="9" t="s">
        <v>48</v>
      </c>
      <c r="L963" s="9" t="s">
        <v>627</v>
      </c>
      <c r="M963" s="12" t="s">
        <v>1166</v>
      </c>
      <c r="N963" s="12" t="s">
        <v>1167</v>
      </c>
      <c r="O963" s="13" t="str">
        <f>vlookup(B963,'N10442 - Concise Lot Listing'!$1:$999,5,FALSE)</f>
        <v>https://www.sothebys.com/en/buy/auction/2020/vine-distinguished-collections-including-the-park-b-smith-cellar-celebrating-rhone/silver-oak-cabernet-sauvignon-alexander-valley-5</v>
      </c>
      <c r="P963" s="12" t="s">
        <v>1798</v>
      </c>
    </row>
    <row r="964">
      <c r="A964" s="8"/>
      <c r="B964" s="9">
        <v>737.0</v>
      </c>
      <c r="C964" s="10" t="str">
        <f t="shared" si="1"/>
        <v>Silver Oak, Cabernet Sauvignon, Alexander Valley 2014 (6 MAG)</v>
      </c>
      <c r="D964" s="11">
        <v>600.0</v>
      </c>
      <c r="E964" s="11">
        <v>850.0</v>
      </c>
      <c r="F964" s="12" t="s">
        <v>627</v>
      </c>
      <c r="G964" s="12" t="s">
        <v>1796</v>
      </c>
      <c r="H964" s="12" t="s">
        <v>1672</v>
      </c>
      <c r="I964" s="9">
        <v>2014.0</v>
      </c>
      <c r="J964" s="9">
        <v>6.0</v>
      </c>
      <c r="K964" s="9" t="s">
        <v>48</v>
      </c>
      <c r="L964" s="9" t="s">
        <v>627</v>
      </c>
      <c r="M964" s="12" t="s">
        <v>1166</v>
      </c>
      <c r="N964" s="12" t="s">
        <v>1167</v>
      </c>
      <c r="O964" s="13" t="str">
        <f>vlookup(B964,'N10442 - Concise Lot Listing'!$1:$999,5,FALSE)</f>
        <v>https://www.sothebys.com/en/buy/auction/2020/vine-distinguished-collections-including-the-park-b-smith-cellar-celebrating-rhone/silver-oak-cabernet-sauvignon-alexander-valley-6</v>
      </c>
      <c r="P964" s="12" t="s">
        <v>1798</v>
      </c>
    </row>
    <row r="965">
      <c r="A965" s="8"/>
      <c r="B965" s="9">
        <v>738.0</v>
      </c>
      <c r="C965" s="10" t="str">
        <f t="shared" si="1"/>
        <v>Silver Oak, Cabernet Sauvignon, Alexander Valley 2012 (12 BT)</v>
      </c>
      <c r="D965" s="11">
        <v>600.0</v>
      </c>
      <c r="E965" s="11">
        <v>850.0</v>
      </c>
      <c r="F965" s="12" t="s">
        <v>627</v>
      </c>
      <c r="G965" s="12" t="s">
        <v>1796</v>
      </c>
      <c r="H965" s="12" t="s">
        <v>1672</v>
      </c>
      <c r="I965" s="9">
        <v>2012.0</v>
      </c>
      <c r="J965" s="9">
        <v>12.0</v>
      </c>
      <c r="K965" s="9" t="s">
        <v>20</v>
      </c>
      <c r="L965" s="9" t="s">
        <v>627</v>
      </c>
      <c r="M965" s="12" t="s">
        <v>1166</v>
      </c>
      <c r="N965" s="12" t="s">
        <v>1167</v>
      </c>
      <c r="O965" s="13" t="str">
        <f>vlookup(B965,'N10442 - Concise Lot Listing'!$1:$999,5,FALSE)</f>
        <v>https://www.sothebys.com/en/buy/auction/2020/vine-distinguished-collections-including-the-park-b-smith-cellar-celebrating-rhone/silver-oak-cabernet-sauvignon-alexander-valley-7</v>
      </c>
      <c r="P965" s="12" t="s">
        <v>1799</v>
      </c>
    </row>
    <row r="966">
      <c r="A966" s="8"/>
      <c r="B966" s="9">
        <v>739.0</v>
      </c>
      <c r="C966" s="10" t="str">
        <f t="shared" si="1"/>
        <v>Silver Oak, Cabernet Sauvignon, Alexander Valley 2010 (1 IMP)</v>
      </c>
      <c r="D966" s="11">
        <v>500.0</v>
      </c>
      <c r="E966" s="11">
        <v>700.0</v>
      </c>
      <c r="F966" s="12" t="s">
        <v>302</v>
      </c>
      <c r="G966" s="12" t="s">
        <v>1796</v>
      </c>
      <c r="H966" s="12" t="s">
        <v>1672</v>
      </c>
      <c r="I966" s="9">
        <v>2010.0</v>
      </c>
      <c r="J966" s="9">
        <v>1.0</v>
      </c>
      <c r="K966" s="9" t="s">
        <v>776</v>
      </c>
      <c r="L966" s="9" t="s">
        <v>302</v>
      </c>
      <c r="M966" s="12" t="s">
        <v>1166</v>
      </c>
      <c r="N966" s="12" t="s">
        <v>1167</v>
      </c>
      <c r="O966" s="13" t="str">
        <f>vlookup(B966,'N10442 - Concise Lot Listing'!$1:$999,5,FALSE)</f>
        <v>https://www.sothebys.com/en/buy/auction/2020/vine-distinguished-collections-including-the-park-b-smith-cellar-celebrating-rhone/silver-oak-cabernet-sauvignon-alexander-valley-8</v>
      </c>
      <c r="P966" s="12" t="s">
        <v>1800</v>
      </c>
    </row>
    <row r="967">
      <c r="A967" s="8"/>
      <c r="B967" s="9">
        <v>740.0</v>
      </c>
      <c r="C967" s="10" t="str">
        <f t="shared" si="1"/>
        <v>Silver Oak, Cabernet Sauvignon, Alexander Valley 2008 (1 DM)</v>
      </c>
      <c r="D967" s="11">
        <v>250.0</v>
      </c>
      <c r="E967" s="11">
        <v>350.0</v>
      </c>
      <c r="F967" s="12" t="s">
        <v>302</v>
      </c>
      <c r="G967" s="12" t="s">
        <v>1796</v>
      </c>
      <c r="H967" s="12" t="s">
        <v>1672</v>
      </c>
      <c r="I967" s="9">
        <v>2008.0</v>
      </c>
      <c r="J967" s="9">
        <v>1.0</v>
      </c>
      <c r="K967" s="9" t="s">
        <v>772</v>
      </c>
      <c r="L967" s="9" t="s">
        <v>302</v>
      </c>
      <c r="M967" s="12" t="s">
        <v>1166</v>
      </c>
      <c r="N967" s="12" t="s">
        <v>1167</v>
      </c>
      <c r="O967" s="13" t="str">
        <f>vlookup(B967,'N10442 - Concise Lot Listing'!$1:$999,5,FALSE)</f>
        <v>https://www.sothebys.com/en/buy/auction/2020/vine-distinguished-collections-including-the-park-b-smith-cellar-celebrating-rhone/silver-oak-cabernet-sauvignon-alexander-valley-9</v>
      </c>
      <c r="P967" s="12" t="s">
        <v>1801</v>
      </c>
    </row>
    <row r="968">
      <c r="A968" s="8"/>
      <c r="B968" s="9">
        <v>741.0</v>
      </c>
      <c r="C968" s="10" t="str">
        <f t="shared" si="1"/>
        <v>Silver Oak, Cabernet Sauvignon, Alexander Valley 2008 (1 IMP)</v>
      </c>
      <c r="D968" s="11">
        <v>500.0</v>
      </c>
      <c r="E968" s="11">
        <v>750.0</v>
      </c>
      <c r="F968" s="12" t="s">
        <v>302</v>
      </c>
      <c r="G968" s="12" t="s">
        <v>1796</v>
      </c>
      <c r="H968" s="12" t="s">
        <v>1672</v>
      </c>
      <c r="I968" s="9">
        <v>2008.0</v>
      </c>
      <c r="J968" s="9">
        <v>1.0</v>
      </c>
      <c r="K968" s="9" t="s">
        <v>776</v>
      </c>
      <c r="L968" s="9" t="s">
        <v>302</v>
      </c>
      <c r="M968" s="12" t="s">
        <v>1166</v>
      </c>
      <c r="N968" s="12" t="s">
        <v>1167</v>
      </c>
      <c r="O968" s="13" t="str">
        <f>vlookup(B968,'N10442 - Concise Lot Listing'!$1:$999,5,FALSE)</f>
        <v>https://www.sothebys.com/en/buy/auction/2020/vine-distinguished-collections-including-the-park-b-smith-cellar-celebrating-rhone/silver-oak-cabernet-sauvignon-alexander-valley-10</v>
      </c>
      <c r="P968" s="12" t="s">
        <v>1802</v>
      </c>
    </row>
    <row r="969">
      <c r="A969" s="8"/>
      <c r="B969" s="9">
        <v>742.0</v>
      </c>
      <c r="C969" s="10" t="str">
        <f t="shared" si="1"/>
        <v>Silver Oak, Cabernet Sauvignon, Napa Valley 2014 (12 BT)</v>
      </c>
      <c r="D969" s="11">
        <v>600.0</v>
      </c>
      <c r="E969" s="11">
        <v>850.0</v>
      </c>
      <c r="F969" s="12" t="s">
        <v>627</v>
      </c>
      <c r="G969" s="12" t="s">
        <v>1671</v>
      </c>
      <c r="H969" s="12" t="s">
        <v>1672</v>
      </c>
      <c r="I969" s="9">
        <v>2014.0</v>
      </c>
      <c r="J969" s="9">
        <v>12.0</v>
      </c>
      <c r="K969" s="9" t="s">
        <v>20</v>
      </c>
      <c r="L969" s="9" t="s">
        <v>627</v>
      </c>
      <c r="M969" s="12" t="s">
        <v>1166</v>
      </c>
      <c r="N969" s="12" t="s">
        <v>1167</v>
      </c>
      <c r="O969" s="13" t="str">
        <f>vlookup(B969,'N10442 - Concise Lot Listing'!$1:$999,5,FALSE)</f>
        <v>https://www.sothebys.com/en/buy/auction/2020/vine-distinguished-collections-including-the-park-b-smith-cellar-celebrating-rhone/silver-oak-cabernet-sauvignon-napa-valley-2014-12</v>
      </c>
      <c r="P969" s="12" t="s">
        <v>1803</v>
      </c>
    </row>
    <row r="970">
      <c r="A970" s="8"/>
      <c r="B970" s="9">
        <v>743.0</v>
      </c>
      <c r="C970" s="10" t="str">
        <f t="shared" si="1"/>
        <v>Silver Oak, Cabernet Sauvignon, Napa Valley 2014 (12 BT)</v>
      </c>
      <c r="D970" s="11">
        <v>600.0</v>
      </c>
      <c r="E970" s="11">
        <v>850.0</v>
      </c>
      <c r="F970" s="12" t="s">
        <v>627</v>
      </c>
      <c r="G970" s="12" t="s">
        <v>1671</v>
      </c>
      <c r="H970" s="12" t="s">
        <v>1672</v>
      </c>
      <c r="I970" s="9">
        <v>2014.0</v>
      </c>
      <c r="J970" s="9">
        <v>12.0</v>
      </c>
      <c r="K970" s="9" t="s">
        <v>20</v>
      </c>
      <c r="L970" s="9" t="s">
        <v>627</v>
      </c>
      <c r="M970" s="12" t="s">
        <v>1166</v>
      </c>
      <c r="N970" s="12" t="s">
        <v>1167</v>
      </c>
      <c r="O970" s="13" t="str">
        <f>vlookup(B970,'N10442 - Concise Lot Listing'!$1:$999,5,FALSE)</f>
        <v>https://www.sothebys.com/en/buy/auction/2020/vine-distinguished-collections-including-the-park-b-smith-cellar-celebrating-rhone/silver-oak-cabernet-sauvignon-napa-valley-2014-12-2</v>
      </c>
      <c r="P970" s="12" t="s">
        <v>1803</v>
      </c>
    </row>
    <row r="971">
      <c r="A971" s="8"/>
      <c r="B971" s="9">
        <v>744.0</v>
      </c>
      <c r="C971" s="10" t="str">
        <f t="shared" si="1"/>
        <v>Silver Oak, Cabernet Sauvignon, Napa Valley 2014 (12 BT)</v>
      </c>
      <c r="D971" s="11">
        <v>600.0</v>
      </c>
      <c r="E971" s="11">
        <v>850.0</v>
      </c>
      <c r="F971" s="12" t="s">
        <v>627</v>
      </c>
      <c r="G971" s="12" t="s">
        <v>1671</v>
      </c>
      <c r="H971" s="12" t="s">
        <v>1672</v>
      </c>
      <c r="I971" s="9">
        <v>2014.0</v>
      </c>
      <c r="J971" s="9">
        <v>12.0</v>
      </c>
      <c r="K971" s="9" t="s">
        <v>20</v>
      </c>
      <c r="L971" s="9" t="s">
        <v>627</v>
      </c>
      <c r="M971" s="12" t="s">
        <v>1166</v>
      </c>
      <c r="N971" s="12" t="s">
        <v>1167</v>
      </c>
      <c r="O971" s="13" t="str">
        <f>vlookup(B971,'N10442 - Concise Lot Listing'!$1:$999,5,FALSE)</f>
        <v>https://www.sothebys.com/en/buy/auction/2020/vine-distinguished-collections-including-the-park-b-smith-cellar-celebrating-rhone/silver-oak-cabernet-sauvignon-napa-valley-2014-12-3</v>
      </c>
      <c r="P971" s="12" t="s">
        <v>1803</v>
      </c>
    </row>
    <row r="972">
      <c r="A972" s="8"/>
      <c r="B972" s="9">
        <v>745.0</v>
      </c>
      <c r="C972" s="10" t="str">
        <f t="shared" si="1"/>
        <v>Silver Oak, Cabernet Sauvignon, Napa Valley 2013 (12 BT)</v>
      </c>
      <c r="D972" s="11">
        <v>600.0</v>
      </c>
      <c r="E972" s="11">
        <v>850.0</v>
      </c>
      <c r="F972" s="12" t="s">
        <v>627</v>
      </c>
      <c r="G972" s="12" t="s">
        <v>1671</v>
      </c>
      <c r="H972" s="12" t="s">
        <v>1672</v>
      </c>
      <c r="I972" s="9">
        <v>2013.0</v>
      </c>
      <c r="J972" s="9">
        <v>12.0</v>
      </c>
      <c r="K972" s="9" t="s">
        <v>20</v>
      </c>
      <c r="L972" s="9" t="s">
        <v>627</v>
      </c>
      <c r="M972" s="12" t="s">
        <v>1166</v>
      </c>
      <c r="N972" s="12" t="s">
        <v>1167</v>
      </c>
      <c r="O972" s="13" t="str">
        <f>vlookup(B972,'N10442 - Concise Lot Listing'!$1:$999,5,FALSE)</f>
        <v>https://www.sothebys.com/en/buy/auction/2020/vine-distinguished-collections-including-the-park-b-smith-cellar-celebrating-rhone/silver-oak-cabernet-sauvignon-napa-valley-2013-12</v>
      </c>
      <c r="P972" s="12" t="s">
        <v>1804</v>
      </c>
    </row>
    <row r="973">
      <c r="A973" s="8"/>
      <c r="B973" s="9">
        <v>746.0</v>
      </c>
      <c r="C973" s="10" t="str">
        <f t="shared" si="1"/>
        <v>Silver Oak, Cabernet Sauvignon, Napa Valley 2013 (12 BT)</v>
      </c>
      <c r="D973" s="11">
        <v>600.0</v>
      </c>
      <c r="E973" s="11">
        <v>850.0</v>
      </c>
      <c r="F973" s="12" t="s">
        <v>627</v>
      </c>
      <c r="G973" s="12" t="s">
        <v>1671</v>
      </c>
      <c r="H973" s="12" t="s">
        <v>1672</v>
      </c>
      <c r="I973" s="9">
        <v>2013.0</v>
      </c>
      <c r="J973" s="9">
        <v>12.0</v>
      </c>
      <c r="K973" s="9" t="s">
        <v>20</v>
      </c>
      <c r="L973" s="9" t="s">
        <v>627</v>
      </c>
      <c r="M973" s="12" t="s">
        <v>1166</v>
      </c>
      <c r="N973" s="12" t="s">
        <v>1167</v>
      </c>
      <c r="O973" s="13" t="str">
        <f>vlookup(B973,'N10442 - Concise Lot Listing'!$1:$999,5,FALSE)</f>
        <v>https://www.sothebys.com/en/buy/auction/2020/vine-distinguished-collections-including-the-park-b-smith-cellar-celebrating-rhone/silver-oak-cabernet-sauvignon-napa-valley-2013-12-2</v>
      </c>
      <c r="P973" s="12" t="s">
        <v>1804</v>
      </c>
    </row>
    <row r="974">
      <c r="A974" s="8"/>
      <c r="B974" s="9">
        <v>747.0</v>
      </c>
      <c r="C974" s="10" t="str">
        <f t="shared" si="1"/>
        <v>Silver Oak, Cabernet Sauvignon, Napa Valley 2013 (12 BT)</v>
      </c>
      <c r="D974" s="11">
        <v>600.0</v>
      </c>
      <c r="E974" s="11">
        <v>850.0</v>
      </c>
      <c r="F974" s="12" t="s">
        <v>627</v>
      </c>
      <c r="G974" s="12" t="s">
        <v>1671</v>
      </c>
      <c r="H974" s="12" t="s">
        <v>1672</v>
      </c>
      <c r="I974" s="9">
        <v>2013.0</v>
      </c>
      <c r="J974" s="9">
        <v>12.0</v>
      </c>
      <c r="K974" s="9" t="s">
        <v>20</v>
      </c>
      <c r="L974" s="9" t="s">
        <v>627</v>
      </c>
      <c r="M974" s="12" t="s">
        <v>1166</v>
      </c>
      <c r="N974" s="12" t="s">
        <v>1167</v>
      </c>
      <c r="O974" s="13" t="str">
        <f>vlookup(B974,'N10442 - Concise Lot Listing'!$1:$999,5,FALSE)</f>
        <v>https://www.sothebys.com/en/buy/auction/2020/vine-distinguished-collections-including-the-park-b-smith-cellar-celebrating-rhone/silver-oak-cabernet-sauvignon-napa-valley-2013-12-3</v>
      </c>
      <c r="P974" s="12" t="s">
        <v>1804</v>
      </c>
    </row>
    <row r="975">
      <c r="A975" s="8"/>
      <c r="B975" s="9">
        <v>748.0</v>
      </c>
      <c r="C975" s="10" t="str">
        <f t="shared" si="1"/>
        <v>Silver Oak, Cabernet Sauvignon, Napa Valley 2012 (12 BT)</v>
      </c>
      <c r="D975" s="11">
        <v>600.0</v>
      </c>
      <c r="E975" s="11">
        <v>850.0</v>
      </c>
      <c r="F975" s="12" t="s">
        <v>627</v>
      </c>
      <c r="G975" s="12" t="s">
        <v>1671</v>
      </c>
      <c r="H975" s="12" t="s">
        <v>1672</v>
      </c>
      <c r="I975" s="9">
        <v>2012.0</v>
      </c>
      <c r="J975" s="9">
        <v>12.0</v>
      </c>
      <c r="K975" s="9" t="s">
        <v>20</v>
      </c>
      <c r="L975" s="9" t="s">
        <v>627</v>
      </c>
      <c r="M975" s="12" t="s">
        <v>1166</v>
      </c>
      <c r="N975" s="12" t="s">
        <v>1167</v>
      </c>
      <c r="O975" s="13" t="str">
        <f>vlookup(B975,'N10442 - Concise Lot Listing'!$1:$999,5,FALSE)</f>
        <v>https://www.sothebys.com/en/buy/auction/2020/vine-distinguished-collections-including-the-park-b-smith-cellar-celebrating-rhone/silver-oak-cabernet-sauvignon-napa-valley-2012-12</v>
      </c>
      <c r="P975" s="12" t="s">
        <v>1805</v>
      </c>
    </row>
    <row r="976">
      <c r="A976" s="8"/>
      <c r="B976" s="9">
        <v>749.0</v>
      </c>
      <c r="C976" s="10" t="str">
        <f t="shared" si="1"/>
        <v>Silver Oak, Cabernet Sauvignon, Napa Valley 2012 (12 BT)</v>
      </c>
      <c r="D976" s="11">
        <v>600.0</v>
      </c>
      <c r="E976" s="11">
        <v>850.0</v>
      </c>
      <c r="F976" s="12" t="s">
        <v>627</v>
      </c>
      <c r="G976" s="12" t="s">
        <v>1671</v>
      </c>
      <c r="H976" s="12" t="s">
        <v>1672</v>
      </c>
      <c r="I976" s="9">
        <v>2012.0</v>
      </c>
      <c r="J976" s="9">
        <v>12.0</v>
      </c>
      <c r="K976" s="9" t="s">
        <v>20</v>
      </c>
      <c r="L976" s="9" t="s">
        <v>627</v>
      </c>
      <c r="M976" s="12" t="s">
        <v>1166</v>
      </c>
      <c r="N976" s="12" t="s">
        <v>1167</v>
      </c>
      <c r="O976" s="13" t="str">
        <f>vlookup(B976,'N10442 - Concise Lot Listing'!$1:$999,5,FALSE)</f>
        <v>https://www.sothebys.com/en/buy/auction/2020/vine-distinguished-collections-including-the-park-b-smith-cellar-celebrating-rhone/silver-oak-cabernet-sauvignon-napa-valley-2012-12-2</v>
      </c>
      <c r="P976" s="12" t="s">
        <v>1805</v>
      </c>
    </row>
    <row r="977">
      <c r="A977" s="8"/>
      <c r="B977" s="9">
        <v>750.0</v>
      </c>
      <c r="C977" s="10" t="str">
        <f t="shared" si="1"/>
        <v>Silver Oak, Cabernet Sauvignon, Napa Valley 2012 (12 BT)</v>
      </c>
      <c r="D977" s="11">
        <v>600.0</v>
      </c>
      <c r="E977" s="11">
        <v>850.0</v>
      </c>
      <c r="F977" s="12" t="s">
        <v>627</v>
      </c>
      <c r="G977" s="12" t="s">
        <v>1671</v>
      </c>
      <c r="H977" s="12" t="s">
        <v>1672</v>
      </c>
      <c r="I977" s="9">
        <v>2012.0</v>
      </c>
      <c r="J977" s="9">
        <v>12.0</v>
      </c>
      <c r="K977" s="9" t="s">
        <v>20</v>
      </c>
      <c r="L977" s="9" t="s">
        <v>627</v>
      </c>
      <c r="M977" s="12" t="s">
        <v>1166</v>
      </c>
      <c r="N977" s="12" t="s">
        <v>1167</v>
      </c>
      <c r="O977" s="13" t="str">
        <f>vlookup(B977,'N10442 - Concise Lot Listing'!$1:$999,5,FALSE)</f>
        <v>https://www.sothebys.com/en/buy/auction/2020/vine-distinguished-collections-including-the-park-b-smith-cellar-celebrating-rhone/silver-oak-cabernet-sauvignon-napa-valley-2012-12-3</v>
      </c>
      <c r="P977" s="12" t="s">
        <v>1805</v>
      </c>
    </row>
    <row r="978">
      <c r="A978" s="8"/>
      <c r="B978" s="9">
        <v>751.0</v>
      </c>
      <c r="C978" s="10" t="str">
        <f t="shared" si="1"/>
        <v>Silver Oak, Cabernet Sauvignon, Napa Valley 2008 (3 MAG)</v>
      </c>
      <c r="D978" s="11">
        <v>400.0</v>
      </c>
      <c r="E978" s="11">
        <v>550.0</v>
      </c>
      <c r="F978" s="12" t="s">
        <v>21</v>
      </c>
      <c r="G978" s="12" t="s">
        <v>1671</v>
      </c>
      <c r="H978" s="12" t="s">
        <v>1672</v>
      </c>
      <c r="I978" s="9">
        <v>2008.0</v>
      </c>
      <c r="J978" s="9">
        <v>3.0</v>
      </c>
      <c r="K978" s="9" t="s">
        <v>48</v>
      </c>
      <c r="L978" s="9" t="s">
        <v>21</v>
      </c>
      <c r="M978" s="12" t="s">
        <v>1166</v>
      </c>
      <c r="N978" s="12" t="s">
        <v>1167</v>
      </c>
      <c r="O978" s="13" t="str">
        <f>vlookup(B978,'N10442 - Concise Lot Listing'!$1:$999,5,FALSE)</f>
        <v>https://www.sothebys.com/en/buy/auction/2020/vine-distinguished-collections-including-the-park-b-smith-cellar-celebrating-rhone/silver-oak-cabernet-sauvignon-napa-valley-2008-3</v>
      </c>
      <c r="P978" s="12" t="s">
        <v>1806</v>
      </c>
    </row>
    <row r="979">
      <c r="A979" s="8"/>
      <c r="B979" s="9">
        <v>752.0</v>
      </c>
      <c r="C979" s="10" t="str">
        <f t="shared" si="1"/>
        <v>Silver Oak, Cabernet Sauvignon, Napa Valley 2008 (6 MAG)</v>
      </c>
      <c r="D979" s="11">
        <v>750.0</v>
      </c>
      <c r="E979" s="11">
        <v>1100.0</v>
      </c>
      <c r="F979" s="12" t="s">
        <v>49</v>
      </c>
      <c r="G979" s="12" t="s">
        <v>1671</v>
      </c>
      <c r="H979" s="12" t="s">
        <v>1672</v>
      </c>
      <c r="I979" s="9">
        <v>2008.0</v>
      </c>
      <c r="J979" s="9">
        <v>6.0</v>
      </c>
      <c r="K979" s="9" t="s">
        <v>48</v>
      </c>
      <c r="L979" s="9" t="s">
        <v>49</v>
      </c>
      <c r="M979" s="12" t="s">
        <v>1166</v>
      </c>
      <c r="N979" s="12" t="s">
        <v>1167</v>
      </c>
      <c r="O979" s="13" t="str">
        <f>vlookup(B979,'N10442 - Concise Lot Listing'!$1:$999,5,FALSE)</f>
        <v>https://www.sothebys.com/en/buy/auction/2020/vine-distinguished-collections-including-the-park-b-smith-cellar-celebrating-rhone/silver-oak-cabernet-sauvignon-napa-valley-2008-6-2</v>
      </c>
      <c r="P979" s="12" t="s">
        <v>1807</v>
      </c>
    </row>
    <row r="980">
      <c r="A980" s="8"/>
      <c r="B980" s="9">
        <v>753.0</v>
      </c>
      <c r="C980" s="10" t="str">
        <f t="shared" si="1"/>
        <v>Silver Oak, Cabernet Sauvignon, Napa Valley 2008 (1 IMP)</v>
      </c>
      <c r="D980" s="11">
        <v>500.0</v>
      </c>
      <c r="E980" s="11">
        <v>700.0</v>
      </c>
      <c r="F980" s="12" t="s">
        <v>302</v>
      </c>
      <c r="G980" s="12" t="s">
        <v>1671</v>
      </c>
      <c r="H980" s="12" t="s">
        <v>1672</v>
      </c>
      <c r="I980" s="9">
        <v>2008.0</v>
      </c>
      <c r="J980" s="9">
        <v>1.0</v>
      </c>
      <c r="K980" s="9" t="s">
        <v>776</v>
      </c>
      <c r="L980" s="9" t="s">
        <v>302</v>
      </c>
      <c r="M980" s="12" t="s">
        <v>1166</v>
      </c>
      <c r="N980" s="12" t="s">
        <v>1167</v>
      </c>
      <c r="O980" s="13" t="str">
        <f>vlookup(B980,'N10442 - Concise Lot Listing'!$1:$999,5,FALSE)</f>
        <v>https://www.sothebys.com/en/buy/auction/2020/vine-distinguished-collections-including-the-park-b-smith-cellar-celebrating-rhone/silver-oak-cabernet-sauvignon-napa-valley-2008-1</v>
      </c>
      <c r="P980" s="12" t="s">
        <v>1808</v>
      </c>
    </row>
    <row r="981">
      <c r="A981" s="8"/>
      <c r="B981" s="8"/>
      <c r="C981" s="16"/>
      <c r="D981" s="17"/>
      <c r="E981" s="17"/>
      <c r="F981" s="14"/>
      <c r="G981" s="14"/>
      <c r="H981" s="14"/>
      <c r="I981" s="8"/>
      <c r="J981" s="8"/>
      <c r="K981" s="8"/>
      <c r="L981" s="8"/>
      <c r="M981" s="14"/>
      <c r="N981" s="14"/>
      <c r="O981" s="14"/>
      <c r="P981" s="14"/>
    </row>
    <row r="982">
      <c r="A982" s="8"/>
      <c r="B982" s="8"/>
      <c r="C982" s="16"/>
      <c r="D982" s="17"/>
      <c r="E982" s="17"/>
      <c r="F982" s="14"/>
      <c r="G982" s="14"/>
      <c r="H982" s="14"/>
      <c r="I982" s="8"/>
      <c r="J982" s="8"/>
      <c r="K982" s="8"/>
      <c r="L982" s="8"/>
      <c r="M982" s="14"/>
      <c r="N982" s="14"/>
      <c r="O982" s="14"/>
      <c r="P982" s="14"/>
    </row>
    <row r="983">
      <c r="A983" s="8"/>
      <c r="B983" s="8"/>
      <c r="C983" s="16"/>
      <c r="D983" s="17"/>
      <c r="E983" s="17"/>
      <c r="F983" s="14"/>
      <c r="G983" s="14"/>
      <c r="H983" s="14"/>
      <c r="I983" s="8"/>
      <c r="J983" s="8"/>
      <c r="K983" s="8"/>
      <c r="L983" s="8"/>
      <c r="M983" s="14"/>
      <c r="N983" s="14"/>
      <c r="O983" s="14"/>
      <c r="P983" s="14"/>
    </row>
    <row r="984">
      <c r="A984" s="8"/>
      <c r="B984" s="8"/>
      <c r="C984" s="16"/>
      <c r="D984" s="17"/>
      <c r="E984" s="17"/>
      <c r="F984" s="14"/>
      <c r="G984" s="14"/>
      <c r="H984" s="14"/>
      <c r="I984" s="8"/>
      <c r="J984" s="8"/>
      <c r="K984" s="8"/>
      <c r="L984" s="8"/>
      <c r="M984" s="14"/>
      <c r="N984" s="14"/>
      <c r="O984" s="14"/>
      <c r="P984" s="14"/>
    </row>
    <row r="985">
      <c r="A985" s="8"/>
      <c r="B985" s="8"/>
      <c r="C985" s="16"/>
      <c r="D985" s="17"/>
      <c r="E985" s="17"/>
      <c r="F985" s="14"/>
      <c r="G985" s="14"/>
      <c r="H985" s="14"/>
      <c r="I985" s="8"/>
      <c r="J985" s="8"/>
      <c r="K985" s="8"/>
      <c r="L985" s="8"/>
      <c r="M985" s="14"/>
      <c r="N985" s="14"/>
      <c r="O985" s="14"/>
      <c r="P985" s="14"/>
    </row>
    <row r="986">
      <c r="A986" s="8"/>
      <c r="B986" s="8"/>
      <c r="C986" s="16"/>
      <c r="D986" s="17"/>
      <c r="E986" s="17"/>
      <c r="F986" s="14"/>
      <c r="G986" s="14"/>
      <c r="H986" s="14"/>
      <c r="I986" s="8"/>
      <c r="J986" s="8"/>
      <c r="K986" s="8"/>
      <c r="L986" s="8"/>
      <c r="M986" s="14"/>
      <c r="N986" s="14"/>
      <c r="O986" s="14"/>
      <c r="P986" s="14"/>
    </row>
    <row r="987">
      <c r="A987" s="8"/>
      <c r="B987" s="8"/>
      <c r="C987" s="16"/>
      <c r="D987" s="17"/>
      <c r="E987" s="17"/>
      <c r="F987" s="14"/>
      <c r="G987" s="14"/>
      <c r="H987" s="14"/>
      <c r="I987" s="8"/>
      <c r="J987" s="8"/>
      <c r="K987" s="8"/>
      <c r="L987" s="8"/>
      <c r="M987" s="14"/>
      <c r="N987" s="14"/>
      <c r="O987" s="14"/>
      <c r="P987" s="14"/>
    </row>
    <row r="988">
      <c r="A988" s="8"/>
      <c r="B988" s="8"/>
      <c r="C988" s="16"/>
      <c r="D988" s="17"/>
      <c r="E988" s="17"/>
      <c r="F988" s="14"/>
      <c r="G988" s="14"/>
      <c r="H988" s="14"/>
      <c r="I988" s="8"/>
      <c r="J988" s="8"/>
      <c r="K988" s="8"/>
      <c r="L988" s="8"/>
      <c r="M988" s="14"/>
      <c r="N988" s="14"/>
      <c r="O988" s="14"/>
      <c r="P988" s="14"/>
    </row>
    <row r="989">
      <c r="A989" s="8"/>
      <c r="B989" s="8"/>
      <c r="C989" s="16"/>
      <c r="D989" s="17"/>
      <c r="E989" s="17"/>
      <c r="F989" s="14"/>
      <c r="G989" s="14"/>
      <c r="H989" s="14"/>
      <c r="I989" s="8"/>
      <c r="J989" s="8"/>
      <c r="K989" s="8"/>
      <c r="L989" s="8"/>
      <c r="M989" s="14"/>
      <c r="N989" s="14"/>
      <c r="O989" s="14"/>
      <c r="P989" s="14"/>
    </row>
    <row r="990">
      <c r="A990" s="8"/>
      <c r="B990" s="8"/>
      <c r="C990" s="16"/>
      <c r="D990" s="17"/>
      <c r="E990" s="17"/>
      <c r="F990" s="14"/>
      <c r="G990" s="14"/>
      <c r="H990" s="14"/>
      <c r="I990" s="8"/>
      <c r="J990" s="8"/>
      <c r="K990" s="8"/>
      <c r="L990" s="8"/>
      <c r="M990" s="14"/>
      <c r="N990" s="14"/>
      <c r="O990" s="14"/>
      <c r="P990" s="14"/>
    </row>
    <row r="991">
      <c r="A991" s="8"/>
      <c r="B991" s="8"/>
      <c r="C991" s="16"/>
      <c r="D991" s="17"/>
      <c r="E991" s="17"/>
      <c r="F991" s="14"/>
      <c r="G991" s="14"/>
      <c r="H991" s="14"/>
      <c r="I991" s="8"/>
      <c r="J991" s="8"/>
      <c r="K991" s="8"/>
      <c r="L991" s="8"/>
      <c r="M991" s="14"/>
      <c r="N991" s="14"/>
      <c r="O991" s="14"/>
      <c r="P991" s="14"/>
    </row>
    <row r="992">
      <c r="A992" s="8"/>
      <c r="B992" s="8"/>
      <c r="C992" s="16"/>
      <c r="D992" s="17"/>
      <c r="E992" s="17"/>
      <c r="F992" s="14"/>
      <c r="G992" s="14"/>
      <c r="H992" s="14"/>
      <c r="I992" s="8"/>
      <c r="J992" s="8"/>
      <c r="K992" s="8"/>
      <c r="L992" s="8"/>
      <c r="M992" s="14"/>
      <c r="N992" s="14"/>
      <c r="O992" s="14"/>
      <c r="P992" s="14"/>
    </row>
    <row r="993">
      <c r="A993" s="8"/>
      <c r="B993" s="8"/>
      <c r="C993" s="16"/>
      <c r="D993" s="17"/>
      <c r="E993" s="17"/>
      <c r="F993" s="14"/>
      <c r="G993" s="14"/>
      <c r="H993" s="14"/>
      <c r="I993" s="8"/>
      <c r="J993" s="8"/>
      <c r="K993" s="8"/>
      <c r="L993" s="8"/>
      <c r="M993" s="14"/>
      <c r="N993" s="14"/>
      <c r="O993" s="14"/>
      <c r="P993" s="14"/>
    </row>
    <row r="994">
      <c r="A994" s="8"/>
      <c r="B994" s="8"/>
      <c r="C994" s="16"/>
      <c r="D994" s="17"/>
      <c r="E994" s="17"/>
      <c r="F994" s="14"/>
      <c r="G994" s="14"/>
      <c r="H994" s="14"/>
      <c r="I994" s="8"/>
      <c r="J994" s="8"/>
      <c r="K994" s="8"/>
      <c r="L994" s="8"/>
      <c r="M994" s="14"/>
      <c r="N994" s="14"/>
      <c r="O994" s="14"/>
      <c r="P994" s="14"/>
    </row>
    <row r="995">
      <c r="A995" s="8"/>
      <c r="B995" s="8"/>
      <c r="C995" s="16"/>
      <c r="D995" s="17"/>
      <c r="E995" s="17"/>
      <c r="F995" s="14"/>
      <c r="G995" s="14"/>
      <c r="H995" s="14"/>
      <c r="I995" s="8"/>
      <c r="J995" s="8"/>
      <c r="K995" s="8"/>
      <c r="L995" s="8"/>
      <c r="M995" s="14"/>
      <c r="N995" s="14"/>
      <c r="O995" s="14"/>
      <c r="P995" s="14"/>
    </row>
    <row r="996">
      <c r="A996" s="8"/>
      <c r="B996" s="8"/>
      <c r="C996" s="16"/>
      <c r="D996" s="17"/>
      <c r="E996" s="17"/>
      <c r="F996" s="14"/>
      <c r="G996" s="14"/>
      <c r="H996" s="14"/>
      <c r="I996" s="8"/>
      <c r="J996" s="8"/>
      <c r="K996" s="8"/>
      <c r="L996" s="8"/>
      <c r="M996" s="14"/>
      <c r="N996" s="14"/>
      <c r="O996" s="14"/>
      <c r="P996" s="14"/>
    </row>
    <row r="997">
      <c r="A997" s="8"/>
      <c r="B997" s="8"/>
      <c r="C997" s="16"/>
      <c r="D997" s="17"/>
      <c r="E997" s="17"/>
      <c r="F997" s="14"/>
      <c r="G997" s="14"/>
      <c r="H997" s="14"/>
      <c r="I997" s="8"/>
      <c r="J997" s="8"/>
      <c r="K997" s="8"/>
      <c r="L997" s="8"/>
      <c r="M997" s="14"/>
      <c r="N997" s="14"/>
      <c r="O997" s="14"/>
      <c r="P997" s="14"/>
    </row>
    <row r="998">
      <c r="A998" s="8"/>
      <c r="B998" s="8"/>
      <c r="C998" s="16"/>
      <c r="D998" s="17"/>
      <c r="E998" s="17"/>
      <c r="F998" s="14"/>
      <c r="G998" s="14"/>
      <c r="H998" s="14"/>
      <c r="I998" s="8"/>
      <c r="J998" s="8"/>
      <c r="K998" s="8"/>
      <c r="L998" s="8"/>
      <c r="M998" s="14"/>
      <c r="N998" s="14"/>
      <c r="O998" s="14"/>
      <c r="P998" s="14"/>
    </row>
    <row r="999">
      <c r="A999" s="8"/>
      <c r="B999" s="8"/>
      <c r="C999" s="16"/>
      <c r="D999" s="17"/>
      <c r="E999" s="17"/>
      <c r="F999" s="14"/>
      <c r="G999" s="14"/>
      <c r="H999" s="14"/>
      <c r="I999" s="8"/>
      <c r="J999" s="8"/>
      <c r="K999" s="8"/>
      <c r="L999" s="8"/>
      <c r="M999" s="14"/>
      <c r="N999" s="14"/>
      <c r="O999" s="14"/>
      <c r="P999" s="14"/>
    </row>
    <row r="1000">
      <c r="A1000" s="8"/>
      <c r="B1000" s="8"/>
      <c r="C1000" s="16"/>
      <c r="D1000" s="17"/>
      <c r="E1000" s="17"/>
      <c r="F1000" s="14"/>
      <c r="G1000" s="14"/>
      <c r="H1000" s="14"/>
      <c r="I1000" s="8"/>
      <c r="J1000" s="8"/>
      <c r="K1000" s="8"/>
      <c r="L1000" s="8"/>
      <c r="M1000" s="14"/>
      <c r="N1000" s="14"/>
      <c r="O1000" s="14"/>
      <c r="P1000" s="14"/>
    </row>
    <row r="1001">
      <c r="A1001" s="8"/>
      <c r="B1001" s="8"/>
      <c r="C1001" s="16"/>
      <c r="D1001" s="17"/>
      <c r="E1001" s="17"/>
      <c r="F1001" s="14"/>
      <c r="G1001" s="14"/>
      <c r="H1001" s="14"/>
      <c r="I1001" s="8"/>
      <c r="J1001" s="8"/>
      <c r="K1001" s="8"/>
      <c r="L1001" s="8"/>
      <c r="M1001" s="14"/>
      <c r="N1001" s="14"/>
      <c r="O1001" s="14"/>
      <c r="P1001" s="14"/>
    </row>
    <row r="1002">
      <c r="A1002" s="8"/>
      <c r="B1002" s="8"/>
      <c r="C1002" s="16"/>
      <c r="D1002" s="17"/>
      <c r="E1002" s="17"/>
      <c r="F1002" s="14"/>
      <c r="G1002" s="14"/>
      <c r="H1002" s="14"/>
      <c r="I1002" s="8"/>
      <c r="J1002" s="8"/>
      <c r="K1002" s="8"/>
      <c r="L1002" s="8"/>
      <c r="M1002" s="14"/>
      <c r="N1002" s="14"/>
      <c r="O1002" s="14"/>
      <c r="P1002" s="14"/>
    </row>
    <row r="1003">
      <c r="A1003" s="8"/>
      <c r="B1003" s="8"/>
      <c r="C1003" s="16"/>
      <c r="D1003" s="17"/>
      <c r="E1003" s="17"/>
      <c r="F1003" s="14"/>
      <c r="G1003" s="14"/>
      <c r="H1003" s="14"/>
      <c r="I1003" s="8"/>
      <c r="J1003" s="8"/>
      <c r="K1003" s="8"/>
      <c r="L1003" s="8"/>
      <c r="M1003" s="14"/>
      <c r="N1003" s="14"/>
      <c r="O1003" s="14"/>
      <c r="P1003" s="14"/>
    </row>
  </sheetData>
  <hyperlinks>
    <hyperlink r:id="rId1" ref="A2"/>
  </hyperlinks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84.57"/>
    <col customWidth="1" hidden="1" min="5" max="5" width="156.14"/>
    <col customWidth="1" hidden="1" min="6" max="6" width="83.43"/>
  </cols>
  <sheetData>
    <row r="1">
      <c r="A1" s="18" t="s">
        <v>1809</v>
      </c>
      <c r="B1" s="19" t="s">
        <v>5</v>
      </c>
      <c r="C1" s="20" t="s">
        <v>6</v>
      </c>
      <c r="D1" s="20" t="s">
        <v>7</v>
      </c>
      <c r="E1" s="21" t="s">
        <v>1810</v>
      </c>
      <c r="F1" s="21" t="s">
        <v>1811</v>
      </c>
    </row>
    <row r="2">
      <c r="A2" s="9">
        <v>1.0</v>
      </c>
      <c r="B2" s="10" t="str">
        <f t="shared" ref="B2:B753" si="1">hyperlink(E2,F2)</f>
        <v>Ermitage, Cuvée Cathelin 1990 Jean-Louis Chave (5 BT)</v>
      </c>
      <c r="C2" s="11">
        <v>22000.0</v>
      </c>
      <c r="D2" s="11">
        <v>35000.0</v>
      </c>
      <c r="E2" s="22" t="s">
        <v>1812</v>
      </c>
      <c r="F2" s="12" t="s">
        <v>24</v>
      </c>
    </row>
    <row r="3">
      <c r="A3" s="9">
        <v>2.0</v>
      </c>
      <c r="B3" s="10" t="str">
        <f t="shared" si="1"/>
        <v>Ermitage, Cuvée Cathelin 1990 Jean-Louis Chave (6 BT)</v>
      </c>
      <c r="C3" s="11">
        <v>26000.0</v>
      </c>
      <c r="D3" s="11">
        <v>38000.0</v>
      </c>
      <c r="E3" s="23" t="s">
        <v>1813</v>
      </c>
      <c r="F3" s="12" t="s">
        <v>26</v>
      </c>
    </row>
    <row r="4">
      <c r="A4" s="9">
        <v>3.0</v>
      </c>
      <c r="B4" s="10" t="str">
        <f t="shared" si="1"/>
        <v>Ermitage, Cuvée Cathelin 1991 Jean-Louis Chave (3 BT)</v>
      </c>
      <c r="C4" s="11">
        <v>11000.0</v>
      </c>
      <c r="D4" s="11">
        <v>17000.0</v>
      </c>
      <c r="E4" s="22" t="s">
        <v>1814</v>
      </c>
      <c r="F4" s="12" t="s">
        <v>28</v>
      </c>
    </row>
    <row r="5">
      <c r="A5" s="9">
        <v>4.0</v>
      </c>
      <c r="B5" s="10" t="str">
        <f t="shared" si="1"/>
        <v>Ermitage, Cuvée Cathelin 1998 Jean-Louis Chave (4 BT)</v>
      </c>
      <c r="C5" s="11">
        <v>9500.0</v>
      </c>
      <c r="D5" s="11">
        <v>16000.0</v>
      </c>
      <c r="E5" s="23" t="s">
        <v>1815</v>
      </c>
      <c r="F5" s="12" t="s">
        <v>30</v>
      </c>
    </row>
    <row r="6">
      <c r="A6" s="9">
        <v>5.0</v>
      </c>
      <c r="B6" s="10" t="str">
        <f t="shared" si="1"/>
        <v>Ermitage, Cuvée Cathelin 1998 Jean-Louis Chave (6 BT)</v>
      </c>
      <c r="C6" s="11">
        <v>14000.0</v>
      </c>
      <c r="D6" s="11">
        <v>22000.0</v>
      </c>
      <c r="E6" s="22" t="s">
        <v>1816</v>
      </c>
      <c r="F6" s="12" t="s">
        <v>31</v>
      </c>
    </row>
    <row r="7">
      <c r="A7" s="9">
        <v>6.0</v>
      </c>
      <c r="B7" s="10" t="str">
        <f t="shared" si="1"/>
        <v>Ermitage, Cuvée Cathelin 2000 Jean-Louis Chave (4 BT)</v>
      </c>
      <c r="C7" s="11">
        <v>13000.0</v>
      </c>
      <c r="D7" s="11">
        <v>22000.0</v>
      </c>
      <c r="E7" s="23" t="s">
        <v>1817</v>
      </c>
      <c r="F7" s="12" t="s">
        <v>1818</v>
      </c>
    </row>
    <row r="8">
      <c r="A8" s="9">
        <v>7.0</v>
      </c>
      <c r="B8" s="10" t="str">
        <f t="shared" si="1"/>
        <v>Ermitage, Cuvée Cathelin 2000 Jean-Louis Chave (6 BT)</v>
      </c>
      <c r="C8" s="11">
        <v>19000.0</v>
      </c>
      <c r="D8" s="11">
        <v>28000.0</v>
      </c>
      <c r="E8" s="23" t="s">
        <v>1819</v>
      </c>
      <c r="F8" s="12" t="s">
        <v>38</v>
      </c>
    </row>
    <row r="9">
      <c r="A9" s="9">
        <v>8.0</v>
      </c>
      <c r="B9" s="10" t="str">
        <f t="shared" si="1"/>
        <v>Ermitage, Cuvée Cathelin 2003 Jean-Louis Chave (6 BT)</v>
      </c>
      <c r="C9" s="11">
        <v>20000.0</v>
      </c>
      <c r="D9" s="11">
        <v>32000.0</v>
      </c>
      <c r="E9" s="22" t="s">
        <v>1820</v>
      </c>
      <c r="F9" s="12" t="s">
        <v>40</v>
      </c>
    </row>
    <row r="10">
      <c r="A10" s="9">
        <v>9.0</v>
      </c>
      <c r="B10" s="10" t="str">
        <f t="shared" si="1"/>
        <v>Hermitage Rouge 1990 Jean-Louis Chave (2 BT)</v>
      </c>
      <c r="C10" s="11">
        <v>1100.0</v>
      </c>
      <c r="D10" s="11">
        <v>1600.0</v>
      </c>
      <c r="E10" s="23" t="s">
        <v>1821</v>
      </c>
      <c r="F10" s="12" t="s">
        <v>43</v>
      </c>
    </row>
    <row r="11">
      <c r="A11" s="9">
        <v>10.0</v>
      </c>
      <c r="B11" s="10" t="str">
        <f t="shared" si="1"/>
        <v>Hermitage Rouge 1990 Jean-Louis Chave (12 BT)</v>
      </c>
      <c r="C11" s="11">
        <v>6500.0</v>
      </c>
      <c r="D11" s="11">
        <v>9500.0</v>
      </c>
      <c r="E11" s="22" t="s">
        <v>1822</v>
      </c>
      <c r="F11" s="12" t="s">
        <v>45</v>
      </c>
    </row>
    <row r="12">
      <c r="A12" s="9">
        <v>11.0</v>
      </c>
      <c r="B12" s="10" t="str">
        <f t="shared" si="1"/>
        <v>Hermitage Rouge 1990 Jean-Louis Chave (12 BT)</v>
      </c>
      <c r="C12" s="11">
        <v>6500.0</v>
      </c>
      <c r="D12" s="11">
        <v>9500.0</v>
      </c>
      <c r="E12" s="23" t="s">
        <v>1823</v>
      </c>
      <c r="F12" s="12" t="s">
        <v>45</v>
      </c>
    </row>
    <row r="13">
      <c r="A13" s="9">
        <v>12.0</v>
      </c>
      <c r="B13" s="10" t="str">
        <f t="shared" si="1"/>
        <v>Hermitage Rouge 1990 Jean-Louis Chave (3 MAG)</v>
      </c>
      <c r="C13" s="11">
        <v>3500.0</v>
      </c>
      <c r="D13" s="11">
        <v>5500.0</v>
      </c>
      <c r="E13" s="22" t="s">
        <v>1824</v>
      </c>
      <c r="F13" s="12" t="s">
        <v>50</v>
      </c>
    </row>
    <row r="14">
      <c r="A14" s="9">
        <v>13.0</v>
      </c>
      <c r="B14" s="10" t="str">
        <f t="shared" si="1"/>
        <v>Hermitage Rouge 1990 Jean-Louis Chave (6 MAG)</v>
      </c>
      <c r="C14" s="11">
        <v>7000.0</v>
      </c>
      <c r="D14" s="11">
        <v>11000.0</v>
      </c>
      <c r="E14" s="24" t="s">
        <v>1825</v>
      </c>
      <c r="F14" s="12" t="s">
        <v>52</v>
      </c>
    </row>
    <row r="15">
      <c r="A15" s="9">
        <v>14.0</v>
      </c>
      <c r="B15" s="10" t="str">
        <f t="shared" si="1"/>
        <v>Hermitage Rouge 1994 Jean-Louis Chave (4 MAG)</v>
      </c>
      <c r="C15" s="11">
        <v>950.0</v>
      </c>
      <c r="D15" s="11">
        <v>1400.0</v>
      </c>
      <c r="E15" s="13" t="s">
        <v>1826</v>
      </c>
      <c r="F15" s="12" t="s">
        <v>54</v>
      </c>
    </row>
    <row r="16">
      <c r="A16" s="9">
        <v>15.0</v>
      </c>
      <c r="B16" s="10" t="str">
        <f t="shared" si="1"/>
        <v>Hermitage Rouge 1995 Jean-Louis Chave (2 MAG)</v>
      </c>
      <c r="C16" s="11">
        <v>700.0</v>
      </c>
      <c r="D16" s="11">
        <v>1000.0</v>
      </c>
      <c r="E16" s="13" t="s">
        <v>1827</v>
      </c>
      <c r="F16" s="12" t="s">
        <v>56</v>
      </c>
    </row>
    <row r="17">
      <c r="A17" s="9">
        <v>16.0</v>
      </c>
      <c r="B17" s="10" t="str">
        <f t="shared" si="1"/>
        <v>Hermitage Rouge 1997 Jean-Louis Chave (4 MAG)</v>
      </c>
      <c r="C17" s="11">
        <v>1200.0</v>
      </c>
      <c r="D17" s="11">
        <v>1600.0</v>
      </c>
      <c r="E17" s="13" t="s">
        <v>1828</v>
      </c>
      <c r="F17" s="12" t="s">
        <v>58</v>
      </c>
    </row>
    <row r="18">
      <c r="A18" s="9">
        <v>17.0</v>
      </c>
      <c r="B18" s="10" t="str">
        <f t="shared" si="1"/>
        <v>Hermitage Rouge 1998 Jean-Louis Chave (2 MAG)</v>
      </c>
      <c r="C18" s="11">
        <v>600.0</v>
      </c>
      <c r="D18" s="11">
        <v>800.0</v>
      </c>
      <c r="E18" s="13" t="s">
        <v>1829</v>
      </c>
      <c r="F18" s="12" t="s">
        <v>60</v>
      </c>
    </row>
    <row r="19">
      <c r="A19" s="9">
        <v>18.0</v>
      </c>
      <c r="B19" s="10" t="str">
        <f t="shared" si="1"/>
        <v>Hermitage Rouge 1998 Jean-Louis Chave (6 MAG)</v>
      </c>
      <c r="C19" s="11">
        <v>1800.0</v>
      </c>
      <c r="D19" s="11">
        <v>2400.0</v>
      </c>
      <c r="E19" s="13" t="s">
        <v>1830</v>
      </c>
      <c r="F19" s="12" t="s">
        <v>62</v>
      </c>
    </row>
    <row r="20">
      <c r="A20" s="9">
        <v>19.0</v>
      </c>
      <c r="B20" s="10" t="str">
        <f t="shared" si="1"/>
        <v>Hermitage Rouge 1999 Jean-Louis Chave (6 MAG)</v>
      </c>
      <c r="C20" s="11">
        <v>2200.0</v>
      </c>
      <c r="D20" s="11">
        <v>3000.0</v>
      </c>
      <c r="E20" s="13" t="s">
        <v>1831</v>
      </c>
      <c r="F20" s="12" t="s">
        <v>64</v>
      </c>
    </row>
    <row r="21">
      <c r="A21" s="9">
        <v>20.0</v>
      </c>
      <c r="B21" s="10" t="str">
        <f t="shared" si="1"/>
        <v>Hermitage Rouge 2000 Jean-Louis Chave (3 MAG)</v>
      </c>
      <c r="C21" s="11">
        <v>1100.0</v>
      </c>
      <c r="D21" s="11">
        <v>1500.0</v>
      </c>
      <c r="E21" s="13" t="s">
        <v>1832</v>
      </c>
      <c r="F21" s="12" t="s">
        <v>66</v>
      </c>
    </row>
    <row r="22">
      <c r="A22" s="9">
        <v>21.0</v>
      </c>
      <c r="B22" s="10" t="str">
        <f t="shared" si="1"/>
        <v>Hermitage Rouge 2002 Jean-Louis Chave (8 BT)</v>
      </c>
      <c r="C22" s="11">
        <v>800.0</v>
      </c>
      <c r="D22" s="11">
        <v>1100.0</v>
      </c>
      <c r="E22" s="13" t="s">
        <v>1833</v>
      </c>
      <c r="F22" s="12" t="s">
        <v>67</v>
      </c>
    </row>
    <row r="23">
      <c r="A23" s="9">
        <v>22.0</v>
      </c>
      <c r="B23" s="10" t="str">
        <f t="shared" si="1"/>
        <v>Hermitage Rouge 2002 Jean-Louis Chave (4 MAG)</v>
      </c>
      <c r="C23" s="11">
        <v>800.0</v>
      </c>
      <c r="D23" s="11">
        <v>1100.0</v>
      </c>
      <c r="E23" s="13" t="s">
        <v>1834</v>
      </c>
      <c r="F23" s="12" t="s">
        <v>69</v>
      </c>
    </row>
    <row r="24">
      <c r="A24" s="9">
        <v>23.0</v>
      </c>
      <c r="B24" s="10" t="str">
        <f t="shared" si="1"/>
        <v>Hermitage Rouge 2003 Jean-Louis Chave (5 BT)</v>
      </c>
      <c r="C24" s="11">
        <v>1800.0</v>
      </c>
      <c r="D24" s="11">
        <v>2600.0</v>
      </c>
      <c r="E24" s="13" t="s">
        <v>1835</v>
      </c>
      <c r="F24" s="12" t="s">
        <v>71</v>
      </c>
    </row>
    <row r="25">
      <c r="A25" s="9">
        <v>24.0</v>
      </c>
      <c r="B25" s="10" t="str">
        <f t="shared" si="1"/>
        <v>Hermitage Rouge 2003 Jean-Louis Chave (5 MAG)</v>
      </c>
      <c r="C25" s="11">
        <v>3500.0</v>
      </c>
      <c r="D25" s="11">
        <v>5000.0</v>
      </c>
      <c r="E25" s="13" t="s">
        <v>1836</v>
      </c>
      <c r="F25" s="12" t="s">
        <v>73</v>
      </c>
    </row>
    <row r="26">
      <c r="A26" s="9">
        <v>25.0</v>
      </c>
      <c r="B26" s="10" t="str">
        <f t="shared" si="1"/>
        <v>Hermitage Rouge 2004 Jean-Louis Chave (9 BT)</v>
      </c>
      <c r="C26" s="11">
        <v>1100.0</v>
      </c>
      <c r="D26" s="11">
        <v>1500.0</v>
      </c>
      <c r="E26" s="13" t="s">
        <v>1837</v>
      </c>
      <c r="F26" s="12" t="s">
        <v>74</v>
      </c>
    </row>
    <row r="27">
      <c r="A27" s="9">
        <v>26.0</v>
      </c>
      <c r="B27" s="10" t="str">
        <f t="shared" si="1"/>
        <v>Hermitage Rouge 2004 Jean-Louis Chave (4 MAG)</v>
      </c>
      <c r="C27" s="11">
        <v>950.0</v>
      </c>
      <c r="D27" s="11">
        <v>1400.0</v>
      </c>
      <c r="E27" s="13" t="s">
        <v>1838</v>
      </c>
      <c r="F27" s="12" t="s">
        <v>75</v>
      </c>
    </row>
    <row r="28">
      <c r="A28" s="9">
        <v>27.0</v>
      </c>
      <c r="B28" s="10" t="str">
        <f t="shared" si="1"/>
        <v>Hermitage Rouge 2004 Jean-Louis Chave (6 MAG)</v>
      </c>
      <c r="C28" s="11">
        <v>1500.0</v>
      </c>
      <c r="D28" s="11">
        <v>2200.0</v>
      </c>
      <c r="E28" s="13" t="s">
        <v>1839</v>
      </c>
      <c r="F28" s="12" t="s">
        <v>76</v>
      </c>
    </row>
    <row r="29">
      <c r="A29" s="9">
        <v>28.0</v>
      </c>
      <c r="B29" s="10" t="str">
        <f t="shared" si="1"/>
        <v>Hermitage Rouge 2005 Jean-Louis Chave (12 BT)</v>
      </c>
      <c r="C29" s="11">
        <v>2200.0</v>
      </c>
      <c r="D29" s="11">
        <v>2800.0</v>
      </c>
      <c r="E29" s="13" t="s">
        <v>1840</v>
      </c>
      <c r="F29" s="12" t="s">
        <v>77</v>
      </c>
    </row>
    <row r="30">
      <c r="A30" s="9">
        <v>29.0</v>
      </c>
      <c r="B30" s="10" t="str">
        <f t="shared" si="1"/>
        <v>Hermitage Rouge 2005 Jean-Louis Chave (12 BT)</v>
      </c>
      <c r="C30" s="11">
        <v>2200.0</v>
      </c>
      <c r="D30" s="11">
        <v>2800.0</v>
      </c>
      <c r="E30" s="13" t="s">
        <v>1841</v>
      </c>
      <c r="F30" s="12" t="s">
        <v>77</v>
      </c>
    </row>
    <row r="31">
      <c r="A31" s="9">
        <v>30.0</v>
      </c>
      <c r="B31" s="10" t="str">
        <f t="shared" si="1"/>
        <v>Hermitage Rouge 2005 Jean-Louis Chave (5 MAG)</v>
      </c>
      <c r="C31" s="11">
        <v>1900.0</v>
      </c>
      <c r="D31" s="11">
        <v>2600.0</v>
      </c>
      <c r="E31" s="13" t="s">
        <v>1842</v>
      </c>
      <c r="F31" s="12" t="s">
        <v>79</v>
      </c>
    </row>
    <row r="32">
      <c r="A32" s="9">
        <v>31.0</v>
      </c>
      <c r="B32" s="10" t="str">
        <f t="shared" si="1"/>
        <v>Hermitage Rouge 2006 Jean-Louis Chave (12 BT)</v>
      </c>
      <c r="C32" s="11">
        <v>1800.0</v>
      </c>
      <c r="D32" s="11">
        <v>2400.0</v>
      </c>
      <c r="E32" s="13" t="s">
        <v>1843</v>
      </c>
      <c r="F32" s="12" t="s">
        <v>81</v>
      </c>
    </row>
    <row r="33">
      <c r="A33" s="9">
        <v>32.0</v>
      </c>
      <c r="B33" s="10" t="str">
        <f t="shared" si="1"/>
        <v>Hermitage Rouge 2006 Jean-Louis Chave (12 BT)</v>
      </c>
      <c r="C33" s="11">
        <v>1800.0</v>
      </c>
      <c r="D33" s="11">
        <v>2400.0</v>
      </c>
      <c r="E33" s="13" t="s">
        <v>1844</v>
      </c>
      <c r="F33" s="12" t="s">
        <v>81</v>
      </c>
    </row>
    <row r="34">
      <c r="A34" s="9">
        <v>33.0</v>
      </c>
      <c r="B34" s="10" t="str">
        <f t="shared" si="1"/>
        <v>Hermitage Rouge 2006 Jean-Louis Chave (6 MAG)</v>
      </c>
      <c r="C34" s="11">
        <v>1800.0</v>
      </c>
      <c r="D34" s="11">
        <v>2400.0</v>
      </c>
      <c r="E34" s="13" t="s">
        <v>1845</v>
      </c>
      <c r="F34" s="12" t="s">
        <v>83</v>
      </c>
    </row>
    <row r="35">
      <c r="A35" s="9">
        <v>34.0</v>
      </c>
      <c r="B35" s="10" t="str">
        <f t="shared" si="1"/>
        <v>Hermitage Rouge 2007 Jean-Louis Chave (10 BT)</v>
      </c>
      <c r="C35" s="11">
        <v>1200.0</v>
      </c>
      <c r="D35" s="11">
        <v>1600.0</v>
      </c>
      <c r="E35" s="13" t="s">
        <v>1846</v>
      </c>
      <c r="F35" s="12" t="s">
        <v>84</v>
      </c>
    </row>
    <row r="36">
      <c r="A36" s="9">
        <v>35.0</v>
      </c>
      <c r="B36" s="10" t="str">
        <f t="shared" si="1"/>
        <v>Hermitage Rouge 2007 Jean-Louis Chave (5 MAG)</v>
      </c>
      <c r="C36" s="11">
        <v>1200.0</v>
      </c>
      <c r="D36" s="11">
        <v>1800.0</v>
      </c>
      <c r="E36" s="13" t="s">
        <v>1847</v>
      </c>
      <c r="F36" s="12" t="s">
        <v>85</v>
      </c>
    </row>
    <row r="37">
      <c r="A37" s="9">
        <v>36.0</v>
      </c>
      <c r="B37" s="10" t="str">
        <f t="shared" si="1"/>
        <v>Hermitage Rouge 2008 Jean-Louis Chave (10 BT)</v>
      </c>
      <c r="C37" s="11">
        <v>800.0</v>
      </c>
      <c r="D37" s="11">
        <v>1100.0</v>
      </c>
      <c r="E37" s="13" t="s">
        <v>1848</v>
      </c>
      <c r="F37" s="12" t="s">
        <v>86</v>
      </c>
    </row>
    <row r="38">
      <c r="A38" s="9">
        <v>37.0</v>
      </c>
      <c r="B38" s="10" t="str">
        <f t="shared" si="1"/>
        <v>Hermitage Rouge 2009 Jean-Louis Chave (10 BT)</v>
      </c>
      <c r="C38" s="11">
        <v>2600.0</v>
      </c>
      <c r="D38" s="11">
        <v>3500.0</v>
      </c>
      <c r="E38" s="13" t="s">
        <v>1849</v>
      </c>
      <c r="F38" s="12" t="s">
        <v>88</v>
      </c>
    </row>
    <row r="39">
      <c r="A39" s="9">
        <v>38.0</v>
      </c>
      <c r="B39" s="10" t="str">
        <f t="shared" si="1"/>
        <v>Hermitage Rouge 2010 Jean-Louis Chave (12 BT)</v>
      </c>
      <c r="C39" s="11">
        <v>3500.0</v>
      </c>
      <c r="D39" s="11">
        <v>4500.0</v>
      </c>
      <c r="E39" s="13" t="s">
        <v>1850</v>
      </c>
      <c r="F39" s="12" t="s">
        <v>90</v>
      </c>
    </row>
    <row r="40">
      <c r="A40" s="9">
        <v>39.0</v>
      </c>
      <c r="B40" s="10" t="str">
        <f t="shared" si="1"/>
        <v>Hermitage Rouge 2011 Jean-Louis Chave (6 MAG)</v>
      </c>
      <c r="C40" s="11">
        <v>1700.0</v>
      </c>
      <c r="D40" s="11">
        <v>2400.0</v>
      </c>
      <c r="E40" s="13" t="s">
        <v>1851</v>
      </c>
      <c r="F40" s="12" t="s">
        <v>91</v>
      </c>
    </row>
    <row r="41">
      <c r="A41" s="9">
        <v>40.0</v>
      </c>
      <c r="B41" s="10" t="str">
        <f t="shared" si="1"/>
        <v>Hermitage Rouge Jean-Louis Chave "Vertical" (1 BT, 1 MAG)</v>
      </c>
      <c r="C41" s="11">
        <v>500.0</v>
      </c>
      <c r="D41" s="11">
        <v>700.0</v>
      </c>
      <c r="E41" s="13" t="s">
        <v>1852</v>
      </c>
      <c r="F41" s="12" t="s">
        <v>1853</v>
      </c>
    </row>
    <row r="42">
      <c r="A42" s="9">
        <v>41.0</v>
      </c>
      <c r="B42" s="10" t="str">
        <f t="shared" si="1"/>
        <v>Hermitage Blanc 1997 Jean-Louis Chave (6 BT)</v>
      </c>
      <c r="C42" s="11">
        <v>650.0</v>
      </c>
      <c r="D42" s="11">
        <v>900.0</v>
      </c>
      <c r="E42" s="13" t="s">
        <v>1854</v>
      </c>
      <c r="F42" s="12" t="s">
        <v>99</v>
      </c>
    </row>
    <row r="43">
      <c r="A43" s="9">
        <v>42.0</v>
      </c>
      <c r="B43" s="10" t="str">
        <f t="shared" si="1"/>
        <v>Hermitage Blanc 1997 Jean-Louis Chave (5 MAG)</v>
      </c>
      <c r="C43" s="11">
        <v>1100.0</v>
      </c>
      <c r="D43" s="11">
        <v>1500.0</v>
      </c>
      <c r="E43" s="13" t="s">
        <v>1855</v>
      </c>
      <c r="F43" s="12" t="s">
        <v>101</v>
      </c>
    </row>
    <row r="44">
      <c r="A44" s="9">
        <v>43.0</v>
      </c>
      <c r="B44" s="10" t="str">
        <f t="shared" si="1"/>
        <v>Hermitage Blanc 1998 Jean-Louis Chave (4 MAG)</v>
      </c>
      <c r="C44" s="11">
        <v>950.0</v>
      </c>
      <c r="D44" s="11">
        <v>1400.0</v>
      </c>
      <c r="E44" s="13" t="s">
        <v>1856</v>
      </c>
      <c r="F44" s="12" t="s">
        <v>103</v>
      </c>
    </row>
    <row r="45">
      <c r="A45" s="9">
        <v>44.0</v>
      </c>
      <c r="B45" s="10" t="str">
        <f t="shared" si="1"/>
        <v>Hermitage Blanc 1998 Jean-Louis Chave (6 MAG)</v>
      </c>
      <c r="C45" s="11">
        <v>1500.0</v>
      </c>
      <c r="D45" s="11">
        <v>2200.0</v>
      </c>
      <c r="E45" s="13" t="s">
        <v>1857</v>
      </c>
      <c r="F45" s="12" t="s">
        <v>105</v>
      </c>
    </row>
    <row r="46">
      <c r="A46" s="9">
        <v>45.0</v>
      </c>
      <c r="B46" s="10" t="str">
        <f t="shared" si="1"/>
        <v>Hermitage Blanc 1999 Jean-Louis Chave (5 MAG)</v>
      </c>
      <c r="C46" s="11">
        <v>1100.0</v>
      </c>
      <c r="D46" s="11">
        <v>1500.0</v>
      </c>
      <c r="E46" s="13" t="s">
        <v>1858</v>
      </c>
      <c r="F46" s="12" t="s">
        <v>107</v>
      </c>
    </row>
    <row r="47">
      <c r="A47" s="9">
        <v>46.0</v>
      </c>
      <c r="B47" s="10" t="str">
        <f t="shared" si="1"/>
        <v>Hermitage Blanc 2000 Jean-Louis Chave (2 MAG)</v>
      </c>
      <c r="C47" s="11">
        <v>400.0</v>
      </c>
      <c r="D47" s="11">
        <v>550.0</v>
      </c>
      <c r="E47" s="13" t="s">
        <v>1859</v>
      </c>
      <c r="F47" s="12" t="s">
        <v>109</v>
      </c>
    </row>
    <row r="48">
      <c r="A48" s="9">
        <v>47.0</v>
      </c>
      <c r="B48" s="10" t="str">
        <f t="shared" si="1"/>
        <v>Hermitage Blanc 2002 Jean-Louis Chave (12 BT)</v>
      </c>
      <c r="C48" s="11">
        <v>600.0</v>
      </c>
      <c r="D48" s="11">
        <v>850.0</v>
      </c>
      <c r="E48" s="13" t="s">
        <v>1860</v>
      </c>
      <c r="F48" s="12" t="s">
        <v>111</v>
      </c>
    </row>
    <row r="49">
      <c r="A49" s="9">
        <v>48.0</v>
      </c>
      <c r="B49" s="10" t="str">
        <f t="shared" si="1"/>
        <v>Hermitage Blanc 2003 Jean-Louis Chave (6 BT)</v>
      </c>
      <c r="C49" s="11">
        <v>700.0</v>
      </c>
      <c r="D49" s="11">
        <v>950.0</v>
      </c>
      <c r="E49" s="13" t="s">
        <v>1861</v>
      </c>
      <c r="F49" s="12" t="s">
        <v>113</v>
      </c>
    </row>
    <row r="50">
      <c r="A50" s="9">
        <v>49.0</v>
      </c>
      <c r="B50" s="10" t="str">
        <f t="shared" si="1"/>
        <v>Hermitage Blanc 2003 Jean-Louis Chave (5 MAG)</v>
      </c>
      <c r="C50" s="11">
        <v>1200.0</v>
      </c>
      <c r="D50" s="11">
        <v>1600.0</v>
      </c>
      <c r="E50" s="13" t="s">
        <v>1862</v>
      </c>
      <c r="F50" s="12" t="s">
        <v>114</v>
      </c>
    </row>
    <row r="51">
      <c r="A51" s="9">
        <v>50.0</v>
      </c>
      <c r="B51" s="10" t="str">
        <f t="shared" si="1"/>
        <v>Hermitage Blanc 2004 Jean-Louis Chave (8 BT)</v>
      </c>
      <c r="C51" s="11">
        <v>950.0</v>
      </c>
      <c r="D51" s="11">
        <v>1400.0</v>
      </c>
      <c r="E51" s="13" t="s">
        <v>1863</v>
      </c>
      <c r="F51" s="12" t="s">
        <v>115</v>
      </c>
    </row>
    <row r="52">
      <c r="A52" s="9">
        <v>51.0</v>
      </c>
      <c r="B52" s="10" t="str">
        <f t="shared" si="1"/>
        <v>Hermitage Blanc 2004 Jean-Louis Chave (4 MAG)</v>
      </c>
      <c r="C52" s="11">
        <v>950.0</v>
      </c>
      <c r="D52" s="11">
        <v>1400.0</v>
      </c>
      <c r="E52" s="13" t="s">
        <v>1864</v>
      </c>
      <c r="F52" s="12" t="s">
        <v>116</v>
      </c>
    </row>
    <row r="53">
      <c r="A53" s="9">
        <v>52.0</v>
      </c>
      <c r="B53" s="10" t="str">
        <f t="shared" si="1"/>
        <v>Hermitage Blanc 2005 Jean-Louis Chave (10 BT)</v>
      </c>
      <c r="C53" s="11">
        <v>1100.0</v>
      </c>
      <c r="D53" s="11">
        <v>1500.0</v>
      </c>
      <c r="E53" s="13" t="s">
        <v>1865</v>
      </c>
      <c r="F53" s="12" t="s">
        <v>117</v>
      </c>
    </row>
    <row r="54">
      <c r="A54" s="9">
        <v>53.0</v>
      </c>
      <c r="B54" s="10" t="str">
        <f t="shared" si="1"/>
        <v>Hermitage Blanc 2005 Jean-Louis Chave (12 BT)</v>
      </c>
      <c r="C54" s="11">
        <v>1300.0</v>
      </c>
      <c r="D54" s="11">
        <v>1800.0</v>
      </c>
      <c r="E54" s="13" t="s">
        <v>1866</v>
      </c>
      <c r="F54" s="12" t="s">
        <v>118</v>
      </c>
    </row>
    <row r="55">
      <c r="A55" s="9">
        <v>54.0</v>
      </c>
      <c r="B55" s="10" t="str">
        <f t="shared" si="1"/>
        <v>Hermitage Blanc 2005 Jean-Louis Chave (5 MAG)</v>
      </c>
      <c r="C55" s="11">
        <v>1100.0</v>
      </c>
      <c r="D55" s="11">
        <v>1500.0</v>
      </c>
      <c r="E55" s="13" t="s">
        <v>1867</v>
      </c>
      <c r="F55" s="12" t="s">
        <v>120</v>
      </c>
    </row>
    <row r="56">
      <c r="A56" s="9">
        <v>55.0</v>
      </c>
      <c r="B56" s="10" t="str">
        <f t="shared" si="1"/>
        <v>Hermitage Blanc 2006 Jean-Louis Chave (10 BT)</v>
      </c>
      <c r="C56" s="11">
        <v>1200.0</v>
      </c>
      <c r="D56" s="11">
        <v>1600.0</v>
      </c>
      <c r="E56" s="13" t="s">
        <v>1868</v>
      </c>
      <c r="F56" s="12" t="s">
        <v>121</v>
      </c>
    </row>
    <row r="57">
      <c r="A57" s="9">
        <v>56.0</v>
      </c>
      <c r="B57" s="10" t="str">
        <f t="shared" si="1"/>
        <v>Hermitage Blanc 2006 Jean-Louis Chave (12 BT)</v>
      </c>
      <c r="C57" s="11">
        <v>1400.0</v>
      </c>
      <c r="D57" s="11">
        <v>1900.0</v>
      </c>
      <c r="E57" s="13" t="s">
        <v>1869</v>
      </c>
      <c r="F57" s="12" t="s">
        <v>122</v>
      </c>
    </row>
    <row r="58">
      <c r="A58" s="9">
        <v>57.0</v>
      </c>
      <c r="B58" s="10" t="str">
        <f t="shared" si="1"/>
        <v>Hermitage Blanc 2006 Jean-Louis Chave (5 MAG)</v>
      </c>
      <c r="C58" s="11">
        <v>1200.0</v>
      </c>
      <c r="D58" s="11">
        <v>1600.0</v>
      </c>
      <c r="E58" s="13" t="s">
        <v>1870</v>
      </c>
      <c r="F58" s="12" t="s">
        <v>123</v>
      </c>
    </row>
    <row r="59">
      <c r="A59" s="9">
        <v>58.0</v>
      </c>
      <c r="B59" s="10" t="str">
        <f t="shared" si="1"/>
        <v>Hermitage Blanc 2007 Jean-Louis Chave (10 BT)</v>
      </c>
      <c r="C59" s="11">
        <v>1000.0</v>
      </c>
      <c r="D59" s="11">
        <v>1300.0</v>
      </c>
      <c r="E59" s="13" t="s">
        <v>1871</v>
      </c>
      <c r="F59" s="12" t="s">
        <v>124</v>
      </c>
    </row>
    <row r="60">
      <c r="A60" s="9">
        <v>59.0</v>
      </c>
      <c r="B60" s="10" t="str">
        <f t="shared" si="1"/>
        <v>Hermitage Blanc 2007 Jean-Louis Chave (5 MAG)</v>
      </c>
      <c r="C60" s="11">
        <v>1000.0</v>
      </c>
      <c r="D60" s="11">
        <v>1300.0</v>
      </c>
      <c r="E60" s="13" t="s">
        <v>1872</v>
      </c>
      <c r="F60" s="12" t="s">
        <v>125</v>
      </c>
    </row>
    <row r="61">
      <c r="A61" s="9">
        <v>60.0</v>
      </c>
      <c r="B61" s="10" t="str">
        <f t="shared" si="1"/>
        <v>Hermitage Blanc 2008 Jean-Louis Chave (4 BT)</v>
      </c>
      <c r="C61" s="11">
        <v>350.0</v>
      </c>
      <c r="D61" s="11">
        <v>500.0</v>
      </c>
      <c r="E61" s="13" t="s">
        <v>1873</v>
      </c>
      <c r="F61" s="12" t="s">
        <v>126</v>
      </c>
    </row>
    <row r="62">
      <c r="A62" s="9">
        <v>61.0</v>
      </c>
      <c r="B62" s="10" t="str">
        <f t="shared" si="1"/>
        <v>Hermitage Blanc 2009 Jean-Louis Chave (3 BT)</v>
      </c>
      <c r="C62" s="11">
        <v>300.0</v>
      </c>
      <c r="D62" s="11">
        <v>400.0</v>
      </c>
      <c r="E62" s="13" t="s">
        <v>1874</v>
      </c>
      <c r="F62" s="12" t="s">
        <v>127</v>
      </c>
    </row>
    <row r="63">
      <c r="A63" s="9">
        <v>62.0</v>
      </c>
      <c r="B63" s="10" t="str">
        <f t="shared" si="1"/>
        <v>Hermitage Blanc Jean-Louis Chave "Vertical" (3 BT)</v>
      </c>
      <c r="C63" s="11">
        <v>300.0</v>
      </c>
      <c r="D63" s="11">
        <v>450.0</v>
      </c>
      <c r="E63" s="13" t="s">
        <v>1875</v>
      </c>
      <c r="F63" s="12" t="s">
        <v>1876</v>
      </c>
    </row>
    <row r="64">
      <c r="A64" s="9">
        <v>63.0</v>
      </c>
      <c r="B64" s="10" t="str">
        <f t="shared" si="1"/>
        <v>Hermitage, La Chapelle 1959 Paul Jaboulet Aîné (4 BT)</v>
      </c>
      <c r="C64" s="11">
        <v>7500.0</v>
      </c>
      <c r="D64" s="11">
        <v>10000.0</v>
      </c>
      <c r="E64" s="13" t="s">
        <v>1877</v>
      </c>
      <c r="F64" s="12" t="s">
        <v>134</v>
      </c>
    </row>
    <row r="65">
      <c r="A65" s="9">
        <v>64.0</v>
      </c>
      <c r="B65" s="10" t="str">
        <f t="shared" si="1"/>
        <v>Hermitage, La Chapelle 1970 Paul Jaboulet Aîné (2 BT)</v>
      </c>
      <c r="C65" s="11">
        <v>800.0</v>
      </c>
      <c r="D65" s="11">
        <v>1200.0</v>
      </c>
      <c r="E65" s="13" t="s">
        <v>1878</v>
      </c>
      <c r="F65" s="12" t="s">
        <v>136</v>
      </c>
    </row>
    <row r="66">
      <c r="A66" s="9">
        <v>65.0</v>
      </c>
      <c r="B66" s="10" t="str">
        <f t="shared" si="1"/>
        <v>Hermitage, La Chapelle 1990 Paul Jaboulet Aîné (8 BT)</v>
      </c>
      <c r="C66" s="11">
        <v>3200.0</v>
      </c>
      <c r="D66" s="11">
        <v>4800.0</v>
      </c>
      <c r="E66" s="13" t="s">
        <v>1879</v>
      </c>
      <c r="F66" s="12" t="s">
        <v>138</v>
      </c>
    </row>
    <row r="67">
      <c r="A67" s="9">
        <v>66.0</v>
      </c>
      <c r="B67" s="10" t="str">
        <f t="shared" si="1"/>
        <v>Hermitage, La Chapelle 1990 Paul Jaboulet Aîné (12 BT)</v>
      </c>
      <c r="C67" s="11">
        <v>4800.0</v>
      </c>
      <c r="D67" s="11">
        <v>7000.0</v>
      </c>
      <c r="E67" s="13" t="s">
        <v>1880</v>
      </c>
      <c r="F67" s="12" t="s">
        <v>140</v>
      </c>
    </row>
    <row r="68">
      <c r="A68" s="9">
        <v>67.0</v>
      </c>
      <c r="B68" s="10" t="str">
        <f t="shared" si="1"/>
        <v>Hermitage, La Chapelle 1990 Paul Jaboulet Aîné (4 MAG)</v>
      </c>
      <c r="C68" s="11">
        <v>3200.0</v>
      </c>
      <c r="D68" s="11">
        <v>4500.0</v>
      </c>
      <c r="E68" s="13" t="s">
        <v>1881</v>
      </c>
      <c r="F68" s="12" t="s">
        <v>142</v>
      </c>
    </row>
    <row r="69">
      <c r="A69" s="9">
        <v>68.0</v>
      </c>
      <c r="B69" s="10" t="str">
        <f t="shared" si="1"/>
        <v>Hermitage, La Chapelle 1990 Paul Jaboulet Aîné (1 JM30)</v>
      </c>
      <c r="C69" s="11">
        <v>1600.0</v>
      </c>
      <c r="D69" s="11">
        <v>2400.0</v>
      </c>
      <c r="E69" s="13" t="s">
        <v>1882</v>
      </c>
      <c r="F69" s="12" t="s">
        <v>145</v>
      </c>
    </row>
    <row r="70">
      <c r="A70" s="9">
        <v>69.0</v>
      </c>
      <c r="B70" s="10" t="str">
        <f t="shared" si="1"/>
        <v>Hermitage, La Chapelle 1997 Paul Jaboulet Aîné (12 BT)</v>
      </c>
      <c r="C70" s="11">
        <v>800.0</v>
      </c>
      <c r="D70" s="11">
        <v>1200.0</v>
      </c>
      <c r="E70" s="13" t="s">
        <v>1883</v>
      </c>
      <c r="F70" s="12" t="s">
        <v>147</v>
      </c>
    </row>
    <row r="71">
      <c r="A71" s="9">
        <v>70.0</v>
      </c>
      <c r="B71" s="10" t="str">
        <f t="shared" si="1"/>
        <v>Hermitage, La Chapelle 1997 Paul Jaboulet Aîné (1 BT, 3 MAG)</v>
      </c>
      <c r="C71" s="11">
        <v>450.0</v>
      </c>
      <c r="D71" s="11">
        <v>600.0</v>
      </c>
      <c r="E71" s="13" t="s">
        <v>1884</v>
      </c>
      <c r="F71" s="12" t="s">
        <v>1885</v>
      </c>
    </row>
    <row r="72">
      <c r="A72" s="9">
        <v>71.0</v>
      </c>
      <c r="B72" s="10" t="str">
        <f t="shared" si="1"/>
        <v>Hermitage, La Chapelle 1997 Paul Jaboulet Aîné (6 MAG)</v>
      </c>
      <c r="C72" s="11">
        <v>800.0</v>
      </c>
      <c r="D72" s="11">
        <v>1200.0</v>
      </c>
      <c r="E72" s="13" t="s">
        <v>1886</v>
      </c>
      <c r="F72" s="12" t="s">
        <v>153</v>
      </c>
    </row>
    <row r="73">
      <c r="A73" s="9">
        <v>72.0</v>
      </c>
      <c r="B73" s="10" t="str">
        <f t="shared" si="1"/>
        <v>Hermitage, La Chapelle 1997 Paul Jaboulet Aîné (6 MAG)</v>
      </c>
      <c r="C73" s="11">
        <v>800.0</v>
      </c>
      <c r="D73" s="11">
        <v>1200.0</v>
      </c>
      <c r="E73" s="13" t="s">
        <v>1887</v>
      </c>
      <c r="F73" s="12" t="s">
        <v>153</v>
      </c>
    </row>
    <row r="74">
      <c r="A74" s="9">
        <v>73.0</v>
      </c>
      <c r="B74" s="10" t="str">
        <f t="shared" si="1"/>
        <v>Hermitage, La Chapelle 1997 Paul Jaboulet Aîné (6 MAG)</v>
      </c>
      <c r="C74" s="11">
        <v>800.0</v>
      </c>
      <c r="D74" s="11">
        <v>1200.0</v>
      </c>
      <c r="E74" s="13" t="s">
        <v>1888</v>
      </c>
      <c r="F74" s="12" t="s">
        <v>153</v>
      </c>
    </row>
    <row r="75">
      <c r="A75" s="9">
        <v>74.0</v>
      </c>
      <c r="B75" s="10" t="str">
        <f t="shared" si="1"/>
        <v>Hermitage, La Chapelle 1997 Paul Jaboulet Aîné (6 MAG)</v>
      </c>
      <c r="C75" s="11">
        <v>800.0</v>
      </c>
      <c r="D75" s="11">
        <v>1200.0</v>
      </c>
      <c r="E75" s="13" t="s">
        <v>1889</v>
      </c>
      <c r="F75" s="12" t="s">
        <v>153</v>
      </c>
    </row>
    <row r="76">
      <c r="A76" s="9">
        <v>75.0</v>
      </c>
      <c r="B76" s="10" t="str">
        <f t="shared" si="1"/>
        <v>Hermitage, La Chapelle 1997 Paul Jaboulet Aîné (6 MAG)</v>
      </c>
      <c r="C76" s="11">
        <v>800.0</v>
      </c>
      <c r="D76" s="11">
        <v>1200.0</v>
      </c>
      <c r="E76" s="13" t="s">
        <v>1890</v>
      </c>
      <c r="F76" s="12" t="s">
        <v>153</v>
      </c>
    </row>
    <row r="77">
      <c r="A77" s="9">
        <v>76.0</v>
      </c>
      <c r="B77" s="10" t="str">
        <f t="shared" si="1"/>
        <v>Hermitage, La Chapelle 2003 Paul Jaboulet Aîné (7 BT)</v>
      </c>
      <c r="C77" s="11">
        <v>550.0</v>
      </c>
      <c r="D77" s="11">
        <v>750.0</v>
      </c>
      <c r="E77" s="13" t="s">
        <v>1891</v>
      </c>
      <c r="F77" s="12" t="s">
        <v>157</v>
      </c>
    </row>
    <row r="78">
      <c r="A78" s="9">
        <v>77.0</v>
      </c>
      <c r="B78" s="10" t="str">
        <f t="shared" si="1"/>
        <v>Hermitage, La Chapelle 2003 Paul Jaboulet Aîné (12 BT)</v>
      </c>
      <c r="C78" s="11">
        <v>950.0</v>
      </c>
      <c r="D78" s="11">
        <v>1300.0</v>
      </c>
      <c r="E78" s="13" t="s">
        <v>1892</v>
      </c>
      <c r="F78" s="12" t="s">
        <v>159</v>
      </c>
    </row>
    <row r="79">
      <c r="A79" s="9">
        <v>78.0</v>
      </c>
      <c r="B79" s="10" t="str">
        <f t="shared" si="1"/>
        <v>Hermitage, La Chapelle 2003 Paul Jaboulet Aîné (12 BT)</v>
      </c>
      <c r="C79" s="11">
        <v>950.0</v>
      </c>
      <c r="D79" s="11">
        <v>1300.0</v>
      </c>
      <c r="E79" s="13" t="s">
        <v>1893</v>
      </c>
      <c r="F79" s="12" t="s">
        <v>159</v>
      </c>
    </row>
    <row r="80">
      <c r="A80" s="9">
        <v>79.0</v>
      </c>
      <c r="B80" s="10" t="str">
        <f t="shared" si="1"/>
        <v>Côte Rôtie, Les Jumelles 1959 Paul Jaboulet Aîné (9 BT)</v>
      </c>
      <c r="C80" s="11">
        <v>2600.0</v>
      </c>
      <c r="D80" s="11">
        <v>3500.0</v>
      </c>
      <c r="E80" s="13" t="s">
        <v>1894</v>
      </c>
      <c r="F80" s="12" t="s">
        <v>162</v>
      </c>
    </row>
    <row r="81">
      <c r="A81" s="9">
        <v>80.0</v>
      </c>
      <c r="B81" s="10" t="str">
        <f t="shared" si="1"/>
        <v>Côte Rôtie, Les Jumelles 1961 Paul Jaboulet Aîné (3 BT)</v>
      </c>
      <c r="C81" s="11">
        <v>1200.0</v>
      </c>
      <c r="D81" s="11">
        <v>1800.0</v>
      </c>
      <c r="E81" s="13" t="s">
        <v>1895</v>
      </c>
      <c r="F81" s="12" t="s">
        <v>164</v>
      </c>
    </row>
    <row r="82">
      <c r="A82" s="9">
        <v>81.0</v>
      </c>
      <c r="B82" s="10" t="str">
        <f t="shared" si="1"/>
        <v>Châteauneuf du Pape, Les Cèdres 1961 Paul Jaboulet Aîné (10 BT)</v>
      </c>
      <c r="C82" s="11">
        <v>2000.0</v>
      </c>
      <c r="D82" s="11">
        <v>3000.0</v>
      </c>
      <c r="E82" s="13" t="s">
        <v>1896</v>
      </c>
      <c r="F82" s="12" t="s">
        <v>167</v>
      </c>
    </row>
    <row r="83">
      <c r="A83" s="9">
        <v>82.0</v>
      </c>
      <c r="B83" s="10" t="str">
        <f t="shared" si="1"/>
        <v>Côte Rôtie, La Mouline 1995 Guigal (3 BT)</v>
      </c>
      <c r="C83" s="11">
        <v>650.0</v>
      </c>
      <c r="D83" s="11">
        <v>900.0</v>
      </c>
      <c r="E83" s="13" t="s">
        <v>1897</v>
      </c>
      <c r="F83" s="12" t="s">
        <v>171</v>
      </c>
    </row>
    <row r="84">
      <c r="A84" s="9">
        <v>83.0</v>
      </c>
      <c r="B84" s="10" t="str">
        <f t="shared" si="1"/>
        <v>Côte Rôtie, La Mouline 1996 Guigal (12 BT)</v>
      </c>
      <c r="C84" s="11">
        <v>1900.0</v>
      </c>
      <c r="D84" s="11">
        <v>2600.0</v>
      </c>
      <c r="E84" s="13" t="s">
        <v>1898</v>
      </c>
      <c r="F84" s="12" t="s">
        <v>172</v>
      </c>
    </row>
    <row r="85">
      <c r="A85" s="9">
        <v>84.0</v>
      </c>
      <c r="B85" s="10" t="str">
        <f t="shared" si="1"/>
        <v>Côte Rôtie, La Mouline 1998 Guigal (3 BT)</v>
      </c>
      <c r="C85" s="11">
        <v>800.0</v>
      </c>
      <c r="D85" s="11">
        <v>1100.0</v>
      </c>
      <c r="E85" s="13" t="s">
        <v>1899</v>
      </c>
      <c r="F85" s="12" t="s">
        <v>174</v>
      </c>
    </row>
    <row r="86">
      <c r="A86" s="9">
        <v>85.0</v>
      </c>
      <c r="B86" s="10" t="str">
        <f t="shared" si="1"/>
        <v>Côte Rôtie, La Mouline 2003 Guigal (6 BT)</v>
      </c>
      <c r="C86" s="11">
        <v>2200.0</v>
      </c>
      <c r="D86" s="11">
        <v>3000.0</v>
      </c>
      <c r="E86" s="13" t="s">
        <v>1900</v>
      </c>
      <c r="F86" s="12" t="s">
        <v>176</v>
      </c>
    </row>
    <row r="87">
      <c r="A87" s="9">
        <v>86.0</v>
      </c>
      <c r="B87" s="10" t="str">
        <f t="shared" si="1"/>
        <v>Côte Rôtie, La Mouline 2007 Guigal (8 BT)</v>
      </c>
      <c r="C87" s="11">
        <v>1800.0</v>
      </c>
      <c r="D87" s="11">
        <v>2800.0</v>
      </c>
      <c r="E87" s="13" t="s">
        <v>1901</v>
      </c>
      <c r="F87" s="12" t="s">
        <v>177</v>
      </c>
    </row>
    <row r="88">
      <c r="A88" s="9">
        <v>87.0</v>
      </c>
      <c r="B88" s="10" t="str">
        <f t="shared" si="1"/>
        <v>Côte Rôtie, La Landonne 1988 Guigal (7 BT)</v>
      </c>
      <c r="C88" s="11">
        <v>3200.0</v>
      </c>
      <c r="D88" s="11">
        <v>4200.0</v>
      </c>
      <c r="E88" s="13" t="s">
        <v>1902</v>
      </c>
      <c r="F88" s="12" t="s">
        <v>180</v>
      </c>
    </row>
    <row r="89">
      <c r="A89" s="9">
        <v>88.0</v>
      </c>
      <c r="B89" s="10" t="str">
        <f t="shared" si="1"/>
        <v>Côte Rôtie, La Landonne 1990 Guigal (6 BT)</v>
      </c>
      <c r="C89" s="11">
        <v>3000.0</v>
      </c>
      <c r="D89" s="11">
        <v>4200.0</v>
      </c>
      <c r="E89" s="13" t="s">
        <v>1903</v>
      </c>
      <c r="F89" s="12" t="s">
        <v>182</v>
      </c>
    </row>
    <row r="90">
      <c r="A90" s="9">
        <v>89.0</v>
      </c>
      <c r="B90" s="10" t="str">
        <f t="shared" si="1"/>
        <v>Côte Rôtie, La Landonne 1991 Guigal (12 BT)</v>
      </c>
      <c r="C90" s="11">
        <v>6500.0</v>
      </c>
      <c r="D90" s="11">
        <v>8500.0</v>
      </c>
      <c r="E90" s="13" t="s">
        <v>1904</v>
      </c>
      <c r="F90" s="12" t="s">
        <v>184</v>
      </c>
    </row>
    <row r="91">
      <c r="A91" s="9">
        <v>90.0</v>
      </c>
      <c r="B91" s="10" t="str">
        <f t="shared" si="1"/>
        <v>Côte Rôtie, La Landonne 1996 Guigal (12 BT)</v>
      </c>
      <c r="C91" s="11">
        <v>1700.0</v>
      </c>
      <c r="D91" s="11">
        <v>2200.0</v>
      </c>
      <c r="E91" s="13" t="s">
        <v>1905</v>
      </c>
      <c r="F91" s="12" t="s">
        <v>186</v>
      </c>
    </row>
    <row r="92">
      <c r="A92" s="9">
        <v>91.0</v>
      </c>
      <c r="B92" s="10" t="str">
        <f t="shared" si="1"/>
        <v>Côte Rôtie, La Landonne 1997 Guigal (7 BT)</v>
      </c>
      <c r="C92" s="11">
        <v>1700.0</v>
      </c>
      <c r="D92" s="11">
        <v>2200.0</v>
      </c>
      <c r="E92" s="13" t="s">
        <v>1906</v>
      </c>
      <c r="F92" s="12" t="s">
        <v>187</v>
      </c>
    </row>
    <row r="93">
      <c r="A93" s="9">
        <v>92.0</v>
      </c>
      <c r="B93" s="10" t="str">
        <f t="shared" si="1"/>
        <v>Côte Rôtie, La Landonne 1997 Guigal (12 BT)</v>
      </c>
      <c r="C93" s="11">
        <v>2800.0</v>
      </c>
      <c r="D93" s="11">
        <v>3800.0</v>
      </c>
      <c r="E93" s="13" t="s">
        <v>1907</v>
      </c>
      <c r="F93" s="12" t="s">
        <v>189</v>
      </c>
    </row>
    <row r="94">
      <c r="A94" s="9">
        <v>93.0</v>
      </c>
      <c r="B94" s="10" t="str">
        <f t="shared" si="1"/>
        <v>Côte Rôtie, La Landonne 1999 Guigal (5 BT)</v>
      </c>
      <c r="C94" s="11">
        <v>2200.0</v>
      </c>
      <c r="D94" s="11">
        <v>2800.0</v>
      </c>
      <c r="E94" s="13" t="s">
        <v>1908</v>
      </c>
      <c r="F94" s="12" t="s">
        <v>191</v>
      </c>
    </row>
    <row r="95">
      <c r="A95" s="9">
        <v>94.0</v>
      </c>
      <c r="B95" s="10" t="str">
        <f t="shared" si="1"/>
        <v>Côte Rôtie, La Landonne 1999 Guigal (12 BT)</v>
      </c>
      <c r="C95" s="11">
        <v>5000.0</v>
      </c>
      <c r="D95" s="11">
        <v>6500.0</v>
      </c>
      <c r="E95" s="13" t="s">
        <v>1909</v>
      </c>
      <c r="F95" s="12" t="s">
        <v>193</v>
      </c>
    </row>
    <row r="96">
      <c r="A96" s="9">
        <v>95.0</v>
      </c>
      <c r="B96" s="10" t="str">
        <f t="shared" si="1"/>
        <v>Côte Rôtie, La Landonne 2003 Guigal (6 BT)</v>
      </c>
      <c r="C96" s="11">
        <v>2200.0</v>
      </c>
      <c r="D96" s="11">
        <v>2800.0</v>
      </c>
      <c r="E96" s="13" t="s">
        <v>1910</v>
      </c>
      <c r="F96" s="12" t="s">
        <v>195</v>
      </c>
    </row>
    <row r="97">
      <c r="A97" s="9">
        <v>96.0</v>
      </c>
      <c r="B97" s="10" t="str">
        <f t="shared" si="1"/>
        <v>Côte Rôtie, La Landonne 2007 Guigal (8 BT)</v>
      </c>
      <c r="C97" s="11">
        <v>1800.0</v>
      </c>
      <c r="D97" s="11">
        <v>2800.0</v>
      </c>
      <c r="E97" s="13" t="s">
        <v>1911</v>
      </c>
      <c r="F97" s="12" t="s">
        <v>197</v>
      </c>
    </row>
    <row r="98">
      <c r="A98" s="9">
        <v>97.0</v>
      </c>
      <c r="B98" s="10" t="str">
        <f t="shared" si="1"/>
        <v>Côte Rôtie, La Turque 1989 Guigal (7 BT)</v>
      </c>
      <c r="C98" s="11">
        <v>2800.0</v>
      </c>
      <c r="D98" s="11">
        <v>4200.0</v>
      </c>
      <c r="E98" s="13" t="s">
        <v>1912</v>
      </c>
      <c r="F98" s="12" t="s">
        <v>200</v>
      </c>
    </row>
    <row r="99">
      <c r="A99" s="9">
        <v>98.0</v>
      </c>
      <c r="B99" s="10" t="str">
        <f t="shared" si="1"/>
        <v>Côte Rôtie, La Turque 1991 Guigal (6 BT)</v>
      </c>
      <c r="C99" s="11">
        <v>2800.0</v>
      </c>
      <c r="D99" s="11">
        <v>3500.0</v>
      </c>
      <c r="E99" s="13" t="s">
        <v>1913</v>
      </c>
      <c r="F99" s="12" t="s">
        <v>202</v>
      </c>
    </row>
    <row r="100">
      <c r="A100" s="9">
        <v>99.0</v>
      </c>
      <c r="B100" s="10" t="str">
        <f t="shared" si="1"/>
        <v>Côte Rôtie, La Turque 1992 Guigal (2 BT)</v>
      </c>
      <c r="C100" s="11">
        <v>300.0</v>
      </c>
      <c r="D100" s="11">
        <v>400.0</v>
      </c>
      <c r="E100" s="13" t="s">
        <v>1914</v>
      </c>
      <c r="F100" s="12" t="s">
        <v>204</v>
      </c>
    </row>
    <row r="101">
      <c r="A101" s="9">
        <v>100.0</v>
      </c>
      <c r="B101" s="10" t="str">
        <f t="shared" si="1"/>
        <v>Côte Rôtie, La Turque 1995 Guigal (6 BT)</v>
      </c>
      <c r="C101" s="11">
        <v>1200.0</v>
      </c>
      <c r="D101" s="11">
        <v>1800.0</v>
      </c>
      <c r="E101" s="13" t="s">
        <v>1915</v>
      </c>
      <c r="F101" s="12" t="s">
        <v>206</v>
      </c>
    </row>
    <row r="102">
      <c r="A102" s="9">
        <v>101.0</v>
      </c>
      <c r="B102" s="10" t="str">
        <f t="shared" si="1"/>
        <v>Côte Rôtie, La Turque 1996 Guigal (8 BT)</v>
      </c>
      <c r="C102" s="11">
        <v>1300.0</v>
      </c>
      <c r="D102" s="11">
        <v>1800.0</v>
      </c>
      <c r="E102" s="13" t="s">
        <v>1916</v>
      </c>
      <c r="F102" s="12" t="s">
        <v>208</v>
      </c>
    </row>
    <row r="103">
      <c r="A103" s="9">
        <v>102.0</v>
      </c>
      <c r="B103" s="10" t="str">
        <f t="shared" si="1"/>
        <v>Côte Rôtie, La Turque 1996 Guigal (12 BT)</v>
      </c>
      <c r="C103" s="11">
        <v>1900.0</v>
      </c>
      <c r="D103" s="11">
        <v>2600.0</v>
      </c>
      <c r="E103" s="13" t="s">
        <v>1917</v>
      </c>
      <c r="F103" s="12" t="s">
        <v>210</v>
      </c>
    </row>
    <row r="104">
      <c r="A104" s="9">
        <v>103.0</v>
      </c>
      <c r="B104" s="10" t="str">
        <f t="shared" si="1"/>
        <v>Côte Rôtie, La Turque 1997 Guigal (12 BT)</v>
      </c>
      <c r="C104" s="11">
        <v>2600.0</v>
      </c>
      <c r="D104" s="11">
        <v>3500.0</v>
      </c>
      <c r="E104" s="13" t="s">
        <v>1918</v>
      </c>
      <c r="F104" s="12" t="s">
        <v>212</v>
      </c>
    </row>
    <row r="105">
      <c r="A105" s="9">
        <v>104.0</v>
      </c>
      <c r="B105" s="10" t="str">
        <f t="shared" si="1"/>
        <v>Côte Rôtie, La Turque 1998 Guigal (11 BT)</v>
      </c>
      <c r="C105" s="11">
        <v>3000.0</v>
      </c>
      <c r="D105" s="11">
        <v>4500.0</v>
      </c>
      <c r="E105" s="13" t="s">
        <v>1919</v>
      </c>
      <c r="F105" s="12" t="s">
        <v>213</v>
      </c>
    </row>
    <row r="106">
      <c r="A106" s="9">
        <v>105.0</v>
      </c>
      <c r="B106" s="10" t="str">
        <f t="shared" si="1"/>
        <v>Côte Rôtie, La Turque 1999 Guigal (7 BT)</v>
      </c>
      <c r="C106" s="11">
        <v>2800.0</v>
      </c>
      <c r="D106" s="11">
        <v>4200.0</v>
      </c>
      <c r="E106" s="13" t="s">
        <v>1920</v>
      </c>
      <c r="F106" s="12" t="s">
        <v>215</v>
      </c>
    </row>
    <row r="107">
      <c r="A107" s="9">
        <v>106.0</v>
      </c>
      <c r="B107" s="10" t="str">
        <f t="shared" si="1"/>
        <v>Côte Rôtie, La Turque 2003 Guigal (6 BT)</v>
      </c>
      <c r="C107" s="11">
        <v>1800.0</v>
      </c>
      <c r="D107" s="11">
        <v>2600.0</v>
      </c>
      <c r="E107" s="13" t="s">
        <v>1921</v>
      </c>
      <c r="F107" s="12" t="s">
        <v>217</v>
      </c>
    </row>
    <row r="108">
      <c r="A108" s="9">
        <v>107.0</v>
      </c>
      <c r="B108" s="10" t="str">
        <f t="shared" si="1"/>
        <v>Côte Rôtie, La Turque 2007 Guigal (8 BT)</v>
      </c>
      <c r="C108" s="11">
        <v>1800.0</v>
      </c>
      <c r="D108" s="11">
        <v>2800.0</v>
      </c>
      <c r="E108" s="13" t="s">
        <v>1922</v>
      </c>
      <c r="F108" s="12" t="s">
        <v>218</v>
      </c>
    </row>
    <row r="109">
      <c r="A109" s="9">
        <v>108.0</v>
      </c>
      <c r="B109" s="10" t="str">
        <f t="shared" si="1"/>
        <v>Mixed case (5 BT)</v>
      </c>
      <c r="C109" s="11">
        <v>1100.0</v>
      </c>
      <c r="D109" s="11">
        <v>1500.0</v>
      </c>
      <c r="E109" s="13" t="s">
        <v>1923</v>
      </c>
      <c r="F109" s="12" t="s">
        <v>1924</v>
      </c>
    </row>
    <row r="110">
      <c r="A110" s="9">
        <v>109.0</v>
      </c>
      <c r="B110" s="10" t="str">
        <f t="shared" si="1"/>
        <v>Ermitage, Le Pavillon 1992 Chapoutier (1 JM30)</v>
      </c>
      <c r="C110" s="11">
        <v>500.0</v>
      </c>
      <c r="D110" s="11">
        <v>700.0</v>
      </c>
      <c r="E110" s="13" t="s">
        <v>1925</v>
      </c>
      <c r="F110" s="12" t="s">
        <v>227</v>
      </c>
    </row>
    <row r="111">
      <c r="A111" s="9">
        <v>110.0</v>
      </c>
      <c r="B111" s="10" t="str">
        <f t="shared" si="1"/>
        <v>Ermitage, Le Pavillon 1993 Chapoutier (6 MAG)</v>
      </c>
      <c r="C111" s="11">
        <v>1500.0</v>
      </c>
      <c r="D111" s="11">
        <v>2000.0</v>
      </c>
      <c r="E111" s="13" t="s">
        <v>1926</v>
      </c>
      <c r="F111" s="12" t="s">
        <v>229</v>
      </c>
    </row>
    <row r="112">
      <c r="A112" s="9">
        <v>111.0</v>
      </c>
      <c r="B112" s="10" t="str">
        <f t="shared" si="1"/>
        <v>Ermitage, Le Pavillon 1994 Chapoutier (4 MAG)</v>
      </c>
      <c r="C112" s="11">
        <v>700.0</v>
      </c>
      <c r="D112" s="11">
        <v>1000.0</v>
      </c>
      <c r="E112" s="13" t="s">
        <v>1927</v>
      </c>
      <c r="F112" s="12" t="s">
        <v>230</v>
      </c>
    </row>
    <row r="113">
      <c r="A113" s="9">
        <v>112.0</v>
      </c>
      <c r="B113" s="10" t="str">
        <f t="shared" si="1"/>
        <v>Ermitage, Le Pavillon 1995 Chapoutier (6 MAG)</v>
      </c>
      <c r="C113" s="11">
        <v>2200.0</v>
      </c>
      <c r="D113" s="11">
        <v>2600.0</v>
      </c>
      <c r="E113" s="13" t="s">
        <v>1928</v>
      </c>
      <c r="F113" s="12" t="s">
        <v>232</v>
      </c>
    </row>
    <row r="114">
      <c r="A114" s="9">
        <v>113.0</v>
      </c>
      <c r="B114" s="10" t="str">
        <f t="shared" si="1"/>
        <v>Ermitage, Le Pavillon 1996 Chapoutier (5 MAG)</v>
      </c>
      <c r="C114" s="11">
        <v>1300.0</v>
      </c>
      <c r="D114" s="11">
        <v>1800.0</v>
      </c>
      <c r="E114" s="13" t="s">
        <v>1929</v>
      </c>
      <c r="F114" s="12" t="s">
        <v>234</v>
      </c>
    </row>
    <row r="115">
      <c r="A115" s="9">
        <v>114.0</v>
      </c>
      <c r="B115" s="10" t="str">
        <f t="shared" si="1"/>
        <v>Ermitage, Le Pavillon 1996 Chapoutier (1 JM30)</v>
      </c>
      <c r="C115" s="11">
        <v>500.0</v>
      </c>
      <c r="D115" s="11">
        <v>700.0</v>
      </c>
      <c r="E115" s="13" t="s">
        <v>1930</v>
      </c>
      <c r="F115" s="12" t="s">
        <v>236</v>
      </c>
    </row>
    <row r="116">
      <c r="A116" s="9">
        <v>115.0</v>
      </c>
      <c r="B116" s="10" t="str">
        <f t="shared" si="1"/>
        <v>Ermitage, Le Pavillon 1996 Chapoutier (1 JM30)</v>
      </c>
      <c r="C116" s="11">
        <v>500.0</v>
      </c>
      <c r="D116" s="11">
        <v>700.0</v>
      </c>
      <c r="E116" s="13" t="s">
        <v>1931</v>
      </c>
      <c r="F116" s="12" t="s">
        <v>236</v>
      </c>
    </row>
    <row r="117">
      <c r="A117" s="9">
        <v>116.0</v>
      </c>
      <c r="B117" s="10" t="str">
        <f t="shared" si="1"/>
        <v>Ermitage, Le Pavillon 1996 Chapoutier (1 JM30)</v>
      </c>
      <c r="C117" s="11">
        <v>500.0</v>
      </c>
      <c r="D117" s="11">
        <v>700.0</v>
      </c>
      <c r="E117" s="13" t="s">
        <v>1932</v>
      </c>
      <c r="F117" s="12" t="s">
        <v>236</v>
      </c>
    </row>
    <row r="118">
      <c r="A118" s="9">
        <v>117.0</v>
      </c>
      <c r="B118" s="10" t="str">
        <f t="shared" si="1"/>
        <v>Ermitage, Le Pavillon 1996 Chapoutier (1 JM30)</v>
      </c>
      <c r="C118" s="11">
        <v>500.0</v>
      </c>
      <c r="D118" s="11">
        <v>700.0</v>
      </c>
      <c r="E118" s="13" t="s">
        <v>1933</v>
      </c>
      <c r="F118" s="12" t="s">
        <v>236</v>
      </c>
    </row>
    <row r="119">
      <c r="A119" s="9">
        <v>118.0</v>
      </c>
      <c r="B119" s="10" t="str">
        <f t="shared" si="1"/>
        <v>Ermitage, Le Pavillon 1998 Chapoutier (5 MAG)</v>
      </c>
      <c r="C119" s="11">
        <v>1500.0</v>
      </c>
      <c r="D119" s="11">
        <v>2000.0</v>
      </c>
      <c r="E119" s="13" t="s">
        <v>1934</v>
      </c>
      <c r="F119" s="12" t="s">
        <v>241</v>
      </c>
    </row>
    <row r="120">
      <c r="A120" s="9">
        <v>119.0</v>
      </c>
      <c r="B120" s="10" t="str">
        <f t="shared" si="1"/>
        <v>Ermitage, Le Pavillon 1999 Chapoutier (3 MAG)</v>
      </c>
      <c r="C120" s="11">
        <v>900.0</v>
      </c>
      <c r="D120" s="11">
        <v>1200.0</v>
      </c>
      <c r="E120" s="13" t="s">
        <v>1935</v>
      </c>
      <c r="F120" s="12" t="s">
        <v>243</v>
      </c>
    </row>
    <row r="121">
      <c r="A121" s="9">
        <v>120.0</v>
      </c>
      <c r="B121" s="10" t="str">
        <f t="shared" si="1"/>
        <v>Ermitage, Le Pavillon Chapoutier "Vertical" (6 MAG)</v>
      </c>
      <c r="C121" s="11">
        <v>1700.0</v>
      </c>
      <c r="D121" s="11">
        <v>2600.0</v>
      </c>
      <c r="E121" s="13" t="s">
        <v>1936</v>
      </c>
      <c r="F121" s="12" t="s">
        <v>1937</v>
      </c>
    </row>
    <row r="122">
      <c r="A122" s="9">
        <v>121.0</v>
      </c>
      <c r="B122" s="10" t="str">
        <f t="shared" si="1"/>
        <v>Ermitage, l'Ermite 1996 Chapoutier (2 MAG)</v>
      </c>
      <c r="C122" s="11">
        <v>900.0</v>
      </c>
      <c r="D122" s="11">
        <v>1100.0</v>
      </c>
      <c r="E122" s="13" t="s">
        <v>1938</v>
      </c>
      <c r="F122" s="12" t="s">
        <v>252</v>
      </c>
    </row>
    <row r="123">
      <c r="A123" s="9">
        <v>122.0</v>
      </c>
      <c r="B123" s="10" t="str">
        <f t="shared" si="1"/>
        <v>Ermitage, l'Ermite 1998 Chapoutier (4 MAG)</v>
      </c>
      <c r="C123" s="11">
        <v>1000.0</v>
      </c>
      <c r="D123" s="11">
        <v>1400.0</v>
      </c>
      <c r="E123" s="13" t="s">
        <v>1939</v>
      </c>
      <c r="F123" s="12" t="s">
        <v>253</v>
      </c>
    </row>
    <row r="124">
      <c r="A124" s="9">
        <v>123.0</v>
      </c>
      <c r="B124" s="10" t="str">
        <f t="shared" si="1"/>
        <v>Ermitage Rouge, Le Méal 1999 Chapoutier (5 MAG)</v>
      </c>
      <c r="C124" s="11">
        <v>1100.0</v>
      </c>
      <c r="D124" s="11">
        <v>1500.0</v>
      </c>
      <c r="E124" s="13" t="s">
        <v>1940</v>
      </c>
      <c r="F124" s="12" t="s">
        <v>256</v>
      </c>
    </row>
    <row r="125">
      <c r="A125" s="9">
        <v>124.0</v>
      </c>
      <c r="B125" s="10" t="str">
        <f t="shared" si="1"/>
        <v>Hermitage, Monier de La Sizeranne 1993 Chapoutier (6 MAG)</v>
      </c>
      <c r="C125" s="11">
        <v>300.0</v>
      </c>
      <c r="D125" s="11">
        <v>400.0</v>
      </c>
      <c r="E125" s="13" t="s">
        <v>1941</v>
      </c>
      <c r="F125" s="12" t="s">
        <v>259</v>
      </c>
    </row>
    <row r="126">
      <c r="A126" s="9">
        <v>125.0</v>
      </c>
      <c r="B126" s="10" t="str">
        <f t="shared" si="1"/>
        <v>Côte Rôtie, La Mordorée 1992 Chapoutier (6 MAG)</v>
      </c>
      <c r="C126" s="11">
        <v>500.0</v>
      </c>
      <c r="D126" s="11">
        <v>650.0</v>
      </c>
      <c r="E126" s="13" t="s">
        <v>1942</v>
      </c>
      <c r="F126" s="12" t="s">
        <v>262</v>
      </c>
    </row>
    <row r="127">
      <c r="A127" s="9">
        <v>126.0</v>
      </c>
      <c r="B127" s="10" t="str">
        <f t="shared" si="1"/>
        <v>Côte Rôtie, La Mordorée 1995 Chapoutier (2 MAG)</v>
      </c>
      <c r="C127" s="11">
        <v>300.0</v>
      </c>
      <c r="D127" s="11">
        <v>400.0</v>
      </c>
      <c r="E127" s="13" t="s">
        <v>1943</v>
      </c>
      <c r="F127" s="12" t="s">
        <v>264</v>
      </c>
    </row>
    <row r="128">
      <c r="A128" s="9">
        <v>127.0</v>
      </c>
      <c r="B128" s="10" t="str">
        <f t="shared" si="1"/>
        <v>Côte Rôtie, La Mordorée 1995 Chapoutier (6 MAG)</v>
      </c>
      <c r="C128" s="11">
        <v>900.0</v>
      </c>
      <c r="D128" s="11">
        <v>1200.0</v>
      </c>
      <c r="E128" s="13" t="s">
        <v>1944</v>
      </c>
      <c r="F128" s="12" t="s">
        <v>265</v>
      </c>
    </row>
    <row r="129">
      <c r="A129" s="9">
        <v>128.0</v>
      </c>
      <c r="B129" s="10" t="str">
        <f t="shared" si="1"/>
        <v>Côte Rôtie, La Mordorée 1996 Chapoutier (5 MAG)</v>
      </c>
      <c r="C129" s="11">
        <v>750.0</v>
      </c>
      <c r="D129" s="11">
        <v>1000.0</v>
      </c>
      <c r="E129" s="13" t="s">
        <v>1945</v>
      </c>
      <c r="F129" s="12" t="s">
        <v>267</v>
      </c>
    </row>
    <row r="130">
      <c r="A130" s="9">
        <v>129.0</v>
      </c>
      <c r="B130" s="10" t="str">
        <f t="shared" si="1"/>
        <v>Ermitage Blanc de l'Orée 1991 Chapoutier (5 MAG)</v>
      </c>
      <c r="C130" s="11">
        <v>750.0</v>
      </c>
      <c r="D130" s="11">
        <v>1000.0</v>
      </c>
      <c r="E130" s="13" t="s">
        <v>1946</v>
      </c>
      <c r="F130" s="12" t="s">
        <v>270</v>
      </c>
    </row>
    <row r="131">
      <c r="A131" s="9">
        <v>130.0</v>
      </c>
      <c r="B131" s="10" t="str">
        <f t="shared" si="1"/>
        <v>Ermitage Blanc de l'Orée 1993 Chapoutier (5 MAG)</v>
      </c>
      <c r="C131" s="11">
        <v>600.0</v>
      </c>
      <c r="D131" s="11">
        <v>900.0</v>
      </c>
      <c r="E131" s="13" t="s">
        <v>1947</v>
      </c>
      <c r="F131" s="12" t="s">
        <v>272</v>
      </c>
    </row>
    <row r="132">
      <c r="A132" s="9">
        <v>131.0</v>
      </c>
      <c r="B132" s="10" t="str">
        <f t="shared" si="1"/>
        <v>Ermitage Blanc de l'Orée 1997 Chapoutier (3 MAG)</v>
      </c>
      <c r="C132" s="11">
        <v>900.0</v>
      </c>
      <c r="D132" s="11">
        <v>1200.0</v>
      </c>
      <c r="E132" s="13" t="s">
        <v>1948</v>
      </c>
      <c r="F132" s="12" t="s">
        <v>274</v>
      </c>
    </row>
    <row r="133">
      <c r="A133" s="9">
        <v>132.0</v>
      </c>
      <c r="B133" s="10" t="str">
        <f t="shared" si="1"/>
        <v>Ermitage Blanc de l'Orée 1998 Chapoutier (4 MAG)</v>
      </c>
      <c r="C133" s="11">
        <v>1600.0</v>
      </c>
      <c r="D133" s="11">
        <v>2000.0</v>
      </c>
      <c r="E133" s="13" t="s">
        <v>1949</v>
      </c>
      <c r="F133" s="12" t="s">
        <v>276</v>
      </c>
    </row>
    <row r="134">
      <c r="A134" s="9">
        <v>133.0</v>
      </c>
      <c r="B134" s="10" t="str">
        <f t="shared" si="1"/>
        <v>Ermitage Blanc de l'Orée Chapoutier "Vertical" (4 MAG)</v>
      </c>
      <c r="C134" s="11">
        <v>1100.0</v>
      </c>
      <c r="D134" s="11">
        <v>1500.0</v>
      </c>
      <c r="E134" s="13" t="s">
        <v>1950</v>
      </c>
      <c r="F134" s="12" t="s">
        <v>1951</v>
      </c>
    </row>
    <row r="135">
      <c r="A135" s="9">
        <v>134.0</v>
      </c>
      <c r="B135" s="10" t="str">
        <f t="shared" si="1"/>
        <v>Côte Rôtie, La Landonne 1998 Delas (4 BT)</v>
      </c>
      <c r="C135" s="11">
        <v>250.0</v>
      </c>
      <c r="D135" s="11">
        <v>350.0</v>
      </c>
      <c r="E135" s="13" t="s">
        <v>1952</v>
      </c>
      <c r="F135" s="12" t="s">
        <v>282</v>
      </c>
    </row>
    <row r="136">
      <c r="A136" s="9">
        <v>135.0</v>
      </c>
      <c r="B136" s="10" t="str">
        <f t="shared" si="1"/>
        <v>Hermitage, Le Gréal 1994 Marc Sorrel (6 MAG)</v>
      </c>
      <c r="C136" s="11">
        <v>500.0</v>
      </c>
      <c r="D136" s="11">
        <v>700.0</v>
      </c>
      <c r="E136" s="13" t="s">
        <v>1953</v>
      </c>
      <c r="F136" s="12" t="s">
        <v>286</v>
      </c>
    </row>
    <row r="137">
      <c r="A137" s="9">
        <v>136.0</v>
      </c>
      <c r="B137" s="10" t="str">
        <f t="shared" si="1"/>
        <v>Hermitage, Le Gréal 1998 Marc Sorrel (10 BT)</v>
      </c>
      <c r="C137" s="11">
        <v>700.0</v>
      </c>
      <c r="D137" s="11">
        <v>900.0</v>
      </c>
      <c r="E137" s="13" t="s">
        <v>1954</v>
      </c>
      <c r="F137" s="12" t="s">
        <v>288</v>
      </c>
    </row>
    <row r="138">
      <c r="A138" s="9">
        <v>137.0</v>
      </c>
      <c r="B138" s="10" t="str">
        <f t="shared" si="1"/>
        <v>Côte Rôtie, Côte Blonde 1994 René Rostaing (6 MAG)</v>
      </c>
      <c r="C138" s="11">
        <v>950.0</v>
      </c>
      <c r="D138" s="11">
        <v>1400.0</v>
      </c>
      <c r="E138" s="13" t="s">
        <v>1955</v>
      </c>
      <c r="F138" s="12" t="s">
        <v>292</v>
      </c>
    </row>
    <row r="139">
      <c r="A139" s="9">
        <v>138.0</v>
      </c>
      <c r="B139" s="10" t="str">
        <f t="shared" si="1"/>
        <v>Châteauneuf du Pape Rouge, Réserve des Célestins 2001 Henri Bonneau (12 BT)</v>
      </c>
      <c r="C139" s="11">
        <v>4500.0</v>
      </c>
      <c r="D139" s="11">
        <v>6000.0</v>
      </c>
      <c r="E139" s="13" t="s">
        <v>1956</v>
      </c>
      <c r="F139" s="12" t="s">
        <v>296</v>
      </c>
    </row>
    <row r="140">
      <c r="A140" s="9">
        <v>139.0</v>
      </c>
      <c r="B140" s="10" t="str">
        <f t="shared" si="1"/>
        <v>Château de Beaucastel, Hommage à Jacques Perrin 1994 Château de Beaucastel (11 BT)</v>
      </c>
      <c r="C140" s="11">
        <v>2600.0</v>
      </c>
      <c r="D140" s="11">
        <v>3500.0</v>
      </c>
      <c r="E140" s="13" t="s">
        <v>1957</v>
      </c>
      <c r="F140" s="12" t="s">
        <v>300</v>
      </c>
    </row>
    <row r="141">
      <c r="A141" s="9">
        <v>140.0</v>
      </c>
      <c r="B141" s="10" t="str">
        <f t="shared" si="1"/>
        <v>Château de Beaucastel, Hommage à Jacques Perrin 1995 Château de Beaucastel (6 BT)</v>
      </c>
      <c r="C141" s="11">
        <v>950.0</v>
      </c>
      <c r="D141" s="11">
        <v>1300.0</v>
      </c>
      <c r="E141" s="13" t="s">
        <v>1958</v>
      </c>
      <c r="F141" s="12" t="s">
        <v>303</v>
      </c>
    </row>
    <row r="142">
      <c r="A142" s="9">
        <v>141.0</v>
      </c>
      <c r="B142" s="10" t="str">
        <f t="shared" si="1"/>
        <v>Château de Beaucastel, Hommage à Jacques Perrin 1995 Château de Beaucastel (12 BT)</v>
      </c>
      <c r="C142" s="11">
        <v>1900.0</v>
      </c>
      <c r="D142" s="11">
        <v>2600.0</v>
      </c>
      <c r="E142" s="13" t="s">
        <v>1959</v>
      </c>
      <c r="F142" s="12" t="s">
        <v>305</v>
      </c>
    </row>
    <row r="143">
      <c r="A143" s="9">
        <v>142.0</v>
      </c>
      <c r="B143" s="10" t="str">
        <f t="shared" si="1"/>
        <v>Château de Beaucastel, Hommage à Jacques Perrin 1995 Château de Beaucastel (12 BT)</v>
      </c>
      <c r="C143" s="11">
        <v>1900.0</v>
      </c>
      <c r="D143" s="11">
        <v>2600.0</v>
      </c>
      <c r="E143" s="13" t="s">
        <v>1960</v>
      </c>
      <c r="F143" s="12" t="s">
        <v>305</v>
      </c>
    </row>
    <row r="144">
      <c r="A144" s="9">
        <v>143.0</v>
      </c>
      <c r="B144" s="10" t="str">
        <f t="shared" si="1"/>
        <v>Château de Beaucastel, Hommage à Jacques Perrin 1998 Château de Beaucastel (12 BT)</v>
      </c>
      <c r="C144" s="11">
        <v>3800.0</v>
      </c>
      <c r="D144" s="11">
        <v>5500.0</v>
      </c>
      <c r="E144" s="13" t="s">
        <v>1961</v>
      </c>
      <c r="F144" s="12" t="s">
        <v>308</v>
      </c>
    </row>
    <row r="145">
      <c r="A145" s="9">
        <v>144.0</v>
      </c>
      <c r="B145" s="10" t="str">
        <f t="shared" si="1"/>
        <v>Château de Beaucastel, Hommage à Jacques Perrin 1998 Château de Beaucastel (1 MAG, 2 BT)</v>
      </c>
      <c r="C145" s="11">
        <v>1300.0</v>
      </c>
      <c r="D145" s="11">
        <v>1800.0</v>
      </c>
      <c r="E145" s="13" t="s">
        <v>1962</v>
      </c>
      <c r="F145" s="12" t="s">
        <v>1963</v>
      </c>
    </row>
    <row r="146">
      <c r="A146" s="9">
        <v>145.0</v>
      </c>
      <c r="B146" s="10" t="str">
        <f t="shared" si="1"/>
        <v>Château de Beaucastel, Hommage à Jacques Perrin 1998 Château de Beaucastel (1 JM30)</v>
      </c>
      <c r="C146" s="11">
        <v>1300.0</v>
      </c>
      <c r="D146" s="11">
        <v>1800.0</v>
      </c>
      <c r="E146" s="13" t="s">
        <v>1964</v>
      </c>
      <c r="F146" s="12" t="s">
        <v>313</v>
      </c>
    </row>
    <row r="147">
      <c r="A147" s="9">
        <v>146.0</v>
      </c>
      <c r="B147" s="10" t="str">
        <f t="shared" si="1"/>
        <v>Château de Beaucastel, Hommage à Jacques Perrin 1999 Château de Beaucastel (4 BT)</v>
      </c>
      <c r="C147" s="11">
        <v>650.0</v>
      </c>
      <c r="D147" s="11">
        <v>900.0</v>
      </c>
      <c r="E147" s="13" t="s">
        <v>1965</v>
      </c>
      <c r="F147" s="12" t="s">
        <v>315</v>
      </c>
    </row>
    <row r="148">
      <c r="A148" s="9">
        <v>147.0</v>
      </c>
      <c r="B148" s="10" t="str">
        <f t="shared" si="1"/>
        <v>Château de Beaucastel, Hommage à Jacques Perrin 1999 Château de Beaucastel (12 BT)</v>
      </c>
      <c r="C148" s="11">
        <v>1900.0</v>
      </c>
      <c r="D148" s="11">
        <v>2600.0</v>
      </c>
      <c r="E148" s="13" t="s">
        <v>1966</v>
      </c>
      <c r="F148" s="12" t="s">
        <v>1967</v>
      </c>
    </row>
    <row r="149">
      <c r="A149" s="9">
        <v>148.0</v>
      </c>
      <c r="B149" s="10" t="str">
        <f t="shared" si="1"/>
        <v>Château de Beaucastel, Hommage à Jacques Perrin 2000 Château de Beaucastel (7 BT)</v>
      </c>
      <c r="C149" s="11">
        <v>1700.0</v>
      </c>
      <c r="D149" s="11">
        <v>2200.0</v>
      </c>
      <c r="E149" s="13" t="s">
        <v>1968</v>
      </c>
      <c r="F149" s="12" t="s">
        <v>320</v>
      </c>
    </row>
    <row r="150">
      <c r="A150" s="9">
        <v>149.0</v>
      </c>
      <c r="B150" s="10" t="str">
        <f t="shared" si="1"/>
        <v>Château de Beaucastel, Hommage à Jacques Perrin 2000 Château de Beaucastel (12 BT)</v>
      </c>
      <c r="C150" s="11">
        <v>2800.0</v>
      </c>
      <c r="D150" s="11">
        <v>3800.0</v>
      </c>
      <c r="E150" s="13" t="s">
        <v>1969</v>
      </c>
      <c r="F150" s="12" t="s">
        <v>1970</v>
      </c>
    </row>
    <row r="151">
      <c r="A151" s="9">
        <v>150.0</v>
      </c>
      <c r="B151" s="10" t="str">
        <f t="shared" si="1"/>
        <v>Château de Beaucastel, Hommage à Jacques Perrin 2000 Château de Beaucastel (2 MAG)</v>
      </c>
      <c r="C151" s="11">
        <v>1000.0</v>
      </c>
      <c r="D151" s="11">
        <v>1400.0</v>
      </c>
      <c r="E151" s="13" t="s">
        <v>1971</v>
      </c>
      <c r="F151" s="12" t="s">
        <v>322</v>
      </c>
    </row>
    <row r="152">
      <c r="A152" s="9">
        <v>151.0</v>
      </c>
      <c r="B152" s="10" t="str">
        <f t="shared" si="1"/>
        <v>Château de Beaucastel, Hommage à Jacques Perrin 2001 Château de Beaucastel (9 BT)</v>
      </c>
      <c r="C152" s="11">
        <v>2200.0</v>
      </c>
      <c r="D152" s="11">
        <v>2800.0</v>
      </c>
      <c r="E152" s="13" t="s">
        <v>1972</v>
      </c>
      <c r="F152" s="12" t="s">
        <v>324</v>
      </c>
    </row>
    <row r="153">
      <c r="A153" s="9">
        <v>152.0</v>
      </c>
      <c r="B153" s="10" t="str">
        <f t="shared" si="1"/>
        <v>Château de Beaucastel, Hommage à Jacques Perrin 2001 Château de Beaucastel (1 JM30)</v>
      </c>
      <c r="C153" s="11">
        <v>900.0</v>
      </c>
      <c r="D153" s="11">
        <v>1400.0</v>
      </c>
      <c r="E153" s="13" t="s">
        <v>1973</v>
      </c>
      <c r="F153" s="12" t="s">
        <v>326</v>
      </c>
    </row>
    <row r="154">
      <c r="A154" s="9">
        <v>153.0</v>
      </c>
      <c r="B154" s="10" t="str">
        <f t="shared" si="1"/>
        <v>Château de Beaucastel, Hommage à Jacques Perrin 2007 Château de Beaucastel (6 BT)</v>
      </c>
      <c r="C154" s="11">
        <v>1800.0</v>
      </c>
      <c r="D154" s="11">
        <v>2400.0</v>
      </c>
      <c r="E154" s="13" t="s">
        <v>1974</v>
      </c>
      <c r="F154" s="12" t="s">
        <v>327</v>
      </c>
    </row>
    <row r="155">
      <c r="A155" s="9">
        <v>154.0</v>
      </c>
      <c r="B155" s="10" t="str">
        <f t="shared" si="1"/>
        <v>Château de Beaucastel, Hommage à Jacques Perrin 2007 Château de Beaucastel (2 MAG)</v>
      </c>
      <c r="C155" s="11">
        <v>1200.0</v>
      </c>
      <c r="D155" s="11">
        <v>1600.0</v>
      </c>
      <c r="E155" s="13" t="s">
        <v>1975</v>
      </c>
      <c r="F155" s="12" t="s">
        <v>329</v>
      </c>
    </row>
    <row r="156">
      <c r="A156" s="9">
        <v>155.0</v>
      </c>
      <c r="B156" s="10" t="str">
        <f t="shared" si="1"/>
        <v>Châteauneuf du Pape, Rouge 1981 Château de Beaucastel (5 BT)</v>
      </c>
      <c r="C156" s="11">
        <v>300.0</v>
      </c>
      <c r="D156" s="11">
        <v>450.0</v>
      </c>
      <c r="E156" s="13" t="s">
        <v>1976</v>
      </c>
      <c r="F156" s="12" t="s">
        <v>332</v>
      </c>
    </row>
    <row r="157">
      <c r="A157" s="9">
        <v>156.0</v>
      </c>
      <c r="B157" s="10" t="str">
        <f t="shared" si="1"/>
        <v>Châteauneuf du Pape, Rouge 2000 Château de Beaucastel (6 MAG)</v>
      </c>
      <c r="C157" s="11">
        <v>700.0</v>
      </c>
      <c r="D157" s="11">
        <v>1100.0</v>
      </c>
      <c r="E157" s="13" t="s">
        <v>1977</v>
      </c>
      <c r="F157" s="12" t="s">
        <v>334</v>
      </c>
    </row>
    <row r="158">
      <c r="A158" s="9">
        <v>157.0</v>
      </c>
      <c r="B158" s="10" t="str">
        <f t="shared" si="1"/>
        <v>Châteauneuf du Pape, Rouge 2000 Château de Beaucastel (6 MAG)</v>
      </c>
      <c r="C158" s="11">
        <v>700.0</v>
      </c>
      <c r="D158" s="11">
        <v>1100.0</v>
      </c>
      <c r="E158" s="13" t="s">
        <v>1978</v>
      </c>
      <c r="F158" s="12" t="s">
        <v>334</v>
      </c>
    </row>
    <row r="159">
      <c r="A159" s="9">
        <v>158.0</v>
      </c>
      <c r="B159" s="10" t="str">
        <f t="shared" si="1"/>
        <v>Châteauneuf du Pape, Rouge 2000 Château de Beaucastel (6 MAG)</v>
      </c>
      <c r="C159" s="11">
        <v>700.0</v>
      </c>
      <c r="D159" s="11">
        <v>1100.0</v>
      </c>
      <c r="E159" s="13" t="s">
        <v>1979</v>
      </c>
      <c r="F159" s="12" t="s">
        <v>334</v>
      </c>
    </row>
    <row r="160">
      <c r="A160" s="9">
        <v>159.0</v>
      </c>
      <c r="B160" s="10" t="str">
        <f t="shared" si="1"/>
        <v>Châteauneuf du Pape, Rouge 2001 Château de Beaucastel (12 BT)</v>
      </c>
      <c r="C160" s="11">
        <v>700.0</v>
      </c>
      <c r="D160" s="11">
        <v>1100.0</v>
      </c>
      <c r="E160" s="13" t="s">
        <v>1980</v>
      </c>
      <c r="F160" s="12" t="s">
        <v>337</v>
      </c>
    </row>
    <row r="161">
      <c r="A161" s="9">
        <v>160.0</v>
      </c>
      <c r="B161" s="10" t="str">
        <f t="shared" si="1"/>
        <v>Châteauneuf du Pape, Rouge 2001 Château de Beaucastel (12 BT)</v>
      </c>
      <c r="C161" s="11">
        <v>700.0</v>
      </c>
      <c r="D161" s="11">
        <v>1100.0</v>
      </c>
      <c r="E161" s="13" t="s">
        <v>1981</v>
      </c>
      <c r="F161" s="12" t="s">
        <v>337</v>
      </c>
    </row>
    <row r="162">
      <c r="A162" s="9">
        <v>161.0</v>
      </c>
      <c r="B162" s="10" t="str">
        <f t="shared" si="1"/>
        <v>Châteauneuf du Pape, Rouge 2001 Château de Beaucastel (12 BT)</v>
      </c>
      <c r="C162" s="11">
        <v>700.0</v>
      </c>
      <c r="D162" s="11">
        <v>1100.0</v>
      </c>
      <c r="E162" s="13" t="s">
        <v>1982</v>
      </c>
      <c r="F162" s="12" t="s">
        <v>337</v>
      </c>
    </row>
    <row r="163">
      <c r="A163" s="9">
        <v>162.0</v>
      </c>
      <c r="B163" s="10" t="str">
        <f t="shared" si="1"/>
        <v>Châteauneuf du Pape, Rouge 2001 Château de Beaucastel (12 BT)</v>
      </c>
      <c r="C163" s="11">
        <v>700.0</v>
      </c>
      <c r="D163" s="11">
        <v>1100.0</v>
      </c>
      <c r="E163" s="13" t="s">
        <v>1983</v>
      </c>
      <c r="F163" s="12" t="s">
        <v>337</v>
      </c>
    </row>
    <row r="164">
      <c r="A164" s="9">
        <v>163.0</v>
      </c>
      <c r="B164" s="10" t="str">
        <f t="shared" si="1"/>
        <v>Châteauneuf du Pape, Rouge 2001 Château de Beaucastel (12 BT)</v>
      </c>
      <c r="C164" s="11">
        <v>700.0</v>
      </c>
      <c r="D164" s="11">
        <v>1100.0</v>
      </c>
      <c r="E164" s="13" t="s">
        <v>1984</v>
      </c>
      <c r="F164" s="12" t="s">
        <v>337</v>
      </c>
    </row>
    <row r="165">
      <c r="A165" s="9">
        <v>164.0</v>
      </c>
      <c r="B165" s="10" t="str">
        <f t="shared" si="1"/>
        <v>Châteauneuf du Pape, Rouge 2001 Château de Beaucastel (2 BT, 3 MAG)</v>
      </c>
      <c r="C165" s="11">
        <v>500.0</v>
      </c>
      <c r="D165" s="11">
        <v>700.0</v>
      </c>
      <c r="E165" s="13" t="s">
        <v>1985</v>
      </c>
      <c r="F165" s="12" t="s">
        <v>1986</v>
      </c>
    </row>
    <row r="166">
      <c r="A166" s="9">
        <v>165.0</v>
      </c>
      <c r="B166" s="10" t="str">
        <f t="shared" si="1"/>
        <v>Châteauneuf du Pape, Rouge 2001 Château de Beaucastel (6 MAG)</v>
      </c>
      <c r="C166" s="11">
        <v>700.0</v>
      </c>
      <c r="D166" s="11">
        <v>1100.0</v>
      </c>
      <c r="E166" s="13" t="s">
        <v>1987</v>
      </c>
      <c r="F166" s="12" t="s">
        <v>343</v>
      </c>
    </row>
    <row r="167">
      <c r="A167" s="9">
        <v>166.0</v>
      </c>
      <c r="B167" s="10" t="str">
        <f t="shared" si="1"/>
        <v>Châteauneuf du Pape, Rouge 2001 Château de Beaucastel (6 MAG)</v>
      </c>
      <c r="C167" s="11">
        <v>700.0</v>
      </c>
      <c r="D167" s="11">
        <v>1100.0</v>
      </c>
      <c r="E167" s="13" t="s">
        <v>1988</v>
      </c>
      <c r="F167" s="12" t="s">
        <v>343</v>
      </c>
    </row>
    <row r="168">
      <c r="A168" s="9">
        <v>167.0</v>
      </c>
      <c r="B168" s="10" t="str">
        <f t="shared" si="1"/>
        <v>Châteauneuf du Pape, Rouge 2001 Château de Beaucastel (6 MAG)</v>
      </c>
      <c r="C168" s="11">
        <v>700.0</v>
      </c>
      <c r="D168" s="11">
        <v>1100.0</v>
      </c>
      <c r="E168" s="13" t="s">
        <v>1989</v>
      </c>
      <c r="F168" s="12" t="s">
        <v>343</v>
      </c>
    </row>
    <row r="169">
      <c r="A169" s="9">
        <v>168.0</v>
      </c>
      <c r="B169" s="10" t="str">
        <f t="shared" si="1"/>
        <v>Châteauneuf du Pape Blanc, Vieilles Vignes 2001 Château de Beaucastel (9 BT)</v>
      </c>
      <c r="C169" s="11">
        <v>650.0</v>
      </c>
      <c r="D169" s="11">
        <v>900.0</v>
      </c>
      <c r="E169" s="13" t="s">
        <v>1990</v>
      </c>
      <c r="F169" s="12" t="s">
        <v>347</v>
      </c>
    </row>
    <row r="170">
      <c r="A170" s="9">
        <v>169.0</v>
      </c>
      <c r="B170" s="10" t="str">
        <f t="shared" si="1"/>
        <v>Châteauneuf du Pape Blanc, Vieilles Vignes 2001 Château de Beaucastel (12 BT)</v>
      </c>
      <c r="C170" s="11">
        <v>850.0</v>
      </c>
      <c r="D170" s="11">
        <v>1200.0</v>
      </c>
      <c r="E170" s="13" t="s">
        <v>1991</v>
      </c>
      <c r="F170" s="12" t="s">
        <v>348</v>
      </c>
    </row>
    <row r="171">
      <c r="A171" s="9">
        <v>170.0</v>
      </c>
      <c r="B171" s="10" t="str">
        <f t="shared" si="1"/>
        <v>Châteauneuf du Pape, Clos des Papes 2006  (2 JM30)</v>
      </c>
      <c r="C171" s="11">
        <v>400.0</v>
      </c>
      <c r="D171" s="11">
        <v>600.0</v>
      </c>
      <c r="E171" s="13" t="s">
        <v>1991</v>
      </c>
      <c r="F171" s="12" t="s">
        <v>1992</v>
      </c>
    </row>
    <row r="172">
      <c r="A172" s="9">
        <v>171.0</v>
      </c>
      <c r="B172" s="10" t="str">
        <f t="shared" si="1"/>
        <v>Mixed lot (2 MAG, 7 BT)</v>
      </c>
      <c r="C172" s="11">
        <v>400.0</v>
      </c>
      <c r="D172" s="11">
        <v>600.0</v>
      </c>
      <c r="E172" s="13" t="s">
        <v>1993</v>
      </c>
      <c r="F172" s="12" t="s">
        <v>1994</v>
      </c>
    </row>
    <row r="173">
      <c r="A173" s="9">
        <v>172.0</v>
      </c>
      <c r="B173" s="10" t="str">
        <f t="shared" si="1"/>
        <v>Clarendon Hills, Astralis 1995  (6 BT)</v>
      </c>
      <c r="C173" s="11">
        <v>600.0</v>
      </c>
      <c r="D173" s="11">
        <v>1000.0</v>
      </c>
      <c r="E173" s="13" t="s">
        <v>1995</v>
      </c>
      <c r="F173" s="12" t="s">
        <v>1996</v>
      </c>
    </row>
    <row r="174">
      <c r="A174" s="9">
        <v>173.0</v>
      </c>
      <c r="B174" s="10" t="str">
        <f t="shared" si="1"/>
        <v>Clarendon Hills, Astralis 1996  (9 BT)</v>
      </c>
      <c r="C174" s="11">
        <v>900.0</v>
      </c>
      <c r="D174" s="11">
        <v>1200.0</v>
      </c>
      <c r="E174" s="13" t="s">
        <v>1997</v>
      </c>
      <c r="F174" s="12" t="s">
        <v>1998</v>
      </c>
    </row>
    <row r="175">
      <c r="A175" s="9">
        <v>174.0</v>
      </c>
      <c r="B175" s="10" t="str">
        <f t="shared" si="1"/>
        <v>Clarendon Hills, Astralis 1996  (12 BT)</v>
      </c>
      <c r="C175" s="11">
        <v>1200.0</v>
      </c>
      <c r="D175" s="11">
        <v>1600.0</v>
      </c>
      <c r="E175" s="13" t="s">
        <v>1999</v>
      </c>
      <c r="F175" s="12" t="s">
        <v>2000</v>
      </c>
    </row>
    <row r="176">
      <c r="A176" s="9">
        <v>175.0</v>
      </c>
      <c r="B176" s="10" t="str">
        <f t="shared" si="1"/>
        <v>Clarendon Hills, Astralis 1997  (11 BT)</v>
      </c>
      <c r="C176" s="11">
        <v>1100.0</v>
      </c>
      <c r="D176" s="11">
        <v>1400.0</v>
      </c>
      <c r="E176" s="13" t="s">
        <v>2001</v>
      </c>
      <c r="F176" s="12" t="s">
        <v>2002</v>
      </c>
    </row>
    <row r="177">
      <c r="A177" s="9">
        <v>176.0</v>
      </c>
      <c r="B177" s="10" t="str">
        <f t="shared" si="1"/>
        <v>Clarendon Hills, Astralis 1997  (2 MAG)</v>
      </c>
      <c r="C177" s="11">
        <v>300.0</v>
      </c>
      <c r="D177" s="11">
        <v>500.0</v>
      </c>
      <c r="E177" s="13" t="s">
        <v>2003</v>
      </c>
      <c r="F177" s="12" t="s">
        <v>2004</v>
      </c>
    </row>
    <row r="178">
      <c r="A178" s="9">
        <v>177.0</v>
      </c>
      <c r="B178" s="10" t="str">
        <f t="shared" si="1"/>
        <v>Clarendon Hills, Astralis 1999  (12 BT)</v>
      </c>
      <c r="C178" s="11">
        <v>1100.0</v>
      </c>
      <c r="D178" s="11">
        <v>1600.0</v>
      </c>
      <c r="E178" s="13" t="s">
        <v>2005</v>
      </c>
      <c r="F178" s="12" t="s">
        <v>2006</v>
      </c>
    </row>
    <row r="179">
      <c r="A179" s="9">
        <v>178.0</v>
      </c>
      <c r="B179" s="10" t="str">
        <f t="shared" si="1"/>
        <v>Clarendon Hills, Astralis 1999  (5 MAG)</v>
      </c>
      <c r="C179" s="11">
        <v>750.0</v>
      </c>
      <c r="D179" s="11">
        <v>1300.0</v>
      </c>
      <c r="E179" s="13" t="s">
        <v>2007</v>
      </c>
      <c r="F179" s="12" t="s">
        <v>2008</v>
      </c>
    </row>
    <row r="180">
      <c r="A180" s="9">
        <v>179.0</v>
      </c>
      <c r="B180" s="10" t="str">
        <f t="shared" si="1"/>
        <v>Clarendon Hills, Astralis 2000  (5 BT)</v>
      </c>
      <c r="C180" s="11">
        <v>750.0</v>
      </c>
      <c r="D180" s="11">
        <v>1300.0</v>
      </c>
      <c r="E180" s="13" t="s">
        <v>2009</v>
      </c>
      <c r="F180" s="12" t="s">
        <v>2010</v>
      </c>
    </row>
    <row r="181">
      <c r="A181" s="9">
        <v>180.0</v>
      </c>
      <c r="B181" s="10" t="str">
        <f t="shared" si="1"/>
        <v>Clarendon Hills, Astralis 2000  (5 MAG)</v>
      </c>
      <c r="C181" s="11">
        <v>1500.0</v>
      </c>
      <c r="D181" s="11">
        <v>2400.0</v>
      </c>
      <c r="E181" s="13" t="s">
        <v>2011</v>
      </c>
      <c r="F181" s="12" t="s">
        <v>2012</v>
      </c>
    </row>
    <row r="182">
      <c r="A182" s="9">
        <v>181.0</v>
      </c>
      <c r="B182" s="10" t="str">
        <f t="shared" si="1"/>
        <v>Clarendon Hills, Astralis 2001  (3 BT)</v>
      </c>
      <c r="C182" s="11">
        <v>450.0</v>
      </c>
      <c r="D182" s="11">
        <v>750.0</v>
      </c>
      <c r="E182" s="13" t="s">
        <v>2013</v>
      </c>
      <c r="F182" s="12" t="s">
        <v>2014</v>
      </c>
    </row>
    <row r="183">
      <c r="A183" s="9">
        <v>182.0</v>
      </c>
      <c r="B183" s="10" t="str">
        <f t="shared" si="1"/>
        <v>Clarendon Hills, Astralis 2001  (4 MAG)</v>
      </c>
      <c r="C183" s="11">
        <v>1200.0</v>
      </c>
      <c r="D183" s="11">
        <v>2000.0</v>
      </c>
      <c r="E183" s="13" t="s">
        <v>2015</v>
      </c>
      <c r="F183" s="12" t="s">
        <v>2016</v>
      </c>
    </row>
    <row r="184">
      <c r="A184" s="9">
        <v>183.0</v>
      </c>
      <c r="B184" s="10" t="str">
        <f t="shared" si="1"/>
        <v>Clarendon Hills, Old Vines Grenache, Blewitt Springs Vineyard 1996  (12 BT)</v>
      </c>
      <c r="C184" s="11">
        <v>500.0</v>
      </c>
      <c r="D184" s="11">
        <v>700.0</v>
      </c>
      <c r="E184" s="13" t="s">
        <v>2017</v>
      </c>
      <c r="F184" s="12" t="s">
        <v>2018</v>
      </c>
    </row>
    <row r="185">
      <c r="A185" s="9">
        <v>184.0</v>
      </c>
      <c r="B185" s="10" t="str">
        <f t="shared" si="1"/>
        <v>Clarendon Hills, Old Vines Grenache, Blewitt Springs Vineyard 2001  (3 MAG)</v>
      </c>
      <c r="C185" s="11">
        <v>350.0</v>
      </c>
      <c r="D185" s="11">
        <v>500.0</v>
      </c>
      <c r="E185" s="13" t="s">
        <v>2019</v>
      </c>
      <c r="F185" s="12" t="s">
        <v>2020</v>
      </c>
    </row>
    <row r="186">
      <c r="A186" s="9">
        <v>185.0</v>
      </c>
      <c r="B186" s="10" t="str">
        <f t="shared" si="1"/>
        <v>Clarendon Hills, Old Vines Grenache, Clarendon Vineyard 2001  (6 MAG)</v>
      </c>
      <c r="C186" s="11">
        <v>500.0</v>
      </c>
      <c r="D186" s="11">
        <v>850.0</v>
      </c>
      <c r="E186" s="13" t="s">
        <v>2021</v>
      </c>
      <c r="F186" s="12" t="s">
        <v>2022</v>
      </c>
    </row>
    <row r="187">
      <c r="A187" s="9">
        <v>186.0</v>
      </c>
      <c r="B187" s="10" t="str">
        <f t="shared" si="1"/>
        <v>Clarendon Hills, Romas Grenache 2001  (5 BT)</v>
      </c>
      <c r="C187" s="11">
        <v>150.0</v>
      </c>
      <c r="D187" s="11">
        <v>250.0</v>
      </c>
      <c r="E187" s="13" t="s">
        <v>2023</v>
      </c>
      <c r="F187" s="12" t="s">
        <v>2024</v>
      </c>
    </row>
    <row r="188">
      <c r="A188" s="9">
        <v>187.0</v>
      </c>
      <c r="B188" s="10" t="str">
        <f t="shared" si="1"/>
        <v>Clarendon Hills, Romas Grenache 2001  (4 MAG)</v>
      </c>
      <c r="C188" s="11">
        <v>300.0</v>
      </c>
      <c r="D188" s="11">
        <v>550.0</v>
      </c>
      <c r="E188" s="13" t="s">
        <v>2025</v>
      </c>
      <c r="F188" s="12" t="s">
        <v>2026</v>
      </c>
    </row>
    <row r="189">
      <c r="A189" s="9">
        <v>188.0</v>
      </c>
      <c r="B189" s="10" t="str">
        <f t="shared" si="1"/>
        <v>Clarendon Hills, Kangarilla Grenache  "Vertical" (11 BT)</v>
      </c>
      <c r="C189" s="11">
        <v>450.0</v>
      </c>
      <c r="D189" s="11">
        <v>650.0</v>
      </c>
      <c r="E189" s="13" t="s">
        <v>2027</v>
      </c>
      <c r="F189" s="12" t="s">
        <v>2028</v>
      </c>
    </row>
    <row r="190">
      <c r="A190" s="9">
        <v>189.0</v>
      </c>
      <c r="B190" s="10" t="str">
        <f t="shared" si="1"/>
        <v>Clarendon Hills, Brookman Syrah 1997  (12 BT)</v>
      </c>
      <c r="C190" s="11">
        <v>600.0</v>
      </c>
      <c r="D190" s="11">
        <v>850.0</v>
      </c>
      <c r="E190" s="13" t="s">
        <v>2029</v>
      </c>
      <c r="F190" s="12" t="s">
        <v>2030</v>
      </c>
    </row>
    <row r="191">
      <c r="A191" s="9">
        <v>190.0</v>
      </c>
      <c r="B191" s="10" t="str">
        <f t="shared" si="1"/>
        <v>Clarendon Hills, Piggott Range Syrah 1997  (12 BT)</v>
      </c>
      <c r="C191" s="11">
        <v>850.0</v>
      </c>
      <c r="D191" s="11">
        <v>1100.0</v>
      </c>
      <c r="E191" s="13" t="s">
        <v>2031</v>
      </c>
      <c r="F191" s="12" t="s">
        <v>2032</v>
      </c>
    </row>
    <row r="192">
      <c r="A192" s="9">
        <v>191.0</v>
      </c>
      <c r="B192" s="10" t="str">
        <f t="shared" si="1"/>
        <v>Mixed case (5 MAG)</v>
      </c>
      <c r="C192" s="11">
        <v>400.0</v>
      </c>
      <c r="D192" s="11">
        <v>700.0</v>
      </c>
      <c r="E192" s="13" t="s">
        <v>2033</v>
      </c>
      <c r="F192" s="12" t="s">
        <v>2034</v>
      </c>
    </row>
    <row r="193">
      <c r="A193" s="9">
        <v>192.0</v>
      </c>
      <c r="B193" s="10" t="str">
        <f t="shared" si="1"/>
        <v>Mixed case (6 MAG)</v>
      </c>
      <c r="C193" s="11">
        <v>350.0</v>
      </c>
      <c r="D193" s="11">
        <v>600.0</v>
      </c>
      <c r="E193" s="13" t="s">
        <v>2035</v>
      </c>
      <c r="F193" s="12" t="s">
        <v>2036</v>
      </c>
    </row>
    <row r="194">
      <c r="A194" s="9">
        <v>193.0</v>
      </c>
      <c r="B194" s="10" t="str">
        <f t="shared" si="1"/>
        <v>Burge Family Shiraz, Draycott Reserve 1996  (12 BT)</v>
      </c>
      <c r="C194" s="11">
        <v>600.0</v>
      </c>
      <c r="D194" s="11">
        <v>850.0</v>
      </c>
      <c r="E194" s="13" t="s">
        <v>2037</v>
      </c>
      <c r="F194" s="12" t="s">
        <v>2038</v>
      </c>
    </row>
    <row r="195">
      <c r="A195" s="9">
        <v>194.0</v>
      </c>
      <c r="B195" s="10" t="str">
        <f t="shared" si="1"/>
        <v>Burge Family Shiraz, Draycott Reserve 1996  (6 MAG)</v>
      </c>
      <c r="C195" s="11">
        <v>600.0</v>
      </c>
      <c r="D195" s="11">
        <v>850.0</v>
      </c>
      <c r="E195" s="13" t="s">
        <v>2039</v>
      </c>
      <c r="F195" s="12" t="s">
        <v>2040</v>
      </c>
    </row>
    <row r="196">
      <c r="A196" s="9">
        <v>195.0</v>
      </c>
      <c r="B196" s="10" t="str">
        <f t="shared" si="1"/>
        <v>Burge Family Shiraz, Draycott Reserve 1998  (11 BT)</v>
      </c>
      <c r="C196" s="11">
        <v>900.0</v>
      </c>
      <c r="D196" s="11">
        <v>1300.0</v>
      </c>
      <c r="E196" s="13" t="s">
        <v>2041</v>
      </c>
      <c r="F196" s="12" t="s">
        <v>2042</v>
      </c>
    </row>
    <row r="197">
      <c r="A197" s="9">
        <v>196.0</v>
      </c>
      <c r="B197" s="10" t="str">
        <f t="shared" si="1"/>
        <v>Burge Family Shiraz, Draycott Reserve 1998  (3 MAG)</v>
      </c>
      <c r="C197" s="11">
        <v>500.0</v>
      </c>
      <c r="D197" s="11">
        <v>700.0</v>
      </c>
      <c r="E197" s="13" t="s">
        <v>2043</v>
      </c>
      <c r="F197" s="12" t="s">
        <v>2044</v>
      </c>
    </row>
    <row r="198">
      <c r="A198" s="9">
        <v>197.0</v>
      </c>
      <c r="B198" s="10" t="str">
        <f t="shared" si="1"/>
        <v>Fox Creek Reserve Shiraz 1997  (6 MAG)</v>
      </c>
      <c r="C198" s="11">
        <v>350.0</v>
      </c>
      <c r="D198" s="11">
        <v>500.0</v>
      </c>
      <c r="E198" s="13" t="s">
        <v>2045</v>
      </c>
      <c r="F198" s="12" t="s">
        <v>2046</v>
      </c>
    </row>
    <row r="199">
      <c r="A199" s="9">
        <v>198.0</v>
      </c>
      <c r="B199" s="10" t="str">
        <f t="shared" si="1"/>
        <v>Fox Creek Reserve Shiraz 1998  (6 MAG)</v>
      </c>
      <c r="C199" s="11">
        <v>350.0</v>
      </c>
      <c r="D199" s="11">
        <v>500.0</v>
      </c>
      <c r="E199" s="13" t="s">
        <v>2047</v>
      </c>
      <c r="F199" s="12" t="s">
        <v>2048</v>
      </c>
    </row>
    <row r="200">
      <c r="A200" s="9">
        <v>199.0</v>
      </c>
      <c r="B200" s="10" t="str">
        <f t="shared" si="1"/>
        <v>Fox Creek Reserve Shiraz 1998  (6 MAG)</v>
      </c>
      <c r="C200" s="11">
        <v>350.0</v>
      </c>
      <c r="D200" s="11">
        <v>500.0</v>
      </c>
      <c r="E200" s="13" t="s">
        <v>2049</v>
      </c>
      <c r="F200" s="12" t="s">
        <v>2048</v>
      </c>
    </row>
    <row r="201">
      <c r="A201" s="9">
        <v>200.0</v>
      </c>
      <c r="B201" s="10" t="str">
        <f t="shared" si="1"/>
        <v>Fox Creek Reserve Shiraz  "Vertical" (5 MAG)</v>
      </c>
      <c r="C201" s="11">
        <v>300.0</v>
      </c>
      <c r="D201" s="11">
        <v>400.0</v>
      </c>
      <c r="E201" s="13" t="s">
        <v>2050</v>
      </c>
      <c r="F201" s="12" t="s">
        <v>2051</v>
      </c>
    </row>
    <row r="202">
      <c r="A202" s="9">
        <v>201.0</v>
      </c>
      <c r="B202" s="10" t="str">
        <f t="shared" si="1"/>
        <v>Fox Creek Reserve Cabernet Sauvignon 1998  (12 BT)</v>
      </c>
      <c r="C202" s="11">
        <v>350.0</v>
      </c>
      <c r="D202" s="11">
        <v>500.0</v>
      </c>
      <c r="E202" s="13" t="s">
        <v>2052</v>
      </c>
      <c r="F202" s="12" t="s">
        <v>2053</v>
      </c>
    </row>
    <row r="203">
      <c r="A203" s="9">
        <v>202.0</v>
      </c>
      <c r="B203" s="10" t="str">
        <f t="shared" si="1"/>
        <v>Greenock Creek, Cabernet Sauvignon 1997  (12 BT)</v>
      </c>
      <c r="C203" s="11">
        <v>500.0</v>
      </c>
      <c r="D203" s="11">
        <v>700.0</v>
      </c>
      <c r="E203" s="13" t="s">
        <v>2054</v>
      </c>
      <c r="F203" s="12" t="s">
        <v>2055</v>
      </c>
    </row>
    <row r="204">
      <c r="A204" s="9">
        <v>203.0</v>
      </c>
      <c r="B204" s="10" t="str">
        <f t="shared" si="1"/>
        <v>Mixed case (6 BT)</v>
      </c>
      <c r="C204" s="11">
        <v>200.0</v>
      </c>
      <c r="D204" s="11">
        <v>300.0</v>
      </c>
      <c r="E204" s="13" t="s">
        <v>2056</v>
      </c>
      <c r="F204" s="12" t="s">
        <v>2057</v>
      </c>
    </row>
    <row r="205">
      <c r="A205" s="9">
        <v>204.0</v>
      </c>
      <c r="B205" s="10" t="str">
        <f t="shared" si="1"/>
        <v>Mixed case (12 BT)</v>
      </c>
      <c r="C205" s="11">
        <v>500.0</v>
      </c>
      <c r="D205" s="11">
        <v>700.0</v>
      </c>
      <c r="E205" s="13" t="s">
        <v>2058</v>
      </c>
      <c r="F205" s="12" t="s">
        <v>2059</v>
      </c>
    </row>
    <row r="206">
      <c r="A206" s="9">
        <v>205.0</v>
      </c>
      <c r="B206" s="10" t="str">
        <f t="shared" si="1"/>
        <v>Jasper Hill, Georgia's Paddock Shiraz 1996  (9 BT)</v>
      </c>
      <c r="C206" s="11">
        <v>350.0</v>
      </c>
      <c r="D206" s="11">
        <v>550.0</v>
      </c>
      <c r="E206" s="13" t="s">
        <v>2060</v>
      </c>
      <c r="F206" s="12" t="s">
        <v>2061</v>
      </c>
    </row>
    <row r="207">
      <c r="A207" s="9">
        <v>206.0</v>
      </c>
      <c r="B207" s="10" t="str">
        <f t="shared" si="1"/>
        <v>JJ Hahn, Cabernet Sauvignon, 79 Block 1997  (6 BT)</v>
      </c>
      <c r="C207" s="11">
        <v>100.0</v>
      </c>
      <c r="D207" s="11">
        <v>200.0</v>
      </c>
      <c r="E207" s="13" t="s">
        <v>2062</v>
      </c>
      <c r="F207" s="12" t="s">
        <v>2063</v>
      </c>
    </row>
    <row r="208">
      <c r="A208" s="9">
        <v>207.0</v>
      </c>
      <c r="B208" s="10" t="str">
        <f t="shared" si="1"/>
        <v>Noon Winery, Eclipse 1997  (9 BT)</v>
      </c>
      <c r="C208" s="11">
        <v>250.0</v>
      </c>
      <c r="D208" s="11">
        <v>350.0</v>
      </c>
      <c r="E208" s="13" t="s">
        <v>2064</v>
      </c>
      <c r="F208" s="12" t="s">
        <v>2065</v>
      </c>
    </row>
    <row r="209">
      <c r="A209" s="9">
        <v>208.0</v>
      </c>
      <c r="B209" s="10" t="str">
        <f t="shared" si="1"/>
        <v>Noon Winery, Eclipse 1997  (11 BT)</v>
      </c>
      <c r="C209" s="11">
        <v>300.0</v>
      </c>
      <c r="D209" s="11">
        <v>450.0</v>
      </c>
      <c r="E209" s="13" t="s">
        <v>2066</v>
      </c>
      <c r="F209" s="12" t="s">
        <v>2067</v>
      </c>
    </row>
    <row r="210">
      <c r="A210" s="9">
        <v>209.0</v>
      </c>
      <c r="B210" s="10" t="str">
        <f t="shared" si="1"/>
        <v>Noon Winery, Eclipse 1997  (12 BT)</v>
      </c>
      <c r="C210" s="11">
        <v>350.0</v>
      </c>
      <c r="D210" s="11">
        <v>500.0</v>
      </c>
      <c r="E210" s="13" t="s">
        <v>2068</v>
      </c>
      <c r="F210" s="12" t="s">
        <v>2069</v>
      </c>
    </row>
    <row r="211">
      <c r="A211" s="9">
        <v>210.0</v>
      </c>
      <c r="B211" s="10" t="str">
        <f t="shared" si="1"/>
        <v>Noon Winery, Eclipse 1999  (6 BT)</v>
      </c>
      <c r="C211" s="11">
        <v>100.0</v>
      </c>
      <c r="D211" s="11">
        <v>150.0</v>
      </c>
      <c r="E211" s="13" t="s">
        <v>2070</v>
      </c>
      <c r="F211" s="12" t="s">
        <v>2071</v>
      </c>
    </row>
    <row r="212">
      <c r="A212" s="9">
        <v>211.0</v>
      </c>
      <c r="B212" s="10" t="str">
        <f t="shared" si="1"/>
        <v>Noon Winery, Eclipse 1999  (12 BT)</v>
      </c>
      <c r="C212" s="11">
        <v>250.0</v>
      </c>
      <c r="D212" s="11">
        <v>350.0</v>
      </c>
      <c r="E212" s="13" t="s">
        <v>2072</v>
      </c>
      <c r="F212" s="12" t="s">
        <v>2073</v>
      </c>
    </row>
    <row r="213">
      <c r="A213" s="9">
        <v>212.0</v>
      </c>
      <c r="B213" s="10" t="str">
        <f t="shared" si="1"/>
        <v>Noon Winery, Reserve Cabernet Sauvignon 1997  (12 BT)</v>
      </c>
      <c r="C213" s="11">
        <v>500.0</v>
      </c>
      <c r="D213" s="11">
        <v>700.0</v>
      </c>
      <c r="E213" s="13" t="s">
        <v>2074</v>
      </c>
      <c r="F213" s="12" t="s">
        <v>2075</v>
      </c>
    </row>
    <row r="214">
      <c r="A214" s="9">
        <v>213.0</v>
      </c>
      <c r="B214" s="10" t="str">
        <f t="shared" si="1"/>
        <v>Noon Winery, Reserve Cabernet Sauvignon 1998  (12 BT)</v>
      </c>
      <c r="C214" s="11">
        <v>700.0</v>
      </c>
      <c r="D214" s="11">
        <v>950.0</v>
      </c>
      <c r="E214" s="13" t="s">
        <v>2076</v>
      </c>
      <c r="F214" s="12" t="s">
        <v>2077</v>
      </c>
    </row>
    <row r="215">
      <c r="A215" s="9">
        <v>214.0</v>
      </c>
      <c r="B215" s="10" t="str">
        <f t="shared" si="1"/>
        <v>Noon Winery, Reserve Cabernet Sauvignon  "Vertical" (11 BT)</v>
      </c>
      <c r="C215" s="11">
        <v>550.0</v>
      </c>
      <c r="D215" s="11">
        <v>700.0</v>
      </c>
      <c r="E215" s="13" t="s">
        <v>2078</v>
      </c>
      <c r="F215" s="12" t="s">
        <v>2079</v>
      </c>
    </row>
    <row r="216">
      <c r="A216" s="9">
        <v>215.0</v>
      </c>
      <c r="B216" s="10" t="str">
        <f t="shared" si="1"/>
        <v>Noon Winery, Reserve Shiraz 1998  (11 BT)</v>
      </c>
      <c r="C216" s="11">
        <v>650.0</v>
      </c>
      <c r="D216" s="11">
        <v>900.0</v>
      </c>
      <c r="E216" s="13" t="s">
        <v>2080</v>
      </c>
      <c r="F216" s="12" t="s">
        <v>2081</v>
      </c>
    </row>
    <row r="217">
      <c r="A217" s="9">
        <v>216.0</v>
      </c>
      <c r="B217" s="10" t="str">
        <f t="shared" si="1"/>
        <v>Mixed case (12 BT)</v>
      </c>
      <c r="C217" s="11">
        <v>700.0</v>
      </c>
      <c r="D217" s="11">
        <v>1000.0</v>
      </c>
      <c r="E217" s="13" t="s">
        <v>2082</v>
      </c>
      <c r="F217" s="12" t="s">
        <v>2059</v>
      </c>
    </row>
    <row r="218">
      <c r="A218" s="9">
        <v>217.0</v>
      </c>
      <c r="B218" s="10" t="str">
        <f t="shared" si="1"/>
        <v>Parson's Flat Padthaway Shiraz / Cabernet Sauvignon 1998  (7 BT)</v>
      </c>
      <c r="C218" s="11">
        <v>200.0</v>
      </c>
      <c r="D218" s="11">
        <v>300.0</v>
      </c>
      <c r="E218" s="13" t="s">
        <v>2083</v>
      </c>
      <c r="F218" s="12" t="s">
        <v>2084</v>
      </c>
    </row>
    <row r="219">
      <c r="A219" s="9">
        <v>218.0</v>
      </c>
      <c r="B219" s="10" t="str">
        <f t="shared" si="1"/>
        <v>Parson's Flat Padthaway Shiraz / Cabernet Sauvignon 1999  (10 BT)</v>
      </c>
      <c r="C219" s="11">
        <v>300.0</v>
      </c>
      <c r="D219" s="11">
        <v>400.0</v>
      </c>
      <c r="E219" s="13" t="s">
        <v>2085</v>
      </c>
      <c r="F219" s="12" t="s">
        <v>2086</v>
      </c>
    </row>
    <row r="220">
      <c r="A220" s="9">
        <v>219.0</v>
      </c>
      <c r="B220" s="10" t="str">
        <f t="shared" si="1"/>
        <v>Penfolds Bin 90a Coonawarra Cabernet Barossa Shiraz 1990  (5 BT)</v>
      </c>
      <c r="C220" s="11">
        <v>750.0</v>
      </c>
      <c r="D220" s="11">
        <v>1000.0</v>
      </c>
      <c r="E220" s="13" t="s">
        <v>2087</v>
      </c>
      <c r="F220" s="12" t="s">
        <v>2088</v>
      </c>
    </row>
    <row r="221">
      <c r="A221" s="9">
        <v>220.0</v>
      </c>
      <c r="B221" s="10" t="str">
        <f t="shared" si="1"/>
        <v>Randall's Hill, Shiraz, 1910 1995  (3 BT)</v>
      </c>
      <c r="C221" s="11">
        <v>300.0</v>
      </c>
      <c r="D221" s="11">
        <v>450.0</v>
      </c>
      <c r="E221" s="13" t="s">
        <v>2089</v>
      </c>
      <c r="F221" s="12" t="s">
        <v>2090</v>
      </c>
    </row>
    <row r="222">
      <c r="A222" s="9">
        <v>221.0</v>
      </c>
      <c r="B222" s="10" t="str">
        <f t="shared" si="1"/>
        <v>Mixed case (11 BT)</v>
      </c>
      <c r="C222" s="11">
        <v>250.0</v>
      </c>
      <c r="D222" s="11">
        <v>400.0</v>
      </c>
      <c r="E222" s="13" t="s">
        <v>2091</v>
      </c>
      <c r="F222" s="12" t="s">
        <v>2092</v>
      </c>
    </row>
    <row r="223">
      <c r="A223" s="9">
        <v>222.0</v>
      </c>
      <c r="B223" s="10" t="str">
        <f t="shared" si="1"/>
        <v>Mixed case (6 MAG)</v>
      </c>
      <c r="C223" s="11">
        <v>600.0</v>
      </c>
      <c r="D223" s="11">
        <v>800.0</v>
      </c>
      <c r="E223" s="13" t="s">
        <v>2093</v>
      </c>
      <c r="F223" s="12" t="s">
        <v>2036</v>
      </c>
    </row>
    <row r="224">
      <c r="A224" s="9">
        <v>223.0</v>
      </c>
      <c r="B224" s="10" t="str">
        <f t="shared" si="1"/>
        <v>Wild Duck Creek Estate, Spring Flat Shiraz 1997  (11 BT)</v>
      </c>
      <c r="C224" s="11">
        <v>350.0</v>
      </c>
      <c r="D224" s="11">
        <v>550.0</v>
      </c>
      <c r="E224" s="13" t="s">
        <v>2094</v>
      </c>
      <c r="F224" s="12" t="s">
        <v>2095</v>
      </c>
    </row>
    <row r="225">
      <c r="A225" s="9">
        <v>224.0</v>
      </c>
      <c r="B225" s="10" t="str">
        <f t="shared" si="1"/>
        <v>Wild Duck Creek Estate, Spring Flat Shiraz 1997  (12 BT)</v>
      </c>
      <c r="C225" s="11">
        <v>400.0</v>
      </c>
      <c r="D225" s="11">
        <v>600.0</v>
      </c>
      <c r="E225" s="13" t="s">
        <v>2096</v>
      </c>
      <c r="F225" s="12" t="s">
        <v>2097</v>
      </c>
    </row>
    <row r="226">
      <c r="A226" s="9">
        <v>225.0</v>
      </c>
      <c r="B226" s="10" t="str">
        <f t="shared" si="1"/>
        <v>Wild Duck Creek Estate, Spring Flat Shiraz 1998  (11 BT)</v>
      </c>
      <c r="C226" s="11">
        <v>350.0</v>
      </c>
      <c r="D226" s="11">
        <v>500.0</v>
      </c>
      <c r="E226" s="13" t="s">
        <v>2098</v>
      </c>
      <c r="F226" s="12" t="s">
        <v>2099</v>
      </c>
    </row>
    <row r="227">
      <c r="A227" s="9">
        <v>226.0</v>
      </c>
      <c r="B227" s="10" t="str">
        <f t="shared" si="1"/>
        <v>Wild Duck Creek Estate, Spring Flat Shiraz 1998  (12 BT)</v>
      </c>
      <c r="C227" s="11">
        <v>400.0</v>
      </c>
      <c r="D227" s="11">
        <v>600.0</v>
      </c>
      <c r="E227" s="13" t="s">
        <v>2100</v>
      </c>
      <c r="F227" s="12" t="s">
        <v>2101</v>
      </c>
    </row>
    <row r="228">
      <c r="A228" s="9">
        <v>227.0</v>
      </c>
      <c r="B228" s="10" t="str">
        <f t="shared" si="1"/>
        <v>Mixed case (7 BT)</v>
      </c>
      <c r="C228" s="11">
        <v>850.0</v>
      </c>
      <c r="D228" s="11">
        <v>1400.0</v>
      </c>
      <c r="E228" s="13" t="s">
        <v>2100</v>
      </c>
      <c r="F228" s="12" t="s">
        <v>2102</v>
      </c>
    </row>
    <row r="229">
      <c r="A229" s="9">
        <v>228.0</v>
      </c>
      <c r="B229" s="10" t="str">
        <f t="shared" si="1"/>
        <v>Mixed case (5 MAG)</v>
      </c>
      <c r="C229" s="11">
        <v>900.0</v>
      </c>
      <c r="D229" s="11">
        <v>1200.0</v>
      </c>
      <c r="E229" s="13" t="s">
        <v>2103</v>
      </c>
      <c r="F229" s="12" t="s">
        <v>2034</v>
      </c>
    </row>
    <row r="230">
      <c r="A230" s="9">
        <v>229.0</v>
      </c>
      <c r="B230" s="10" t="str">
        <f t="shared" si="1"/>
        <v>Mixed case (7 BT)</v>
      </c>
      <c r="C230" s="11">
        <v>350.0</v>
      </c>
      <c r="D230" s="11">
        <v>500.0</v>
      </c>
      <c r="E230" s="13" t="s">
        <v>2104</v>
      </c>
      <c r="F230" s="12" t="s">
        <v>2102</v>
      </c>
    </row>
    <row r="231">
      <c r="A231" s="9">
        <v>230.0</v>
      </c>
      <c r="B231" s="10" t="str">
        <f t="shared" si="1"/>
        <v>Mixed case (11 BT)</v>
      </c>
      <c r="C231" s="11">
        <v>400.0</v>
      </c>
      <c r="D231" s="11">
        <v>600.0</v>
      </c>
      <c r="E231" s="13" t="s">
        <v>2105</v>
      </c>
      <c r="F231" s="12" t="s">
        <v>2092</v>
      </c>
    </row>
    <row r="232">
      <c r="A232" s="9">
        <v>231.0</v>
      </c>
      <c r="B232" s="10" t="str">
        <f t="shared" si="1"/>
        <v>Mixed case (12 BT)</v>
      </c>
      <c r="C232" s="11">
        <v>350.0</v>
      </c>
      <c r="D232" s="11">
        <v>450.0</v>
      </c>
      <c r="E232" s="13" t="s">
        <v>2106</v>
      </c>
      <c r="F232" s="12" t="s">
        <v>2059</v>
      </c>
    </row>
    <row r="233">
      <c r="A233" s="9">
        <v>232.0</v>
      </c>
      <c r="B233" s="10" t="str">
        <f t="shared" si="1"/>
        <v>Barolo Bussia 1989 Aldo Conterno (1 JM30)</v>
      </c>
      <c r="C233" s="11">
        <v>600.0</v>
      </c>
      <c r="D233" s="11">
        <v>800.0</v>
      </c>
      <c r="E233" s="13" t="s">
        <v>2107</v>
      </c>
      <c r="F233" s="12" t="s">
        <v>532</v>
      </c>
    </row>
    <row r="234">
      <c r="A234" s="9">
        <v>233.0</v>
      </c>
      <c r="B234" s="10" t="str">
        <f t="shared" si="1"/>
        <v>Barolo Bussia 1989 Aldo Conterno (1 JM30)</v>
      </c>
      <c r="C234" s="11">
        <v>600.0</v>
      </c>
      <c r="D234" s="11">
        <v>800.0</v>
      </c>
      <c r="E234" s="13" t="s">
        <v>2108</v>
      </c>
      <c r="F234" s="12" t="s">
        <v>532</v>
      </c>
    </row>
    <row r="235">
      <c r="A235" s="9">
        <v>234.0</v>
      </c>
      <c r="B235" s="10" t="str">
        <f t="shared" si="1"/>
        <v>Romanée St. Vivant 2005 Domaine de la Romanée-Conti (6 BT)</v>
      </c>
      <c r="C235" s="11">
        <v>10000.0</v>
      </c>
      <c r="D235" s="11">
        <v>15000.0</v>
      </c>
      <c r="E235" s="13" t="s">
        <v>2109</v>
      </c>
      <c r="F235" s="12" t="s">
        <v>537</v>
      </c>
    </row>
    <row r="236">
      <c r="A236" s="9">
        <v>235.0</v>
      </c>
      <c r="B236" s="10" t="str">
        <f t="shared" si="1"/>
        <v>La Tâche 2005 Domaine de la Romanée-Conti (6 BT)</v>
      </c>
      <c r="C236" s="11">
        <v>20000.0</v>
      </c>
      <c r="D236" s="11">
        <v>28000.0</v>
      </c>
      <c r="E236" s="13" t="s">
        <v>2110</v>
      </c>
      <c r="F236" s="12" t="s">
        <v>540</v>
      </c>
    </row>
    <row r="237">
      <c r="A237" s="9">
        <v>236.0</v>
      </c>
      <c r="B237" s="10" t="str">
        <f t="shared" si="1"/>
        <v>La Tâche 1990 Domaine de la Romanée-Conti (1 BT)</v>
      </c>
      <c r="C237" s="11">
        <v>4000.0</v>
      </c>
      <c r="D237" s="11">
        <v>6000.0</v>
      </c>
      <c r="E237" s="13" t="s">
        <v>2111</v>
      </c>
      <c r="F237" s="12" t="s">
        <v>542</v>
      </c>
    </row>
    <row r="238">
      <c r="A238" s="9">
        <v>237.0</v>
      </c>
      <c r="B238" s="10" t="str">
        <f t="shared" si="1"/>
        <v>La Tâche 1985 Domaine de la Romanée-Conti (1 BT)</v>
      </c>
      <c r="C238" s="11">
        <v>2800.0</v>
      </c>
      <c r="D238" s="11">
        <v>3800.0</v>
      </c>
      <c r="E238" s="13" t="s">
        <v>2112</v>
      </c>
      <c r="F238" s="12" t="s">
        <v>544</v>
      </c>
    </row>
    <row r="239">
      <c r="A239" s="9">
        <v>238.0</v>
      </c>
      <c r="B239" s="10" t="str">
        <f t="shared" si="1"/>
        <v>Romanée Conti 1989 Domaine de la Romanée-Conti (1 BT)</v>
      </c>
      <c r="C239" s="11">
        <v>11000.0</v>
      </c>
      <c r="D239" s="11">
        <v>17000.0</v>
      </c>
      <c r="E239" s="13" t="s">
        <v>2113</v>
      </c>
      <c r="F239" s="12" t="s">
        <v>547</v>
      </c>
    </row>
    <row r="240">
      <c r="A240" s="9">
        <v>239.0</v>
      </c>
      <c r="B240" s="10" t="str">
        <f t="shared" si="1"/>
        <v>Montrachet 1990 Domaine de la Romanée-Conti (1 BT)</v>
      </c>
      <c r="C240" s="11">
        <v>4500.0</v>
      </c>
      <c r="D240" s="11">
        <v>7000.0</v>
      </c>
      <c r="E240" s="13" t="s">
        <v>2114</v>
      </c>
      <c r="F240" s="12" t="s">
        <v>551</v>
      </c>
    </row>
    <row r="241">
      <c r="A241" s="9">
        <v>240.0</v>
      </c>
      <c r="B241" s="10" t="str">
        <f t="shared" si="1"/>
        <v>Clos de la Roche 2005 Domaine Leroy (2 BT)</v>
      </c>
      <c r="C241" s="11">
        <v>6000.0</v>
      </c>
      <c r="D241" s="11">
        <v>8000.0</v>
      </c>
      <c r="E241" s="13" t="s">
        <v>2115</v>
      </c>
      <c r="F241" s="12" t="s">
        <v>555</v>
      </c>
    </row>
    <row r="242">
      <c r="A242" s="9">
        <v>241.0</v>
      </c>
      <c r="B242" s="10" t="str">
        <f t="shared" si="1"/>
        <v>Corton, Les Renardes 2005 Domaine Leroy (5 BT)</v>
      </c>
      <c r="C242" s="11">
        <v>8500.0</v>
      </c>
      <c r="D242" s="11">
        <v>13000.0</v>
      </c>
      <c r="E242" s="13" t="s">
        <v>2116</v>
      </c>
      <c r="F242" s="12" t="s">
        <v>558</v>
      </c>
    </row>
    <row r="243">
      <c r="A243" s="9">
        <v>242.0</v>
      </c>
      <c r="B243" s="10" t="str">
        <f t="shared" si="1"/>
        <v>Chambertin 2005 Domaine Leroy (1 BT)</v>
      </c>
      <c r="C243" s="11">
        <v>6000.0</v>
      </c>
      <c r="D243" s="11">
        <v>9000.0</v>
      </c>
      <c r="E243" s="13" t="s">
        <v>2117</v>
      </c>
      <c r="F243" s="12" t="s">
        <v>561</v>
      </c>
    </row>
    <row r="244">
      <c r="A244" s="9">
        <v>243.0</v>
      </c>
      <c r="B244" s="10" t="str">
        <f t="shared" si="1"/>
        <v>Musigny 2005 Jacques-Frédéric Mugnier (1 BT)</v>
      </c>
      <c r="C244" s="11">
        <v>2200.0</v>
      </c>
      <c r="D244" s="11">
        <v>3000.0</v>
      </c>
      <c r="E244" s="13" t="s">
        <v>2118</v>
      </c>
      <c r="F244" s="12" t="s">
        <v>564</v>
      </c>
    </row>
    <row r="245">
      <c r="A245" s="9">
        <v>244.0</v>
      </c>
      <c r="B245" s="10" t="str">
        <f t="shared" si="1"/>
        <v>Bonnes Mares 2005 Comte Georges de Vogüé (6 BT)</v>
      </c>
      <c r="C245" s="11">
        <v>2800.0</v>
      </c>
      <c r="D245" s="11">
        <v>3800.0</v>
      </c>
      <c r="E245" s="13" t="s">
        <v>2119</v>
      </c>
      <c r="F245" s="12" t="s">
        <v>568</v>
      </c>
    </row>
    <row r="246">
      <c r="A246" s="9">
        <v>245.0</v>
      </c>
      <c r="B246" s="10" t="str">
        <f t="shared" si="1"/>
        <v>Clos de Tart 2005 Mommessin (6 BT)</v>
      </c>
      <c r="C246" s="11">
        <v>2600.0</v>
      </c>
      <c r="D246" s="11">
        <v>3800.0</v>
      </c>
      <c r="E246" s="13" t="s">
        <v>2120</v>
      </c>
      <c r="F246" s="12" t="s">
        <v>571</v>
      </c>
    </row>
    <row r="247">
      <c r="A247" s="9">
        <v>246.0</v>
      </c>
      <c r="B247" s="10" t="str">
        <f t="shared" si="1"/>
        <v>Bourgogne Rouge 2005 Jacky Truchot (7 BT)</v>
      </c>
      <c r="C247" s="11">
        <v>1800.0</v>
      </c>
      <c r="D247" s="11">
        <v>2800.0</v>
      </c>
      <c r="E247" s="13" t="s">
        <v>2121</v>
      </c>
      <c r="F247" s="12" t="s">
        <v>574</v>
      </c>
    </row>
    <row r="248">
      <c r="A248" s="9">
        <v>247.0</v>
      </c>
      <c r="B248" s="10" t="str">
        <f t="shared" si="1"/>
        <v>Clos Saint Denis 1993 Domaine Dujac (1 BT)</v>
      </c>
      <c r="C248" s="11">
        <v>1200.0</v>
      </c>
      <c r="D248" s="11">
        <v>1700.0</v>
      </c>
      <c r="E248" s="13" t="s">
        <v>2122</v>
      </c>
      <c r="F248" s="12" t="s">
        <v>578</v>
      </c>
    </row>
    <row r="249">
      <c r="A249" s="9">
        <v>248.0</v>
      </c>
      <c r="B249" s="10" t="str">
        <f t="shared" si="1"/>
        <v>Clos St. Denis, Cuvée du Centenaire 2005 Domaine Ponsot (4 BT)</v>
      </c>
      <c r="C249" s="11">
        <v>4000.0</v>
      </c>
      <c r="D249" s="11">
        <v>6000.0</v>
      </c>
      <c r="E249" s="13" t="s">
        <v>2123</v>
      </c>
      <c r="F249" s="12" t="s">
        <v>581</v>
      </c>
    </row>
    <row r="250">
      <c r="A250" s="9">
        <v>249.0</v>
      </c>
      <c r="B250" s="10" t="str">
        <f t="shared" si="1"/>
        <v>Clos de la Roche, Cuvée Vieilles Vignes 2005 Domaine Ponsot (4 BT)</v>
      </c>
      <c r="C250" s="11">
        <v>2600.0</v>
      </c>
      <c r="D250" s="11">
        <v>3500.0</v>
      </c>
      <c r="E250" s="13" t="s">
        <v>2124</v>
      </c>
      <c r="F250" s="12" t="s">
        <v>583</v>
      </c>
    </row>
    <row r="251">
      <c r="A251" s="9">
        <v>250.0</v>
      </c>
      <c r="B251" s="10" t="str">
        <f t="shared" si="1"/>
        <v>Clos de Vougeot 2005 Domaine Ponsot (4 BT)</v>
      </c>
      <c r="C251" s="11">
        <v>1100.0</v>
      </c>
      <c r="D251" s="11">
        <v>1600.0</v>
      </c>
      <c r="E251" s="13" t="s">
        <v>2125</v>
      </c>
      <c r="F251" s="12" t="s">
        <v>585</v>
      </c>
    </row>
    <row r="252">
      <c r="A252" s="9">
        <v>251.0</v>
      </c>
      <c r="B252" s="10" t="str">
        <f t="shared" si="1"/>
        <v>Chapelle Chambertin 2005 Domaine Ponsot (4 BT)</v>
      </c>
      <c r="C252" s="11">
        <v>1000.0</v>
      </c>
      <c r="D252" s="11">
        <v>1500.0</v>
      </c>
      <c r="E252" s="13" t="s">
        <v>2126</v>
      </c>
      <c r="F252" s="12" t="s">
        <v>588</v>
      </c>
    </row>
    <row r="253">
      <c r="A253" s="9">
        <v>252.0</v>
      </c>
      <c r="B253" s="10" t="str">
        <f t="shared" si="1"/>
        <v>Griotte Chambertin 2005 Domaine Ponsot (2 BT)</v>
      </c>
      <c r="C253" s="11">
        <v>500.0</v>
      </c>
      <c r="D253" s="11">
        <v>700.0</v>
      </c>
      <c r="E253" s="13" t="s">
        <v>2126</v>
      </c>
      <c r="F253" s="12" t="s">
        <v>590</v>
      </c>
    </row>
    <row r="254">
      <c r="A254" s="9">
        <v>253.0</v>
      </c>
      <c r="B254" s="10" t="str">
        <f t="shared" si="1"/>
        <v>Chambertin 2005 Domaine Ponsot (1 BT)</v>
      </c>
      <c r="C254" s="11">
        <v>500.0</v>
      </c>
      <c r="D254" s="11">
        <v>700.0</v>
      </c>
      <c r="E254" s="13" t="s">
        <v>2126</v>
      </c>
      <c r="F254" s="12" t="s">
        <v>591</v>
      </c>
    </row>
    <row r="255">
      <c r="A255" s="9">
        <v>254.0</v>
      </c>
      <c r="B255" s="10" t="str">
        <f t="shared" si="1"/>
        <v>Griotte Chambertin 1990 Domaine des Chézeaux (1 BT)</v>
      </c>
      <c r="C255" s="11">
        <v>350.0</v>
      </c>
      <c r="D255" s="11">
        <v>500.0</v>
      </c>
      <c r="E255" s="13" t="s">
        <v>2127</v>
      </c>
      <c r="F255" s="12" t="s">
        <v>594</v>
      </c>
    </row>
    <row r="256">
      <c r="A256" s="9">
        <v>255.0</v>
      </c>
      <c r="B256" s="10" t="str">
        <f t="shared" si="1"/>
        <v>Charmes Chambertin 2005 Domaine Perrot-Minot (9 BT)</v>
      </c>
      <c r="C256" s="11">
        <v>1400.0</v>
      </c>
      <c r="D256" s="11">
        <v>2200.0</v>
      </c>
      <c r="E256" s="13" t="s">
        <v>2128</v>
      </c>
      <c r="F256" s="12" t="s">
        <v>597</v>
      </c>
    </row>
    <row r="257">
      <c r="A257" s="9">
        <v>256.0</v>
      </c>
      <c r="B257" s="10" t="str">
        <f t="shared" si="1"/>
        <v>Charmes Chambertin, Cuvée des Merles 2005 Domaine Perrot-Minot (3 BT)</v>
      </c>
      <c r="C257" s="11">
        <v>450.0</v>
      </c>
      <c r="D257" s="11">
        <v>700.0</v>
      </c>
      <c r="E257" s="13" t="s">
        <v>2129</v>
      </c>
      <c r="F257" s="12" t="s">
        <v>599</v>
      </c>
    </row>
    <row r="258">
      <c r="A258" s="9">
        <v>257.0</v>
      </c>
      <c r="B258" s="10" t="str">
        <f t="shared" si="1"/>
        <v>Mazoyères Chambertin 2005 Domaine Perrot-Minot (4 BT)</v>
      </c>
      <c r="C258" s="11">
        <v>750.0</v>
      </c>
      <c r="D258" s="11">
        <v>1100.0</v>
      </c>
      <c r="E258" s="13" t="s">
        <v>2130</v>
      </c>
      <c r="F258" s="12" t="s">
        <v>601</v>
      </c>
    </row>
    <row r="259">
      <c r="A259" s="9">
        <v>258.0</v>
      </c>
      <c r="B259" s="10" t="str">
        <f t="shared" si="1"/>
        <v>Gevrey Chambertin, Vieilles Vignes 2005 Bernard Dugat-Py (6 BT)</v>
      </c>
      <c r="C259" s="11">
        <v>550.0</v>
      </c>
      <c r="D259" s="11">
        <v>750.0</v>
      </c>
      <c r="E259" s="13" t="s">
        <v>2131</v>
      </c>
      <c r="F259" s="12" t="s">
        <v>604</v>
      </c>
    </row>
    <row r="260">
      <c r="A260" s="9">
        <v>259.0</v>
      </c>
      <c r="B260" s="10" t="str">
        <f t="shared" si="1"/>
        <v>Gevrey Chambertin, Les Evocelles 2005 Bernard Dugat-Py (3 BT)</v>
      </c>
      <c r="C260" s="11">
        <v>300.0</v>
      </c>
      <c r="D260" s="11">
        <v>400.0</v>
      </c>
      <c r="E260" s="13" t="s">
        <v>2132</v>
      </c>
      <c r="F260" s="12" t="s">
        <v>606</v>
      </c>
    </row>
    <row r="261">
      <c r="A261" s="9">
        <v>260.0</v>
      </c>
      <c r="B261" s="10" t="str">
        <f t="shared" si="1"/>
        <v>Gevrey Chambertin, Coeur de Roy, Très Vieilles Vignes 2005 Bernard Dugat-Py (3 BT)</v>
      </c>
      <c r="C261" s="11">
        <v>300.0</v>
      </c>
      <c r="D261" s="11">
        <v>400.0</v>
      </c>
      <c r="E261" s="13" t="s">
        <v>2133</v>
      </c>
      <c r="F261" s="12" t="s">
        <v>608</v>
      </c>
    </row>
    <row r="262">
      <c r="A262" s="9">
        <v>261.0</v>
      </c>
      <c r="B262" s="10" t="str">
        <f t="shared" si="1"/>
        <v>Vosne Romanée, Les Suchots 2005 Bouchard Père et Fils (12 BT)</v>
      </c>
      <c r="C262" s="11">
        <v>1100.0</v>
      </c>
      <c r="D262" s="11">
        <v>1600.0</v>
      </c>
      <c r="E262" s="13" t="s">
        <v>2134</v>
      </c>
      <c r="F262" s="12" t="s">
        <v>611</v>
      </c>
    </row>
    <row r="263">
      <c r="A263" s="9">
        <v>262.0</v>
      </c>
      <c r="B263" s="10" t="str">
        <f t="shared" si="1"/>
        <v>Clos de Vougeot 2005 Louis Jadot (11 BT)</v>
      </c>
      <c r="C263" s="11">
        <v>1000.0</v>
      </c>
      <c r="D263" s="11">
        <v>1500.0</v>
      </c>
      <c r="E263" s="13" t="s">
        <v>2135</v>
      </c>
      <c r="F263" s="12" t="s">
        <v>613</v>
      </c>
    </row>
    <row r="264">
      <c r="A264" s="9">
        <v>263.0</v>
      </c>
      <c r="B264" s="10" t="str">
        <f t="shared" si="1"/>
        <v>Grands Echézeaux 2005 Louis Jadot (6 BT)</v>
      </c>
      <c r="C264" s="11">
        <v>1300.0</v>
      </c>
      <c r="D264" s="11">
        <v>1700.0</v>
      </c>
      <c r="E264" s="13" t="s">
        <v>2136</v>
      </c>
      <c r="F264" s="12" t="s">
        <v>615</v>
      </c>
    </row>
    <row r="265">
      <c r="A265" s="9">
        <v>264.0</v>
      </c>
      <c r="B265" s="10" t="str">
        <f t="shared" si="1"/>
        <v>Grands Echézeaux 2005 Louis Jadot (6 BT)</v>
      </c>
      <c r="C265" s="11">
        <v>1300.0</v>
      </c>
      <c r="D265" s="11">
        <v>1700.0</v>
      </c>
      <c r="E265" s="13" t="s">
        <v>2137</v>
      </c>
      <c r="F265" s="12" t="s">
        <v>615</v>
      </c>
    </row>
    <row r="266">
      <c r="A266" s="9">
        <v>265.0</v>
      </c>
      <c r="B266" s="10" t="str">
        <f t="shared" si="1"/>
        <v>Clos de la Roche 2005 Nicolas Potel (6 BT)</v>
      </c>
      <c r="C266" s="11">
        <v>800.0</v>
      </c>
      <c r="D266" s="11">
        <v>1200.0</v>
      </c>
      <c r="E266" s="13" t="s">
        <v>2138</v>
      </c>
      <c r="F266" s="12" t="s">
        <v>617</v>
      </c>
    </row>
    <row r="267">
      <c r="A267" s="9">
        <v>266.0</v>
      </c>
      <c r="B267" s="10" t="str">
        <f t="shared" si="1"/>
        <v>Bonnes Mares 2005 Nicolas Potel (9 BT)</v>
      </c>
      <c r="C267" s="11">
        <v>1500.0</v>
      </c>
      <c r="D267" s="11">
        <v>2200.0</v>
      </c>
      <c r="E267" s="13" t="s">
        <v>2139</v>
      </c>
      <c r="F267" s="12" t="s">
        <v>619</v>
      </c>
    </row>
    <row r="268">
      <c r="A268" s="9">
        <v>267.0</v>
      </c>
      <c r="B268" s="10" t="str">
        <f t="shared" si="1"/>
        <v>Chambertin 2005 Nicolas Potel (6 BT)</v>
      </c>
      <c r="C268" s="11">
        <v>1500.0</v>
      </c>
      <c r="D268" s="11">
        <v>1900.0</v>
      </c>
      <c r="E268" s="13" t="s">
        <v>2140</v>
      </c>
      <c r="F268" s="12" t="s">
        <v>620</v>
      </c>
    </row>
    <row r="269">
      <c r="A269" s="9">
        <v>268.0</v>
      </c>
      <c r="B269" s="10" t="str">
        <f t="shared" si="1"/>
        <v>Chambertin 2005 Nicolas Potel (6 BT)</v>
      </c>
      <c r="C269" s="11">
        <v>1500.0</v>
      </c>
      <c r="D269" s="11">
        <v>1900.0</v>
      </c>
      <c r="E269" s="13" t="s">
        <v>2141</v>
      </c>
      <c r="F269" s="12" t="s">
        <v>620</v>
      </c>
    </row>
    <row r="270">
      <c r="A270" s="9">
        <v>269.0</v>
      </c>
      <c r="B270" s="10" t="str">
        <f t="shared" si="1"/>
        <v>Montrachet 1992 Domaine Ramonet (1 MAG)</v>
      </c>
      <c r="C270" s="11">
        <v>9000.0</v>
      </c>
      <c r="D270" s="11">
        <v>14000.0</v>
      </c>
      <c r="E270" s="13" t="s">
        <v>2141</v>
      </c>
      <c r="F270" s="12" t="s">
        <v>623</v>
      </c>
    </row>
    <row r="271">
      <c r="A271" s="9">
        <v>270.0</v>
      </c>
      <c r="B271" s="10" t="str">
        <f t="shared" si="1"/>
        <v>Corton Charlemagne 2005 Maison Henri Boillot (12 BT)</v>
      </c>
      <c r="C271" s="11">
        <v>1600.0</v>
      </c>
      <c r="D271" s="11">
        <v>2400.0</v>
      </c>
      <c r="E271" s="13" t="s">
        <v>2142</v>
      </c>
      <c r="F271" s="12" t="s">
        <v>626</v>
      </c>
    </row>
    <row r="272">
      <c r="A272" s="9">
        <v>271.0</v>
      </c>
      <c r="B272" s="10" t="str">
        <f t="shared" si="1"/>
        <v>Dom Pérignon, Oenothèque 1995  (3 BT)</v>
      </c>
      <c r="C272" s="11">
        <v>850.0</v>
      </c>
      <c r="D272" s="11">
        <v>1300.0</v>
      </c>
      <c r="E272" s="13" t="s">
        <v>2143</v>
      </c>
      <c r="F272" s="12" t="s">
        <v>2144</v>
      </c>
    </row>
    <row r="273">
      <c r="A273" s="9">
        <v>272.0</v>
      </c>
      <c r="B273" s="10" t="str">
        <f t="shared" si="1"/>
        <v>Dom Pérignon, Oenothèque 1995  (3 BT)</v>
      </c>
      <c r="C273" s="11">
        <v>850.0</v>
      </c>
      <c r="D273" s="11">
        <v>1300.0</v>
      </c>
      <c r="E273" s="13" t="s">
        <v>2145</v>
      </c>
      <c r="F273" s="12" t="s">
        <v>2144</v>
      </c>
    </row>
    <row r="274">
      <c r="A274" s="9">
        <v>273.0</v>
      </c>
      <c r="B274" s="10" t="str">
        <f t="shared" si="1"/>
        <v>Dom Pérignon, Oenothèque 1995  (3 BT)</v>
      </c>
      <c r="C274" s="11">
        <v>850.0</v>
      </c>
      <c r="D274" s="11">
        <v>1300.0</v>
      </c>
      <c r="E274" s="13" t="s">
        <v>2146</v>
      </c>
      <c r="F274" s="12" t="s">
        <v>2144</v>
      </c>
    </row>
    <row r="275">
      <c r="A275" s="9">
        <v>274.0</v>
      </c>
      <c r="B275" s="10" t="str">
        <f t="shared" si="1"/>
        <v>Dom Pérignon, Oenothèque 1995  (3 BT)</v>
      </c>
      <c r="C275" s="11">
        <v>850.0</v>
      </c>
      <c r="D275" s="11">
        <v>1300.0</v>
      </c>
      <c r="E275" s="13" t="s">
        <v>2147</v>
      </c>
      <c r="F275" s="12" t="s">
        <v>2144</v>
      </c>
    </row>
    <row r="276">
      <c r="A276" s="9">
        <v>275.0</v>
      </c>
      <c r="B276" s="10" t="str">
        <f t="shared" si="1"/>
        <v>Château Latour 2005  (6 BT)</v>
      </c>
      <c r="C276" s="11">
        <v>3000.0</v>
      </c>
      <c r="D276" s="11">
        <v>4500.0</v>
      </c>
      <c r="E276" s="13" t="s">
        <v>2148</v>
      </c>
      <c r="F276" s="12" t="s">
        <v>2149</v>
      </c>
    </row>
    <row r="277">
      <c r="A277" s="9">
        <v>276.0</v>
      </c>
      <c r="B277" s="10" t="str">
        <f t="shared" si="1"/>
        <v>Château Latour 1970  (1 BT)</v>
      </c>
      <c r="C277" s="11">
        <v>350.0</v>
      </c>
      <c r="D277" s="11">
        <v>450.0</v>
      </c>
      <c r="E277" s="13" t="s">
        <v>2150</v>
      </c>
      <c r="F277" s="12" t="s">
        <v>2151</v>
      </c>
    </row>
    <row r="278">
      <c r="A278" s="9">
        <v>277.0</v>
      </c>
      <c r="B278" s="10" t="str">
        <f t="shared" si="1"/>
        <v>Château Lafite 2009  (6 BT)</v>
      </c>
      <c r="C278" s="11">
        <v>3500.0</v>
      </c>
      <c r="D278" s="11">
        <v>4800.0</v>
      </c>
      <c r="E278" s="13" t="s">
        <v>2152</v>
      </c>
      <c r="F278" s="12" t="s">
        <v>2153</v>
      </c>
    </row>
    <row r="279">
      <c r="A279" s="9">
        <v>278.0</v>
      </c>
      <c r="B279" s="10" t="str">
        <f t="shared" si="1"/>
        <v>Château Margaux 2005  (6 BT)</v>
      </c>
      <c r="C279" s="11">
        <v>3000.0</v>
      </c>
      <c r="D279" s="11">
        <v>4000.0</v>
      </c>
      <c r="E279" s="13" t="s">
        <v>2154</v>
      </c>
      <c r="F279" s="12" t="s">
        <v>2155</v>
      </c>
    </row>
    <row r="280">
      <c r="A280" s="9">
        <v>279.0</v>
      </c>
      <c r="B280" s="10" t="str">
        <f t="shared" si="1"/>
        <v>Château Haut Brion 2005  (6 BT)</v>
      </c>
      <c r="C280" s="11">
        <v>2800.0</v>
      </c>
      <c r="D280" s="11">
        <v>3800.0</v>
      </c>
      <c r="E280" s="13" t="s">
        <v>2156</v>
      </c>
      <c r="F280" s="12" t="s">
        <v>2157</v>
      </c>
    </row>
    <row r="281">
      <c r="A281" s="9">
        <v>280.0</v>
      </c>
      <c r="B281" s="10" t="str">
        <f t="shared" si="1"/>
        <v>Petrus 2000  (1 BT)</v>
      </c>
      <c r="C281" s="11">
        <v>2800.0</v>
      </c>
      <c r="D281" s="11">
        <v>3800.0</v>
      </c>
      <c r="E281" s="13" t="s">
        <v>2158</v>
      </c>
      <c r="F281" s="12" t="s">
        <v>2159</v>
      </c>
    </row>
    <row r="282">
      <c r="A282" s="9">
        <v>281.0</v>
      </c>
      <c r="B282" s="10" t="str">
        <f t="shared" si="1"/>
        <v>Petrus 1998  (1 BT)</v>
      </c>
      <c r="C282" s="11">
        <v>2200.0</v>
      </c>
      <c r="D282" s="11">
        <v>3000.0</v>
      </c>
      <c r="E282" s="13" t="s">
        <v>2160</v>
      </c>
      <c r="F282" s="12" t="s">
        <v>2161</v>
      </c>
    </row>
    <row r="283">
      <c r="A283" s="9">
        <v>282.0</v>
      </c>
      <c r="B283" s="10" t="str">
        <f t="shared" si="1"/>
        <v>Petrus 1990  (1 BT)</v>
      </c>
      <c r="C283" s="11">
        <v>2600.0</v>
      </c>
      <c r="D283" s="11">
        <v>3500.0</v>
      </c>
      <c r="E283" s="13" t="s">
        <v>2162</v>
      </c>
      <c r="F283" s="12" t="s">
        <v>2163</v>
      </c>
    </row>
    <row r="284">
      <c r="A284" s="9">
        <v>283.0</v>
      </c>
      <c r="B284" s="10" t="str">
        <f t="shared" si="1"/>
        <v>Petrus 1982  (1 BT)</v>
      </c>
      <c r="C284" s="11">
        <v>2400.0</v>
      </c>
      <c r="D284" s="11">
        <v>3200.0</v>
      </c>
      <c r="E284" s="13" t="s">
        <v>2164</v>
      </c>
      <c r="F284" s="12" t="s">
        <v>2165</v>
      </c>
    </row>
    <row r="285">
      <c r="A285" s="9">
        <v>284.0</v>
      </c>
      <c r="B285" s="10" t="str">
        <f t="shared" si="1"/>
        <v>Le Pin 2002  (1 BT)</v>
      </c>
      <c r="C285" s="11">
        <v>1400.0</v>
      </c>
      <c r="D285" s="11">
        <v>1900.0</v>
      </c>
      <c r="E285" s="13" t="s">
        <v>2166</v>
      </c>
      <c r="F285" s="12" t="s">
        <v>2167</v>
      </c>
    </row>
    <row r="286">
      <c r="A286" s="9">
        <v>285.0</v>
      </c>
      <c r="B286" s="10" t="str">
        <f t="shared" si="1"/>
        <v>Le Pin 1999  (1 BT)</v>
      </c>
      <c r="C286" s="11">
        <v>1500.0</v>
      </c>
      <c r="D286" s="11">
        <v>2000.0</v>
      </c>
      <c r="E286" s="13" t="s">
        <v>2168</v>
      </c>
      <c r="F286" s="12" t="s">
        <v>2169</v>
      </c>
    </row>
    <row r="287">
      <c r="A287" s="9">
        <v>286.0</v>
      </c>
      <c r="B287" s="10" t="str">
        <f t="shared" si="1"/>
        <v>Le Pin 1982  (1 BT)</v>
      </c>
      <c r="C287" s="11">
        <v>6500.0</v>
      </c>
      <c r="D287" s="11">
        <v>9500.0</v>
      </c>
      <c r="E287" s="13" t="s">
        <v>2170</v>
      </c>
      <c r="F287" s="12" t="s">
        <v>2171</v>
      </c>
    </row>
    <row r="288">
      <c r="A288" s="9">
        <v>288.0</v>
      </c>
      <c r="B288" s="10" t="str">
        <f t="shared" si="1"/>
        <v>Château Hosanna 2000  (6 BT)</v>
      </c>
      <c r="C288" s="11">
        <v>800.0</v>
      </c>
      <c r="D288" s="11">
        <v>1200.0</v>
      </c>
      <c r="E288" s="13" t="s">
        <v>2172</v>
      </c>
      <c r="F288" s="12" t="s">
        <v>2173</v>
      </c>
    </row>
    <row r="289">
      <c r="A289" s="9">
        <v>289.0</v>
      </c>
      <c r="B289" s="10" t="str">
        <f t="shared" si="1"/>
        <v>Château Beauséjour Duffau Lagarrosse 2009  (12 BT)</v>
      </c>
      <c r="C289" s="11">
        <v>2200.0</v>
      </c>
      <c r="D289" s="11">
        <v>3000.0</v>
      </c>
      <c r="E289" s="13" t="s">
        <v>2174</v>
      </c>
      <c r="F289" s="12" t="s">
        <v>2175</v>
      </c>
    </row>
    <row r="290">
      <c r="A290" s="9">
        <v>290.0</v>
      </c>
      <c r="B290" s="10" t="str">
        <f t="shared" si="1"/>
        <v>Echézeaux 2014 Domaine de la Romanée-Conti (3 BT)</v>
      </c>
      <c r="C290" s="11">
        <v>3800.0</v>
      </c>
      <c r="D290" s="11">
        <v>5500.0</v>
      </c>
      <c r="E290" s="13" t="s">
        <v>2176</v>
      </c>
      <c r="F290" s="12" t="s">
        <v>669</v>
      </c>
    </row>
    <row r="291">
      <c r="A291" s="9">
        <v>291.0</v>
      </c>
      <c r="B291" s="10" t="str">
        <f t="shared" si="1"/>
        <v>Echézeaux 2013 Domaine de la Romanée-Conti (2 BT)</v>
      </c>
      <c r="C291" s="11">
        <v>2400.0</v>
      </c>
      <c r="D291" s="11">
        <v>3500.0</v>
      </c>
      <c r="E291" s="13" t="s">
        <v>2177</v>
      </c>
      <c r="F291" s="12" t="s">
        <v>670</v>
      </c>
    </row>
    <row r="292">
      <c r="A292" s="9">
        <v>292.0</v>
      </c>
      <c r="B292" s="10" t="str">
        <f t="shared" si="1"/>
        <v>Grands Echézeaux 2015 Domaine de la Romanée-Conti (4 BT)</v>
      </c>
      <c r="C292" s="11">
        <v>6000.0</v>
      </c>
      <c r="D292" s="11">
        <v>9000.0</v>
      </c>
      <c r="E292" s="13" t="s">
        <v>2178</v>
      </c>
      <c r="F292" s="12" t="s">
        <v>672</v>
      </c>
    </row>
    <row r="293">
      <c r="A293" s="9">
        <v>293.0</v>
      </c>
      <c r="B293" s="10" t="str">
        <f t="shared" si="1"/>
        <v>Grands Echézeaux 2014 Domaine de la Romanée-Conti (5 BT)</v>
      </c>
      <c r="C293" s="11">
        <v>6500.0</v>
      </c>
      <c r="D293" s="11">
        <v>9500.0</v>
      </c>
      <c r="E293" s="13" t="s">
        <v>2179</v>
      </c>
      <c r="F293" s="12" t="s">
        <v>673</v>
      </c>
    </row>
    <row r="294">
      <c r="A294" s="9">
        <v>294.0</v>
      </c>
      <c r="B294" s="10" t="str">
        <f t="shared" si="1"/>
        <v>Grands Echézeaux 2013 Domaine de la Romanée-Conti (3 BT)</v>
      </c>
      <c r="C294" s="11">
        <v>4000.0</v>
      </c>
      <c r="D294" s="11">
        <v>6000.0</v>
      </c>
      <c r="E294" s="13" t="s">
        <v>2180</v>
      </c>
      <c r="F294" s="12" t="s">
        <v>674</v>
      </c>
    </row>
    <row r="295">
      <c r="A295" s="9">
        <v>295.0</v>
      </c>
      <c r="B295" s="10" t="str">
        <f t="shared" si="1"/>
        <v>Romanée St. Vivant 2015 Domaine de la Romanée-Conti (3 BT)</v>
      </c>
      <c r="C295" s="11">
        <v>4800.0</v>
      </c>
      <c r="D295" s="11">
        <v>7000.0</v>
      </c>
      <c r="E295" s="13" t="s">
        <v>2181</v>
      </c>
      <c r="F295" s="12" t="s">
        <v>675</v>
      </c>
    </row>
    <row r="296">
      <c r="A296" s="9">
        <v>296.0</v>
      </c>
      <c r="B296" s="10" t="str">
        <f t="shared" si="1"/>
        <v>Romanée St. Vivant 2011 Domaine de la Romanée-Conti (1 BT)</v>
      </c>
      <c r="C296" s="11">
        <v>1300.0</v>
      </c>
      <c r="D296" s="11">
        <v>2000.0</v>
      </c>
      <c r="E296" s="13" t="s">
        <v>2182</v>
      </c>
      <c r="F296" s="12" t="s">
        <v>676</v>
      </c>
    </row>
    <row r="297">
      <c r="A297" s="9">
        <v>297.0</v>
      </c>
      <c r="B297" s="10" t="str">
        <f t="shared" si="1"/>
        <v>Richebourg 2016 Domaine de la Romanée-Conti (2 BT)</v>
      </c>
      <c r="C297" s="11">
        <v>4000.0</v>
      </c>
      <c r="D297" s="11">
        <v>6500.0</v>
      </c>
      <c r="E297" s="13" t="s">
        <v>2183</v>
      </c>
      <c r="F297" s="12" t="s">
        <v>678</v>
      </c>
    </row>
    <row r="298">
      <c r="A298" s="9">
        <v>298.0</v>
      </c>
      <c r="B298" s="10" t="str">
        <f t="shared" si="1"/>
        <v>La Tâche 2015 Domaine de la Romanée-Conti (1 BT)</v>
      </c>
      <c r="C298" s="11">
        <v>3000.0</v>
      </c>
      <c r="D298" s="11">
        <v>4500.0</v>
      </c>
      <c r="E298" s="13" t="s">
        <v>2184</v>
      </c>
      <c r="F298" s="12" t="s">
        <v>679</v>
      </c>
    </row>
    <row r="299">
      <c r="A299" s="9">
        <v>299.0</v>
      </c>
      <c r="B299" s="10" t="str">
        <f t="shared" si="1"/>
        <v>La Tâche 2014 Domaine de la Romanée-Conti (3 BT)</v>
      </c>
      <c r="C299" s="11">
        <v>7500.0</v>
      </c>
      <c r="D299" s="11">
        <v>12000.0</v>
      </c>
      <c r="E299" s="13" t="s">
        <v>2185</v>
      </c>
      <c r="F299" s="12" t="s">
        <v>680</v>
      </c>
    </row>
    <row r="300">
      <c r="A300" s="9">
        <v>300.0</v>
      </c>
      <c r="B300" s="10" t="str">
        <f t="shared" si="1"/>
        <v>La Tâche 2013 Domaine de la Romanée-Conti (2 BT)</v>
      </c>
      <c r="C300" s="11">
        <v>5000.0</v>
      </c>
      <c r="D300" s="11">
        <v>7500.0</v>
      </c>
      <c r="E300" s="13" t="s">
        <v>2186</v>
      </c>
      <c r="F300" s="12" t="s">
        <v>681</v>
      </c>
    </row>
    <row r="301">
      <c r="A301" s="9">
        <v>301.0</v>
      </c>
      <c r="B301" s="10" t="str">
        <f t="shared" si="1"/>
        <v>La Tâche 2012 Domaine de la Romanée-Conti (3 BT)</v>
      </c>
      <c r="C301" s="11">
        <v>8000.0</v>
      </c>
      <c r="D301" s="11">
        <v>14000.0</v>
      </c>
      <c r="E301" s="13" t="s">
        <v>2187</v>
      </c>
      <c r="F301" s="12" t="s">
        <v>682</v>
      </c>
    </row>
    <row r="302">
      <c r="A302" s="9">
        <v>302.0</v>
      </c>
      <c r="B302" s="10" t="str">
        <f t="shared" si="1"/>
        <v>La Tâche 2011 Domaine de la Romanée-Conti (2 BT)</v>
      </c>
      <c r="C302" s="11">
        <v>5000.0</v>
      </c>
      <c r="D302" s="11">
        <v>7500.0</v>
      </c>
      <c r="E302" s="13" t="s">
        <v>2188</v>
      </c>
      <c r="F302" s="12" t="s">
        <v>683</v>
      </c>
    </row>
    <row r="303">
      <c r="A303" s="9">
        <v>303.0</v>
      </c>
      <c r="B303" s="10" t="str">
        <f t="shared" si="1"/>
        <v>Clos Vougeot 2002 René Engel (12 BT)</v>
      </c>
      <c r="C303" s="11">
        <v>8000.0</v>
      </c>
      <c r="D303" s="11">
        <v>15000.0</v>
      </c>
      <c r="E303" s="13" t="s">
        <v>2189</v>
      </c>
      <c r="F303" s="12" t="s">
        <v>687</v>
      </c>
    </row>
    <row r="304">
      <c r="A304" s="9">
        <v>304.0</v>
      </c>
      <c r="B304" s="10" t="str">
        <f t="shared" si="1"/>
        <v>Chambertin, Clos de Bèze 2013 Domaine Prieuré Roch (2 BT)</v>
      </c>
      <c r="C304" s="11">
        <v>1400.0</v>
      </c>
      <c r="D304" s="11">
        <v>2400.0</v>
      </c>
      <c r="E304" s="13" t="s">
        <v>2190</v>
      </c>
      <c r="F304" s="12" t="s">
        <v>691</v>
      </c>
    </row>
    <row r="305">
      <c r="A305" s="9">
        <v>305.0</v>
      </c>
      <c r="B305" s="10" t="str">
        <f t="shared" si="1"/>
        <v>Chambertin, Clos de Bèze 2007 Domaine Prieuré Roch (2 BT)</v>
      </c>
      <c r="C305" s="11">
        <v>1600.0</v>
      </c>
      <c r="D305" s="11">
        <v>2600.0</v>
      </c>
      <c r="E305" s="13" t="s">
        <v>2191</v>
      </c>
      <c r="F305" s="12" t="s">
        <v>692</v>
      </c>
    </row>
    <row r="306">
      <c r="A306" s="9">
        <v>306.0</v>
      </c>
      <c r="B306" s="10" t="str">
        <f t="shared" si="1"/>
        <v>Clos de Vougeot 2016 Domaine Prieuré Roch (3 BT)</v>
      </c>
      <c r="C306" s="11">
        <v>1500.0</v>
      </c>
      <c r="D306" s="11">
        <v>2600.0</v>
      </c>
      <c r="E306" s="13" t="s">
        <v>2192</v>
      </c>
      <c r="F306" s="12" t="s">
        <v>693</v>
      </c>
    </row>
    <row r="307">
      <c r="A307" s="9">
        <v>307.0</v>
      </c>
      <c r="B307" s="10" t="str">
        <f t="shared" si="1"/>
        <v>Vosne Romanée, Les Suchots 2012 Domaine Prieuré Roch (12 BT)</v>
      </c>
      <c r="C307" s="11">
        <v>4800.0</v>
      </c>
      <c r="D307" s="11">
        <v>8000.0</v>
      </c>
      <c r="E307" s="13" t="s">
        <v>2193</v>
      </c>
      <c r="F307" s="12" t="s">
        <v>694</v>
      </c>
    </row>
    <row r="308">
      <c r="A308" s="9">
        <v>308.0</v>
      </c>
      <c r="B308" s="10" t="str">
        <f t="shared" si="1"/>
        <v>Vosne Romanée Les Clous 2012 Domaine Prieuré Roch (6 BT)</v>
      </c>
      <c r="C308" s="11">
        <v>2000.0</v>
      </c>
      <c r="D308" s="11">
        <v>3500.0</v>
      </c>
      <c r="E308" s="13" t="s">
        <v>2194</v>
      </c>
      <c r="F308" s="12" t="s">
        <v>696</v>
      </c>
    </row>
    <row r="309">
      <c r="A309" s="9">
        <v>309.0</v>
      </c>
      <c r="B309" s="10" t="str">
        <f t="shared" si="1"/>
        <v>Vosne Romanée Les Clous 2012 Domaine Prieuré Roch (12 BT)</v>
      </c>
      <c r="C309" s="11">
        <v>4000.0</v>
      </c>
      <c r="D309" s="11">
        <v>7000.0</v>
      </c>
      <c r="E309" s="13" t="s">
        <v>2195</v>
      </c>
      <c r="F309" s="12" t="s">
        <v>2196</v>
      </c>
    </row>
    <row r="310">
      <c r="A310" s="9">
        <v>310.0</v>
      </c>
      <c r="B310" s="10" t="str">
        <f t="shared" si="1"/>
        <v>Nuits St. Georges, Clos des Corvées 2009 Domaine Prieuré Roch (8 BT)</v>
      </c>
      <c r="C310" s="11">
        <v>3500.0</v>
      </c>
      <c r="D310" s="11">
        <v>6000.0</v>
      </c>
      <c r="E310" s="13" t="s">
        <v>2197</v>
      </c>
      <c r="F310" s="12" t="s">
        <v>698</v>
      </c>
    </row>
    <row r="311">
      <c r="A311" s="9">
        <v>311.0</v>
      </c>
      <c r="B311" s="10" t="str">
        <f t="shared" si="1"/>
        <v>Ladoix, Le Cloud, Rouge 2017 Domaine Prieuré Roch (6 BT)</v>
      </c>
      <c r="C311" s="11">
        <v>650.0</v>
      </c>
      <c r="D311" s="11">
        <v>1000.0</v>
      </c>
      <c r="E311" s="13" t="s">
        <v>2198</v>
      </c>
      <c r="F311" s="12" t="s">
        <v>700</v>
      </c>
    </row>
    <row r="312">
      <c r="A312" s="9">
        <v>312.0</v>
      </c>
      <c r="B312" s="10" t="str">
        <f t="shared" si="1"/>
        <v>Chambertin 2002 Domaine des Chezeaux (6 BT)</v>
      </c>
      <c r="C312" s="11">
        <v>2400.0</v>
      </c>
      <c r="D312" s="11">
        <v>4000.0</v>
      </c>
      <c r="E312" s="13" t="s">
        <v>2199</v>
      </c>
      <c r="F312" s="12" t="s">
        <v>703</v>
      </c>
    </row>
    <row r="313">
      <c r="A313" s="9">
        <v>313.0</v>
      </c>
      <c r="B313" s="10" t="str">
        <f t="shared" si="1"/>
        <v>Chablis, Butteaux 2011 Domaine Raveneau (3 BT)</v>
      </c>
      <c r="C313" s="11">
        <v>750.0</v>
      </c>
      <c r="D313" s="11">
        <v>1300.0</v>
      </c>
      <c r="E313" s="13" t="s">
        <v>2200</v>
      </c>
      <c r="F313" s="12" t="s">
        <v>707</v>
      </c>
    </row>
    <row r="314">
      <c r="A314" s="9">
        <v>314.0</v>
      </c>
      <c r="B314" s="10" t="str">
        <f t="shared" si="1"/>
        <v>Chablis, Butteaux 2009 Domaine Raveneau (3 BT)</v>
      </c>
      <c r="C314" s="11">
        <v>600.0</v>
      </c>
      <c r="D314" s="11">
        <v>900.0</v>
      </c>
      <c r="E314" s="13" t="s">
        <v>2201</v>
      </c>
      <c r="F314" s="12" t="s">
        <v>708</v>
      </c>
    </row>
    <row r="315">
      <c r="A315" s="9">
        <v>315.0</v>
      </c>
      <c r="B315" s="10" t="str">
        <f t="shared" si="1"/>
        <v>Chablis, Butteaux 2008 Domaine Raveneau (4 BT)</v>
      </c>
      <c r="C315" s="11">
        <v>800.0</v>
      </c>
      <c r="D315" s="11">
        <v>1300.0</v>
      </c>
      <c r="E315" s="13" t="s">
        <v>2202</v>
      </c>
      <c r="F315" s="12" t="s">
        <v>710</v>
      </c>
    </row>
    <row r="316">
      <c r="A316" s="9">
        <v>316.0</v>
      </c>
      <c r="B316" s="10" t="str">
        <f t="shared" si="1"/>
        <v>Chablis, Butteaux 2007 Domaine Raveneau (4 BT)</v>
      </c>
      <c r="C316" s="11">
        <v>700.0</v>
      </c>
      <c r="D316" s="11">
        <v>1200.0</v>
      </c>
      <c r="E316" s="13" t="s">
        <v>2203</v>
      </c>
      <c r="F316" s="12" t="s">
        <v>712</v>
      </c>
    </row>
    <row r="317">
      <c r="A317" s="9">
        <v>317.0</v>
      </c>
      <c r="B317" s="10" t="str">
        <f t="shared" si="1"/>
        <v>Chablis, Butteaux 2006 Domaine Raveneau (3 BT)</v>
      </c>
      <c r="C317" s="11">
        <v>500.0</v>
      </c>
      <c r="D317" s="11">
        <v>800.0</v>
      </c>
      <c r="E317" s="13" t="s">
        <v>2204</v>
      </c>
      <c r="F317" s="12" t="s">
        <v>713</v>
      </c>
    </row>
    <row r="318">
      <c r="A318" s="9">
        <v>318.0</v>
      </c>
      <c r="B318" s="10" t="str">
        <f t="shared" si="1"/>
        <v>Chablis, Butteaux 2005 Domaine Raveneau (5 BT)</v>
      </c>
      <c r="C318" s="11">
        <v>950.0</v>
      </c>
      <c r="D318" s="11">
        <v>1500.0</v>
      </c>
      <c r="E318" s="13" t="s">
        <v>2205</v>
      </c>
      <c r="F318" s="12" t="s">
        <v>714</v>
      </c>
    </row>
    <row r="319">
      <c r="A319" s="9">
        <v>319.0</v>
      </c>
      <c r="B319" s="10" t="str">
        <f t="shared" si="1"/>
        <v>Chablis, Montée de Tonnerre 2011 Domaine Raveneau (3 BT)</v>
      </c>
      <c r="C319" s="11">
        <v>750.0</v>
      </c>
      <c r="D319" s="11">
        <v>1300.0</v>
      </c>
      <c r="E319" s="13" t="s">
        <v>2206</v>
      </c>
      <c r="F319" s="12" t="s">
        <v>717</v>
      </c>
    </row>
    <row r="320">
      <c r="A320" s="9">
        <v>320.0</v>
      </c>
      <c r="B320" s="10" t="str">
        <f t="shared" si="1"/>
        <v>Chablis, Montée de Tonnerre 2009 Domaine Raveneau (5 BT)</v>
      </c>
      <c r="C320" s="11">
        <v>1000.0</v>
      </c>
      <c r="D320" s="11">
        <v>1600.0</v>
      </c>
      <c r="E320" s="13" t="s">
        <v>2207</v>
      </c>
      <c r="F320" s="12" t="s">
        <v>719</v>
      </c>
    </row>
    <row r="321">
      <c r="A321" s="9">
        <v>321.0</v>
      </c>
      <c r="B321" s="10" t="str">
        <f t="shared" si="1"/>
        <v>Chablis, Montée de Tonnerre 2008 Domaine Raveneau (2 BT)</v>
      </c>
      <c r="C321" s="11">
        <v>600.0</v>
      </c>
      <c r="D321" s="11">
        <v>950.0</v>
      </c>
      <c r="E321" s="13" t="s">
        <v>2208</v>
      </c>
      <c r="F321" s="12" t="s">
        <v>721</v>
      </c>
    </row>
    <row r="322">
      <c r="A322" s="9">
        <v>322.0</v>
      </c>
      <c r="B322" s="10" t="str">
        <f t="shared" si="1"/>
        <v>Chablis, Montée de Tonnerre 2007 Domaine Raveneau (3 BT)</v>
      </c>
      <c r="C322" s="11">
        <v>750.0</v>
      </c>
      <c r="D322" s="11">
        <v>1300.0</v>
      </c>
      <c r="E322" s="13" t="s">
        <v>2209</v>
      </c>
      <c r="F322" s="12" t="s">
        <v>723</v>
      </c>
    </row>
    <row r="323">
      <c r="A323" s="9">
        <v>323.0</v>
      </c>
      <c r="B323" s="10" t="str">
        <f t="shared" si="1"/>
        <v>Chablis, Montée de Tonnerre 2006 Domaine Raveneau (3 BT)</v>
      </c>
      <c r="C323" s="11">
        <v>550.0</v>
      </c>
      <c r="D323" s="11">
        <v>850.0</v>
      </c>
      <c r="E323" s="13" t="s">
        <v>2210</v>
      </c>
      <c r="F323" s="12" t="s">
        <v>724</v>
      </c>
    </row>
    <row r="324">
      <c r="A324" s="9">
        <v>324.0</v>
      </c>
      <c r="B324" s="10" t="str">
        <f t="shared" si="1"/>
        <v>Chablis, Montée de Tonnerre 2005 Domaine Raveneau (4 BT)</v>
      </c>
      <c r="C324" s="11">
        <v>1100.0</v>
      </c>
      <c r="D324" s="11">
        <v>1700.0</v>
      </c>
      <c r="E324" s="13" t="s">
        <v>2211</v>
      </c>
      <c r="F324" s="12" t="s">
        <v>725</v>
      </c>
    </row>
    <row r="325">
      <c r="A325" s="9">
        <v>325.0</v>
      </c>
      <c r="B325" s="10" t="str">
        <f t="shared" si="1"/>
        <v>Chablis, Montée de Tonnerre 2004 Domaine Raveneau (2 BT)</v>
      </c>
      <c r="C325" s="11">
        <v>500.0</v>
      </c>
      <c r="D325" s="11">
        <v>800.0</v>
      </c>
      <c r="E325" s="13" t="s">
        <v>2212</v>
      </c>
      <c r="F325" s="12" t="s">
        <v>726</v>
      </c>
    </row>
    <row r="326">
      <c r="A326" s="9">
        <v>326.0</v>
      </c>
      <c r="B326" s="10" t="str">
        <f t="shared" si="1"/>
        <v>Chablis, Les Clos 2009 Domaine Raveneau (4 BT)</v>
      </c>
      <c r="C326" s="11">
        <v>2800.0</v>
      </c>
      <c r="D326" s="11">
        <v>4200.0</v>
      </c>
      <c r="E326" s="13" t="s">
        <v>2213</v>
      </c>
      <c r="F326" s="12" t="s">
        <v>728</v>
      </c>
    </row>
    <row r="327">
      <c r="A327" s="9">
        <v>327.0</v>
      </c>
      <c r="B327" s="10" t="str">
        <f t="shared" si="1"/>
        <v>Chablis, Les Clos 2006 Domaine Raveneau (1 BT)</v>
      </c>
      <c r="C327" s="11">
        <v>500.0</v>
      </c>
      <c r="D327" s="11">
        <v>750.0</v>
      </c>
      <c r="E327" s="13" t="s">
        <v>2214</v>
      </c>
      <c r="F327" s="12" t="s">
        <v>729</v>
      </c>
    </row>
    <row r="328">
      <c r="A328" s="9">
        <v>328.0</v>
      </c>
      <c r="B328" s="10" t="str">
        <f t="shared" si="1"/>
        <v>Meursault 2015 J.-F. Coche-Dury (2 BT)</v>
      </c>
      <c r="C328" s="11">
        <v>850.0</v>
      </c>
      <c r="D328" s="11">
        <v>1400.0</v>
      </c>
      <c r="E328" s="13" t="s">
        <v>2215</v>
      </c>
      <c r="F328" s="12" t="s">
        <v>732</v>
      </c>
    </row>
    <row r="329">
      <c r="A329" s="9">
        <v>329.0</v>
      </c>
      <c r="B329" s="10" t="str">
        <f t="shared" si="1"/>
        <v>Meursault 2012 J.-F. Coche-Dury (2 BT)</v>
      </c>
      <c r="C329" s="11">
        <v>900.0</v>
      </c>
      <c r="D329" s="11">
        <v>1500.0</v>
      </c>
      <c r="E329" s="13" t="s">
        <v>2216</v>
      </c>
      <c r="F329" s="12" t="s">
        <v>734</v>
      </c>
    </row>
    <row r="330">
      <c r="A330" s="9">
        <v>330.0</v>
      </c>
      <c r="B330" s="10" t="str">
        <f t="shared" si="1"/>
        <v>Meursault 2011 J.-F. Coche-Dury (2 BT)</v>
      </c>
      <c r="C330" s="11">
        <v>850.0</v>
      </c>
      <c r="D330" s="11">
        <v>1400.0</v>
      </c>
      <c r="E330" s="13" t="s">
        <v>2217</v>
      </c>
      <c r="F330" s="12" t="s">
        <v>736</v>
      </c>
    </row>
    <row r="331">
      <c r="A331" s="9">
        <v>331.0</v>
      </c>
      <c r="B331" s="10" t="str">
        <f t="shared" si="1"/>
        <v>Meursault 2008 J.-F. Coche-Dury (3 BT)</v>
      </c>
      <c r="C331" s="11">
        <v>1400.0</v>
      </c>
      <c r="D331" s="11">
        <v>2400.0</v>
      </c>
      <c r="E331" s="13" t="s">
        <v>2218</v>
      </c>
      <c r="F331" s="12" t="s">
        <v>737</v>
      </c>
    </row>
    <row r="332">
      <c r="A332" s="9">
        <v>332.0</v>
      </c>
      <c r="B332" s="10" t="str">
        <f t="shared" si="1"/>
        <v>Meursault 2007 J.-F. Coche-Dury (1 BT)</v>
      </c>
      <c r="C332" s="11">
        <v>500.0</v>
      </c>
      <c r="D332" s="11">
        <v>800.0</v>
      </c>
      <c r="E332" s="13" t="s">
        <v>2219</v>
      </c>
      <c r="F332" s="12" t="s">
        <v>738</v>
      </c>
    </row>
    <row r="333">
      <c r="A333" s="9">
        <v>333.0</v>
      </c>
      <c r="B333" s="10" t="str">
        <f t="shared" si="1"/>
        <v>Meursault 2006 J.-F. Coche-Dury (2 BT)</v>
      </c>
      <c r="C333" s="11">
        <v>950.0</v>
      </c>
      <c r="D333" s="11">
        <v>1600.0</v>
      </c>
      <c r="E333" s="13" t="s">
        <v>2220</v>
      </c>
      <c r="F333" s="12" t="s">
        <v>740</v>
      </c>
    </row>
    <row r="334">
      <c r="A334" s="9">
        <v>334.0</v>
      </c>
      <c r="B334" s="10" t="str">
        <f t="shared" si="1"/>
        <v>Meursault 2005 J.-F. Coche-Dury (1 BT)</v>
      </c>
      <c r="C334" s="11">
        <v>450.0</v>
      </c>
      <c r="D334" s="11">
        <v>700.0</v>
      </c>
      <c r="E334" s="13" t="s">
        <v>2221</v>
      </c>
      <c r="F334" s="12" t="s">
        <v>742</v>
      </c>
    </row>
    <row r="335">
      <c r="A335" s="9">
        <v>335.0</v>
      </c>
      <c r="B335" s="10" t="str">
        <f t="shared" si="1"/>
        <v>Puligny Montrachet, Les Enseignères 2011 J.-F. Coche-Dury (1 BT)</v>
      </c>
      <c r="C335" s="11">
        <v>500.0</v>
      </c>
      <c r="D335" s="11">
        <v>800.0</v>
      </c>
      <c r="E335" s="13" t="s">
        <v>2222</v>
      </c>
      <c r="F335" s="12" t="s">
        <v>745</v>
      </c>
    </row>
    <row r="336">
      <c r="A336" s="9">
        <v>336.0</v>
      </c>
      <c r="B336" s="10" t="str">
        <f t="shared" si="1"/>
        <v>Puligny Montrachet, Les Enseignères 2009 J.-F. Coche-Dury (3 BT)</v>
      </c>
      <c r="C336" s="11">
        <v>1600.0</v>
      </c>
      <c r="D336" s="11">
        <v>2600.0</v>
      </c>
      <c r="E336" s="13" t="s">
        <v>2223</v>
      </c>
      <c r="F336" s="12" t="s">
        <v>747</v>
      </c>
    </row>
    <row r="337">
      <c r="A337" s="9">
        <v>337.0</v>
      </c>
      <c r="B337" s="10" t="str">
        <f t="shared" si="1"/>
        <v>Puligny Montrachet, Les Enseignères 2008 J.-F. Coche-Dury (2 BT)</v>
      </c>
      <c r="C337" s="11">
        <v>1400.0</v>
      </c>
      <c r="D337" s="11">
        <v>2000.0</v>
      </c>
      <c r="E337" s="13" t="s">
        <v>2224</v>
      </c>
      <c r="F337" s="12" t="s">
        <v>749</v>
      </c>
    </row>
    <row r="338">
      <c r="A338" s="9">
        <v>338.0</v>
      </c>
      <c r="B338" s="10" t="str">
        <f t="shared" si="1"/>
        <v>Puligny Montrachet, Les Enseignères 2007 J.-F. Coche-Dury (1 BT)</v>
      </c>
      <c r="C338" s="11">
        <v>700.0</v>
      </c>
      <c r="D338" s="11">
        <v>1100.0</v>
      </c>
      <c r="E338" s="13" t="s">
        <v>2225</v>
      </c>
      <c r="F338" s="12" t="s">
        <v>750</v>
      </c>
    </row>
    <row r="339">
      <c r="A339" s="9">
        <v>339.0</v>
      </c>
      <c r="B339" s="10" t="str">
        <f t="shared" si="1"/>
        <v>Puligny Montrachet, Les Enseignères 2006 J.-F. Coche-Dury (2 BT)</v>
      </c>
      <c r="C339" s="11">
        <v>950.0</v>
      </c>
      <c r="D339" s="11">
        <v>1400.0</v>
      </c>
      <c r="E339" s="13" t="s">
        <v>2226</v>
      </c>
      <c r="F339" s="12" t="s">
        <v>752</v>
      </c>
    </row>
    <row r="340">
      <c r="A340" s="9">
        <v>340.0</v>
      </c>
      <c r="B340" s="10" t="str">
        <f t="shared" si="1"/>
        <v>Puligny Montrachet, Les Enseignères 2005 J.-F. Coche-Dury (1 BT)</v>
      </c>
      <c r="C340" s="11">
        <v>600.0</v>
      </c>
      <c r="D340" s="11">
        <v>900.0</v>
      </c>
      <c r="E340" s="13" t="s">
        <v>2227</v>
      </c>
      <c r="F340" s="12" t="s">
        <v>753</v>
      </c>
    </row>
    <row r="341">
      <c r="A341" s="9">
        <v>341.0</v>
      </c>
      <c r="B341" s="10" t="str">
        <f t="shared" si="1"/>
        <v>Puligny Montrachet, Les Enseignères 2004 J.-F. Coche-Dury (2 BT)</v>
      </c>
      <c r="C341" s="11">
        <v>900.0</v>
      </c>
      <c r="D341" s="11">
        <v>1500.0</v>
      </c>
      <c r="E341" s="13" t="s">
        <v>2228</v>
      </c>
      <c r="F341" s="12" t="s">
        <v>755</v>
      </c>
    </row>
    <row r="342">
      <c r="A342" s="9">
        <v>342.0</v>
      </c>
      <c r="B342" s="10" t="str">
        <f t="shared" si="1"/>
        <v>Mixed case (11 BT)</v>
      </c>
      <c r="C342" s="11">
        <v>1700.0</v>
      </c>
      <c r="D342" s="11">
        <v>3000.0</v>
      </c>
      <c r="E342" s="13" t="s">
        <v>2229</v>
      </c>
      <c r="F342" s="12" t="s">
        <v>2092</v>
      </c>
    </row>
    <row r="343">
      <c r="A343" s="9">
        <v>343.0</v>
      </c>
      <c r="B343" s="10" t="str">
        <f t="shared" si="1"/>
        <v>Meursault, Les Vireuils 2005 Domaine Roulot (4 BT)</v>
      </c>
      <c r="C343" s="11">
        <v>700.0</v>
      </c>
      <c r="D343" s="11">
        <v>1200.0</v>
      </c>
      <c r="E343" s="13" t="s">
        <v>2230</v>
      </c>
      <c r="F343" s="12" t="s">
        <v>766</v>
      </c>
    </row>
    <row r="344">
      <c r="A344" s="9">
        <v>344.0</v>
      </c>
      <c r="B344" s="10" t="str">
        <f t="shared" si="1"/>
        <v>Châteauneuf-du-Pape, Hommage à Jacques Perrin 2013 Château de Beaucastel (1 JM30)</v>
      </c>
      <c r="C344" s="11">
        <v>600.0</v>
      </c>
      <c r="D344" s="11">
        <v>1000.0</v>
      </c>
      <c r="E344" s="13" t="s">
        <v>2231</v>
      </c>
      <c r="F344" s="12" t="s">
        <v>768</v>
      </c>
    </row>
    <row r="345">
      <c r="A345" s="9">
        <v>345.0</v>
      </c>
      <c r="B345" s="10" t="str">
        <f t="shared" si="1"/>
        <v>Château Haut Brion 2009  (12 BT)</v>
      </c>
      <c r="C345" s="11">
        <v>5500.0</v>
      </c>
      <c r="D345" s="11">
        <v>7500.0</v>
      </c>
      <c r="E345" s="13" t="s">
        <v>2232</v>
      </c>
      <c r="F345" s="12" t="s">
        <v>2233</v>
      </c>
    </row>
    <row r="346">
      <c r="A346" s="9">
        <v>346.0</v>
      </c>
      <c r="B346" s="10" t="str">
        <f t="shared" si="1"/>
        <v>Château Haut Brion 2009  (12 BT)</v>
      </c>
      <c r="C346" s="11">
        <v>5500.0</v>
      </c>
      <c r="D346" s="11">
        <v>7500.0</v>
      </c>
      <c r="E346" s="13" t="s">
        <v>2234</v>
      </c>
      <c r="F346" s="12" t="s">
        <v>2233</v>
      </c>
    </row>
    <row r="347">
      <c r="A347" s="9">
        <v>347.0</v>
      </c>
      <c r="B347" s="10" t="str">
        <f t="shared" si="1"/>
        <v>Château Haut Brion 2009  (6 MAG)</v>
      </c>
      <c r="C347" s="11">
        <v>5500.0</v>
      </c>
      <c r="D347" s="11">
        <v>7500.0</v>
      </c>
      <c r="E347" s="13" t="s">
        <v>2235</v>
      </c>
      <c r="F347" s="12" t="s">
        <v>2236</v>
      </c>
    </row>
    <row r="348">
      <c r="A348" s="9">
        <v>348.0</v>
      </c>
      <c r="B348" s="10" t="str">
        <f t="shared" si="1"/>
        <v>Château Haut Brion 2009  (1 DM)</v>
      </c>
      <c r="C348" s="11">
        <v>2000.0</v>
      </c>
      <c r="D348" s="11">
        <v>2800.0</v>
      </c>
      <c r="E348" s="13" t="s">
        <v>2237</v>
      </c>
      <c r="F348" s="12" t="s">
        <v>2238</v>
      </c>
    </row>
    <row r="349">
      <c r="A349" s="9">
        <v>349.0</v>
      </c>
      <c r="B349" s="10" t="str">
        <f t="shared" si="1"/>
        <v>Château Haut Brion 2005  (2 BT)</v>
      </c>
      <c r="C349" s="11">
        <v>1100.0</v>
      </c>
      <c r="D349" s="11">
        <v>1500.0</v>
      </c>
      <c r="E349" s="13" t="s">
        <v>2239</v>
      </c>
      <c r="F349" s="12" t="s">
        <v>2240</v>
      </c>
    </row>
    <row r="350">
      <c r="A350" s="9">
        <v>350.0</v>
      </c>
      <c r="B350" s="10" t="str">
        <f t="shared" si="1"/>
        <v>Château Haut Brion 2005  (1 DM)</v>
      </c>
      <c r="C350" s="11">
        <v>2200.0</v>
      </c>
      <c r="D350" s="11">
        <v>3000.0</v>
      </c>
      <c r="E350" s="13" t="s">
        <v>2241</v>
      </c>
      <c r="F350" s="12" t="s">
        <v>2242</v>
      </c>
    </row>
    <row r="351">
      <c r="A351" s="9">
        <v>351.0</v>
      </c>
      <c r="B351" s="10" t="str">
        <f t="shared" si="1"/>
        <v>Château Haut Brion 2005  (1 DM)</v>
      </c>
      <c r="C351" s="11">
        <v>2200.0</v>
      </c>
      <c r="D351" s="11">
        <v>3000.0</v>
      </c>
      <c r="E351" s="13" t="s">
        <v>2243</v>
      </c>
      <c r="F351" s="12" t="s">
        <v>2242</v>
      </c>
    </row>
    <row r="352">
      <c r="A352" s="9">
        <v>352.0</v>
      </c>
      <c r="B352" s="10" t="str">
        <f t="shared" si="1"/>
        <v>Château Haut Brion 2005  (1 IMP)</v>
      </c>
      <c r="C352" s="11">
        <v>4500.0</v>
      </c>
      <c r="D352" s="11">
        <v>7000.0</v>
      </c>
      <c r="E352" s="13" t="s">
        <v>2244</v>
      </c>
      <c r="F352" s="12" t="s">
        <v>2245</v>
      </c>
    </row>
    <row r="353">
      <c r="A353" s="9">
        <v>353.0</v>
      </c>
      <c r="B353" s="10" t="str">
        <f t="shared" si="1"/>
        <v>Château Haut Brion 2005  (1 IMP)</v>
      </c>
      <c r="C353" s="11">
        <v>4500.0</v>
      </c>
      <c r="D353" s="11">
        <v>7000.0</v>
      </c>
      <c r="E353" s="13" t="s">
        <v>2246</v>
      </c>
      <c r="F353" s="12" t="s">
        <v>2245</v>
      </c>
    </row>
    <row r="354">
      <c r="A354" s="9">
        <v>354.0</v>
      </c>
      <c r="B354" s="10" t="str">
        <f t="shared" si="1"/>
        <v>Château La Mission Haut-Brion 2009  (1 DM)</v>
      </c>
      <c r="C354" s="11">
        <v>1500.0</v>
      </c>
      <c r="D354" s="11">
        <v>2000.0</v>
      </c>
      <c r="E354" s="13" t="s">
        <v>2247</v>
      </c>
      <c r="F354" s="12" t="s">
        <v>2248</v>
      </c>
    </row>
    <row r="355">
      <c r="A355" s="9">
        <v>355.0</v>
      </c>
      <c r="B355" s="10" t="str">
        <f t="shared" si="1"/>
        <v>Château La Mission Haut-Brion 2006  (1 IMP)</v>
      </c>
      <c r="C355" s="11">
        <v>1200.0</v>
      </c>
      <c r="D355" s="11">
        <v>1600.0</v>
      </c>
      <c r="E355" s="13" t="s">
        <v>2249</v>
      </c>
      <c r="F355" s="12" t="s">
        <v>2250</v>
      </c>
    </row>
    <row r="356">
      <c r="A356" s="9">
        <v>356.0</v>
      </c>
      <c r="B356" s="10" t="str">
        <f t="shared" si="1"/>
        <v>Château La Mission Haut-Brion 2005  (3 BT)</v>
      </c>
      <c r="C356" s="11">
        <v>1200.0</v>
      </c>
      <c r="D356" s="11">
        <v>1800.0</v>
      </c>
      <c r="E356" s="13" t="s">
        <v>2251</v>
      </c>
      <c r="F356" s="12" t="s">
        <v>2252</v>
      </c>
    </row>
    <row r="357">
      <c r="A357" s="9">
        <v>357.0</v>
      </c>
      <c r="B357" s="10" t="str">
        <f t="shared" si="1"/>
        <v>Château La Mission Haut-Brion 2005  (1 IMP)</v>
      </c>
      <c r="C357" s="11">
        <v>3500.0</v>
      </c>
      <c r="D357" s="11">
        <v>5000.0</v>
      </c>
      <c r="E357" s="13" t="s">
        <v>2253</v>
      </c>
      <c r="F357" s="12" t="s">
        <v>2254</v>
      </c>
    </row>
    <row r="358">
      <c r="A358" s="9">
        <v>358.0</v>
      </c>
      <c r="B358" s="10" t="str">
        <f t="shared" si="1"/>
        <v>Château Lafite 2009  (1 BT)</v>
      </c>
      <c r="C358" s="11">
        <v>600.0</v>
      </c>
      <c r="D358" s="11">
        <v>800.0</v>
      </c>
      <c r="E358" s="13" t="s">
        <v>2255</v>
      </c>
      <c r="F358" s="12" t="s">
        <v>2256</v>
      </c>
    </row>
    <row r="359">
      <c r="A359" s="9">
        <v>359.0</v>
      </c>
      <c r="B359" s="10" t="str">
        <f t="shared" si="1"/>
        <v>Château Lafite 2009  (12 BT)</v>
      </c>
      <c r="C359" s="11">
        <v>7000.0</v>
      </c>
      <c r="D359" s="11">
        <v>9000.0</v>
      </c>
      <c r="E359" s="13" t="s">
        <v>2257</v>
      </c>
      <c r="F359" s="12" t="s">
        <v>2258</v>
      </c>
    </row>
    <row r="360">
      <c r="A360" s="9">
        <v>360.0</v>
      </c>
      <c r="B360" s="10" t="str">
        <f t="shared" si="1"/>
        <v>Château Lafite 2009  (12 BT)</v>
      </c>
      <c r="C360" s="11">
        <v>7000.0</v>
      </c>
      <c r="D360" s="11">
        <v>9000.0</v>
      </c>
      <c r="E360" s="13" t="s">
        <v>2259</v>
      </c>
      <c r="F360" s="12" t="s">
        <v>2258</v>
      </c>
    </row>
    <row r="361">
      <c r="A361" s="9">
        <v>361.0</v>
      </c>
      <c r="B361" s="10" t="str">
        <f t="shared" si="1"/>
        <v>Château Lafite 2005  (5 MAG)</v>
      </c>
      <c r="C361" s="11">
        <v>5500.0</v>
      </c>
      <c r="D361" s="11">
        <v>8000.0</v>
      </c>
      <c r="E361" s="13" t="s">
        <v>2260</v>
      </c>
      <c r="F361" s="12" t="s">
        <v>2261</v>
      </c>
    </row>
    <row r="362">
      <c r="A362" s="9">
        <v>362.0</v>
      </c>
      <c r="B362" s="10" t="str">
        <f t="shared" si="1"/>
        <v>Château Lafite 2005  (1 DM)</v>
      </c>
      <c r="C362" s="11">
        <v>2400.0</v>
      </c>
      <c r="D362" s="11">
        <v>3500.0</v>
      </c>
      <c r="E362" s="13" t="s">
        <v>2262</v>
      </c>
      <c r="F362" s="12" t="s">
        <v>2263</v>
      </c>
    </row>
    <row r="363">
      <c r="A363" s="9">
        <v>363.0</v>
      </c>
      <c r="B363" s="10" t="str">
        <f t="shared" si="1"/>
        <v>Château Lafite 2005  (1 IMP)</v>
      </c>
      <c r="C363" s="11">
        <v>4800.0</v>
      </c>
      <c r="D363" s="11">
        <v>6000.0</v>
      </c>
      <c r="E363" s="13" t="s">
        <v>2264</v>
      </c>
      <c r="F363" s="12" t="s">
        <v>2265</v>
      </c>
    </row>
    <row r="364">
      <c r="A364" s="9">
        <v>364.0</v>
      </c>
      <c r="B364" s="10" t="str">
        <f t="shared" si="1"/>
        <v>Carruades de Lafite 2005  (3 BT)</v>
      </c>
      <c r="C364" s="11">
        <v>500.0</v>
      </c>
      <c r="D364" s="11">
        <v>700.0</v>
      </c>
      <c r="E364" s="13" t="s">
        <v>2266</v>
      </c>
      <c r="F364" s="12" t="s">
        <v>2267</v>
      </c>
    </row>
    <row r="365">
      <c r="A365" s="9">
        <v>365.0</v>
      </c>
      <c r="B365" s="10" t="str">
        <f t="shared" si="1"/>
        <v>Carruades de Lafite 2005  (3 BT)</v>
      </c>
      <c r="C365" s="11">
        <v>500.0</v>
      </c>
      <c r="D365" s="11">
        <v>700.0</v>
      </c>
      <c r="E365" s="13" t="s">
        <v>2268</v>
      </c>
      <c r="F365" s="12" t="s">
        <v>2267</v>
      </c>
    </row>
    <row r="366">
      <c r="A366" s="9">
        <v>366.0</v>
      </c>
      <c r="B366" s="10" t="str">
        <f t="shared" si="1"/>
        <v>Château Latour 2009  (12 BT)</v>
      </c>
      <c r="C366" s="11">
        <v>9000.0</v>
      </c>
      <c r="D366" s="11">
        <v>14000.0</v>
      </c>
      <c r="E366" s="13" t="s">
        <v>2269</v>
      </c>
      <c r="F366" s="12" t="s">
        <v>2270</v>
      </c>
    </row>
    <row r="367">
      <c r="A367" s="9">
        <v>367.0</v>
      </c>
      <c r="B367" s="10" t="str">
        <f t="shared" si="1"/>
        <v>Château Latour 2009  (2 MAG)</v>
      </c>
      <c r="C367" s="11">
        <v>3000.0</v>
      </c>
      <c r="D367" s="11">
        <v>4000.0</v>
      </c>
      <c r="E367" s="13" t="s">
        <v>2271</v>
      </c>
      <c r="F367" s="12" t="s">
        <v>2272</v>
      </c>
    </row>
    <row r="368">
      <c r="A368" s="9">
        <v>368.0</v>
      </c>
      <c r="B368" s="10" t="str">
        <f t="shared" si="1"/>
        <v>Château Latour 2009  (6 MAG)</v>
      </c>
      <c r="C368" s="11">
        <v>9000.0</v>
      </c>
      <c r="D368" s="11">
        <v>14000.0</v>
      </c>
      <c r="E368" s="13" t="s">
        <v>2273</v>
      </c>
      <c r="F368" s="12" t="s">
        <v>2274</v>
      </c>
    </row>
    <row r="369">
      <c r="A369" s="9">
        <v>369.0</v>
      </c>
      <c r="B369" s="10" t="str">
        <f t="shared" si="1"/>
        <v>Château Latour 2009  (1 IMP)</v>
      </c>
      <c r="C369" s="11">
        <v>8000.0</v>
      </c>
      <c r="D369" s="11">
        <v>11000.0</v>
      </c>
      <c r="E369" s="13" t="s">
        <v>2275</v>
      </c>
      <c r="F369" s="12" t="s">
        <v>2276</v>
      </c>
    </row>
    <row r="370">
      <c r="A370" s="9">
        <v>370.0</v>
      </c>
      <c r="B370" s="10" t="str">
        <f t="shared" si="1"/>
        <v>Château Latour 2005  (1 DM)</v>
      </c>
      <c r="C370" s="11">
        <v>2000.0</v>
      </c>
      <c r="D370" s="11">
        <v>3000.0</v>
      </c>
      <c r="E370" s="13" t="s">
        <v>2277</v>
      </c>
      <c r="F370" s="12" t="s">
        <v>2278</v>
      </c>
    </row>
    <row r="371">
      <c r="A371" s="9">
        <v>371.0</v>
      </c>
      <c r="B371" s="10" t="str">
        <f t="shared" si="1"/>
        <v>Château Latour 2005  (1 DM)</v>
      </c>
      <c r="C371" s="11">
        <v>2000.0</v>
      </c>
      <c r="D371" s="11">
        <v>3000.0</v>
      </c>
      <c r="E371" s="13" t="s">
        <v>2279</v>
      </c>
      <c r="F371" s="12" t="s">
        <v>2278</v>
      </c>
    </row>
    <row r="372">
      <c r="A372" s="9">
        <v>372.0</v>
      </c>
      <c r="B372" s="10" t="str">
        <f t="shared" si="1"/>
        <v>Château Latour 2005  (1 IMP)</v>
      </c>
      <c r="C372" s="11">
        <v>4500.0</v>
      </c>
      <c r="D372" s="11">
        <v>7000.0</v>
      </c>
      <c r="E372" s="13" t="s">
        <v>2280</v>
      </c>
      <c r="F372" s="12" t="s">
        <v>2281</v>
      </c>
    </row>
    <row r="373">
      <c r="A373" s="9">
        <v>373.0</v>
      </c>
      <c r="B373" s="10" t="str">
        <f t="shared" si="1"/>
        <v>Château Latour 2005  (1 IMP)</v>
      </c>
      <c r="C373" s="11">
        <v>4500.0</v>
      </c>
      <c r="D373" s="11">
        <v>7000.0</v>
      </c>
      <c r="E373" s="13" t="s">
        <v>2282</v>
      </c>
      <c r="F373" s="12" t="s">
        <v>2281</v>
      </c>
    </row>
    <row r="374">
      <c r="A374" s="9">
        <v>374.0</v>
      </c>
      <c r="B374" s="10" t="str">
        <f t="shared" si="1"/>
        <v>Château Margaux 2009  (12 BT)</v>
      </c>
      <c r="C374" s="11">
        <v>7000.0</v>
      </c>
      <c r="D374" s="11">
        <v>9000.0</v>
      </c>
      <c r="E374" s="13" t="s">
        <v>2283</v>
      </c>
      <c r="F374" s="12" t="s">
        <v>2284</v>
      </c>
    </row>
    <row r="375">
      <c r="A375" s="9">
        <v>375.0</v>
      </c>
      <c r="B375" s="10" t="str">
        <f t="shared" si="1"/>
        <v>Château Margaux 2009  (6 MAG)</v>
      </c>
      <c r="C375" s="11">
        <v>7000.0</v>
      </c>
      <c r="D375" s="11">
        <v>9000.0</v>
      </c>
      <c r="E375" s="13" t="s">
        <v>2285</v>
      </c>
      <c r="F375" s="12" t="s">
        <v>2286</v>
      </c>
    </row>
    <row r="376">
      <c r="A376" s="9">
        <v>376.0</v>
      </c>
      <c r="B376" s="10" t="str">
        <f t="shared" si="1"/>
        <v>Château Margaux 2005  (1 IMP)</v>
      </c>
      <c r="C376" s="11">
        <v>4000.0</v>
      </c>
      <c r="D376" s="11">
        <v>5500.0</v>
      </c>
      <c r="E376" s="13" t="s">
        <v>2287</v>
      </c>
      <c r="F376" s="12" t="s">
        <v>2288</v>
      </c>
    </row>
    <row r="377">
      <c r="A377" s="9">
        <v>377.0</v>
      </c>
      <c r="B377" s="10" t="str">
        <f t="shared" si="1"/>
        <v>Château Margaux 2005  (1 IMP)</v>
      </c>
      <c r="C377" s="11">
        <v>4000.0</v>
      </c>
      <c r="D377" s="11">
        <v>5500.0</v>
      </c>
      <c r="E377" s="13" t="s">
        <v>2289</v>
      </c>
      <c r="F377" s="12" t="s">
        <v>2288</v>
      </c>
    </row>
    <row r="378">
      <c r="A378" s="9">
        <v>378.0</v>
      </c>
      <c r="B378" s="10" t="str">
        <f t="shared" si="1"/>
        <v>Château Margaux 2005  (1 IMP)</v>
      </c>
      <c r="C378" s="11">
        <v>4000.0</v>
      </c>
      <c r="D378" s="11">
        <v>5500.0</v>
      </c>
      <c r="E378" s="13" t="s">
        <v>2290</v>
      </c>
      <c r="F378" s="12" t="s">
        <v>2288</v>
      </c>
    </row>
    <row r="379">
      <c r="A379" s="9">
        <v>379.0</v>
      </c>
      <c r="B379" s="10" t="str">
        <f t="shared" si="1"/>
        <v>Château Margaux 2005  (1 IMP)</v>
      </c>
      <c r="C379" s="11">
        <v>4000.0</v>
      </c>
      <c r="D379" s="11">
        <v>5500.0</v>
      </c>
      <c r="E379" s="13" t="s">
        <v>2291</v>
      </c>
      <c r="F379" s="12" t="s">
        <v>2288</v>
      </c>
    </row>
    <row r="380">
      <c r="A380" s="9">
        <v>380.0</v>
      </c>
      <c r="B380" s="10" t="str">
        <f t="shared" si="1"/>
        <v>Château Mouton Rothschild 2009  (12 BT)</v>
      </c>
      <c r="C380" s="11">
        <v>5500.0</v>
      </c>
      <c r="D380" s="11">
        <v>7500.0</v>
      </c>
      <c r="E380" s="13" t="s">
        <v>2292</v>
      </c>
      <c r="F380" s="12" t="s">
        <v>2293</v>
      </c>
    </row>
    <row r="381">
      <c r="A381" s="9">
        <v>381.0</v>
      </c>
      <c r="B381" s="10" t="str">
        <f t="shared" si="1"/>
        <v>Château Mouton Rothschild 2009  (12 BT)</v>
      </c>
      <c r="C381" s="11">
        <v>5500.0</v>
      </c>
      <c r="D381" s="11">
        <v>7500.0</v>
      </c>
      <c r="E381" s="13" t="s">
        <v>2294</v>
      </c>
      <c r="F381" s="12" t="s">
        <v>2293</v>
      </c>
    </row>
    <row r="382">
      <c r="A382" s="9">
        <v>382.0</v>
      </c>
      <c r="B382" s="10" t="str">
        <f t="shared" si="1"/>
        <v>Château Mouton Rothschild 2006  (1 IMP)</v>
      </c>
      <c r="C382" s="11">
        <v>3000.0</v>
      </c>
      <c r="D382" s="11">
        <v>4000.0</v>
      </c>
      <c r="E382" s="13" t="s">
        <v>2295</v>
      </c>
      <c r="F382" s="12" t="s">
        <v>2296</v>
      </c>
    </row>
    <row r="383">
      <c r="A383" s="9">
        <v>383.0</v>
      </c>
      <c r="B383" s="10" t="str">
        <f t="shared" si="1"/>
        <v>Château Mouton Rothschild 2006  (1 IMP)</v>
      </c>
      <c r="C383" s="11">
        <v>3000.0</v>
      </c>
      <c r="D383" s="11">
        <v>4000.0</v>
      </c>
      <c r="E383" s="13" t="s">
        <v>2297</v>
      </c>
      <c r="F383" s="12" t="s">
        <v>2296</v>
      </c>
    </row>
    <row r="384">
      <c r="A384" s="9">
        <v>384.0</v>
      </c>
      <c r="B384" s="10" t="str">
        <f t="shared" si="1"/>
        <v>Château Mouton Rothschild 2005  (1 DM)</v>
      </c>
      <c r="C384" s="11">
        <v>1800.0</v>
      </c>
      <c r="D384" s="11">
        <v>2600.0</v>
      </c>
      <c r="E384" s="13" t="s">
        <v>2298</v>
      </c>
      <c r="F384" s="12" t="s">
        <v>2299</v>
      </c>
    </row>
    <row r="385">
      <c r="A385" s="9">
        <v>385.0</v>
      </c>
      <c r="B385" s="10" t="str">
        <f t="shared" si="1"/>
        <v>Château Mouton Rothschild 2005  (1 DM)</v>
      </c>
      <c r="C385" s="11">
        <v>1800.0</v>
      </c>
      <c r="D385" s="11">
        <v>2600.0</v>
      </c>
      <c r="E385" s="13" t="s">
        <v>2300</v>
      </c>
      <c r="F385" s="12" t="s">
        <v>2299</v>
      </c>
    </row>
    <row r="386">
      <c r="A386" s="9">
        <v>386.0</v>
      </c>
      <c r="B386" s="10" t="str">
        <f t="shared" si="1"/>
        <v>Château Ducru Beaucaillou 2009  (12 BT)</v>
      </c>
      <c r="C386" s="11">
        <v>2000.0</v>
      </c>
      <c r="D386" s="11">
        <v>2800.0</v>
      </c>
      <c r="E386" s="13" t="s">
        <v>2301</v>
      </c>
      <c r="F386" s="12" t="s">
        <v>2302</v>
      </c>
    </row>
    <row r="387">
      <c r="A387" s="9">
        <v>387.0</v>
      </c>
      <c r="B387" s="10" t="str">
        <f t="shared" si="1"/>
        <v>Château Lascombes 2005  (6 BT)</v>
      </c>
      <c r="C387" s="11">
        <v>450.0</v>
      </c>
      <c r="D387" s="11">
        <v>600.0</v>
      </c>
      <c r="E387" s="13" t="s">
        <v>2303</v>
      </c>
      <c r="F387" s="12" t="s">
        <v>2304</v>
      </c>
    </row>
    <row r="388">
      <c r="A388" s="9">
        <v>388.0</v>
      </c>
      <c r="B388" s="10" t="str">
        <f t="shared" si="1"/>
        <v>Château Lascombes 2005  (6 BT)</v>
      </c>
      <c r="C388" s="11">
        <v>450.0</v>
      </c>
      <c r="D388" s="11">
        <v>600.0</v>
      </c>
      <c r="E388" s="13" t="s">
        <v>2305</v>
      </c>
      <c r="F388" s="12" t="s">
        <v>2304</v>
      </c>
    </row>
    <row r="389">
      <c r="A389" s="9">
        <v>389.0</v>
      </c>
      <c r="B389" s="10" t="str">
        <f t="shared" si="1"/>
        <v>Château Léoville Barton 2005  (3 BT)</v>
      </c>
      <c r="C389" s="11">
        <v>200.0</v>
      </c>
      <c r="D389" s="11">
        <v>400.0</v>
      </c>
      <c r="E389" s="13" t="s">
        <v>2306</v>
      </c>
      <c r="F389" s="12" t="s">
        <v>2307</v>
      </c>
    </row>
    <row r="390">
      <c r="A390" s="9">
        <v>390.0</v>
      </c>
      <c r="B390" s="10" t="str">
        <f t="shared" si="1"/>
        <v>Château Léoville Barton 2005  (3 BT)</v>
      </c>
      <c r="C390" s="11">
        <v>200.0</v>
      </c>
      <c r="D390" s="11">
        <v>400.0</v>
      </c>
      <c r="E390" s="13" t="s">
        <v>2308</v>
      </c>
      <c r="F390" s="12" t="s">
        <v>2307</v>
      </c>
    </row>
    <row r="391">
      <c r="A391" s="9">
        <v>391.0</v>
      </c>
      <c r="B391" s="10" t="str">
        <f t="shared" si="1"/>
        <v>Château Léoville Barton 2005  (1 MAG)</v>
      </c>
      <c r="C391" s="11">
        <v>150.0</v>
      </c>
      <c r="D391" s="11">
        <v>200.0</v>
      </c>
      <c r="E391" s="13" t="s">
        <v>2309</v>
      </c>
      <c r="F391" s="12" t="s">
        <v>2310</v>
      </c>
    </row>
    <row r="392">
      <c r="A392" s="9">
        <v>392.0</v>
      </c>
      <c r="B392" s="10" t="str">
        <f t="shared" si="1"/>
        <v>Château Montrose 2009  (3 DM)</v>
      </c>
      <c r="C392" s="11">
        <v>2400.0</v>
      </c>
      <c r="D392" s="11">
        <v>3200.0</v>
      </c>
      <c r="E392" s="13" t="s">
        <v>2311</v>
      </c>
      <c r="F392" s="12" t="s">
        <v>2312</v>
      </c>
    </row>
    <row r="393">
      <c r="A393" s="9">
        <v>393.0</v>
      </c>
      <c r="B393" s="10" t="str">
        <f t="shared" si="1"/>
        <v>Château Lagrange (St. Julien) 2005  (3 BT)</v>
      </c>
      <c r="C393" s="11">
        <v>150.0</v>
      </c>
      <c r="D393" s="11">
        <v>200.0</v>
      </c>
      <c r="E393" s="13" t="s">
        <v>2313</v>
      </c>
      <c r="F393" s="12" t="s">
        <v>2314</v>
      </c>
    </row>
    <row r="394">
      <c r="A394" s="9">
        <v>394.0</v>
      </c>
      <c r="B394" s="10" t="str">
        <f t="shared" si="1"/>
        <v>Château Malescot St. Exupéry 2009  (4 BT)</v>
      </c>
      <c r="C394" s="11">
        <v>200.0</v>
      </c>
      <c r="D394" s="11">
        <v>250.0</v>
      </c>
      <c r="E394" s="13" t="s">
        <v>2315</v>
      </c>
      <c r="F394" s="12" t="s">
        <v>2316</v>
      </c>
    </row>
    <row r="395">
      <c r="A395" s="9">
        <v>395.0</v>
      </c>
      <c r="B395" s="10" t="str">
        <f t="shared" si="1"/>
        <v>Château Malescot St. Exupéry 2009  (12 BT)</v>
      </c>
      <c r="C395" s="11">
        <v>650.0</v>
      </c>
      <c r="D395" s="11">
        <v>850.0</v>
      </c>
      <c r="E395" s="13" t="s">
        <v>2317</v>
      </c>
      <c r="F395" s="12" t="s">
        <v>2318</v>
      </c>
    </row>
    <row r="396">
      <c r="A396" s="9">
        <v>396.0</v>
      </c>
      <c r="B396" s="10" t="str">
        <f t="shared" si="1"/>
        <v>Château Palmer 2009  (3 DM)</v>
      </c>
      <c r="C396" s="11">
        <v>3000.0</v>
      </c>
      <c r="D396" s="11">
        <v>4000.0</v>
      </c>
      <c r="E396" s="13" t="s">
        <v>2319</v>
      </c>
      <c r="F396" s="12" t="s">
        <v>2320</v>
      </c>
    </row>
    <row r="397">
      <c r="A397" s="9">
        <v>397.0</v>
      </c>
      <c r="B397" s="10" t="str">
        <f t="shared" si="1"/>
        <v>Château Palmer 2005  (1 BT)</v>
      </c>
      <c r="C397" s="11">
        <v>250.0</v>
      </c>
      <c r="D397" s="11">
        <v>300.0</v>
      </c>
      <c r="E397" s="13" t="s">
        <v>2321</v>
      </c>
      <c r="F397" s="12" t="s">
        <v>2322</v>
      </c>
    </row>
    <row r="398">
      <c r="A398" s="9">
        <v>398.0</v>
      </c>
      <c r="B398" s="10" t="str">
        <f t="shared" si="1"/>
        <v>Château Palmer 2005  (3 BT)</v>
      </c>
      <c r="C398" s="11">
        <v>750.0</v>
      </c>
      <c r="D398" s="11">
        <v>1100.0</v>
      </c>
      <c r="E398" s="13" t="s">
        <v>2323</v>
      </c>
      <c r="F398" s="12" t="s">
        <v>2324</v>
      </c>
    </row>
    <row r="399">
      <c r="A399" s="9">
        <v>399.0</v>
      </c>
      <c r="B399" s="10" t="str">
        <f t="shared" si="1"/>
        <v>Château Palmer 2005  (1 DM)</v>
      </c>
      <c r="C399" s="11">
        <v>1000.0</v>
      </c>
      <c r="D399" s="11">
        <v>1500.0</v>
      </c>
      <c r="E399" s="13" t="s">
        <v>2325</v>
      </c>
      <c r="F399" s="12" t="s">
        <v>2326</v>
      </c>
    </row>
    <row r="400">
      <c r="A400" s="9">
        <v>400.0</v>
      </c>
      <c r="B400" s="10" t="str">
        <f t="shared" si="1"/>
        <v>Château Palmer 2005  (1 IMP)</v>
      </c>
      <c r="C400" s="11">
        <v>2000.0</v>
      </c>
      <c r="D400" s="11">
        <v>3000.0</v>
      </c>
      <c r="E400" s="13" t="s">
        <v>2327</v>
      </c>
      <c r="F400" s="12" t="s">
        <v>2328</v>
      </c>
    </row>
    <row r="401">
      <c r="A401" s="9">
        <v>401.0</v>
      </c>
      <c r="B401" s="10" t="str">
        <f t="shared" si="1"/>
        <v>Château Palmer 2005  (1 IMP)</v>
      </c>
      <c r="C401" s="11">
        <v>2000.0</v>
      </c>
      <c r="D401" s="11">
        <v>2800.0</v>
      </c>
      <c r="E401" s="13" t="s">
        <v>2329</v>
      </c>
      <c r="F401" s="12" t="s">
        <v>2328</v>
      </c>
    </row>
    <row r="402">
      <c r="A402" s="9">
        <v>402.0</v>
      </c>
      <c r="B402" s="10" t="str">
        <f t="shared" si="1"/>
        <v>Château Lynch Bages 2009  (12 BT)</v>
      </c>
      <c r="C402" s="11">
        <v>1400.0</v>
      </c>
      <c r="D402" s="11">
        <v>1900.0</v>
      </c>
      <c r="E402" s="13" t="s">
        <v>2330</v>
      </c>
      <c r="F402" s="12" t="s">
        <v>2331</v>
      </c>
    </row>
    <row r="403">
      <c r="A403" s="9">
        <v>403.0</v>
      </c>
      <c r="B403" s="10" t="str">
        <f t="shared" si="1"/>
        <v>Château Lynch Bages 2009  (1 IMP)</v>
      </c>
      <c r="C403" s="11">
        <v>1000.0</v>
      </c>
      <c r="D403" s="11">
        <v>1500.0</v>
      </c>
      <c r="E403" s="13" t="s">
        <v>2332</v>
      </c>
      <c r="F403" s="12" t="s">
        <v>2333</v>
      </c>
    </row>
    <row r="404">
      <c r="A404" s="9">
        <v>404.0</v>
      </c>
      <c r="B404" s="10" t="str">
        <f t="shared" si="1"/>
        <v>Château Pontet Canet 2005  (1 MAG)</v>
      </c>
      <c r="C404" s="11">
        <v>200.0</v>
      </c>
      <c r="D404" s="11">
        <v>300.0</v>
      </c>
      <c r="E404" s="13" t="s">
        <v>2334</v>
      </c>
      <c r="F404" s="12" t="s">
        <v>2335</v>
      </c>
    </row>
    <row r="405">
      <c r="A405" s="9">
        <v>405.0</v>
      </c>
      <c r="B405" s="10" t="str">
        <f t="shared" si="1"/>
        <v>Chateau Haut Bailly 2009  (1 DM)</v>
      </c>
      <c r="C405" s="11">
        <v>500.0</v>
      </c>
      <c r="D405" s="11">
        <v>700.0</v>
      </c>
      <c r="E405" s="13" t="s">
        <v>2336</v>
      </c>
      <c r="F405" s="12" t="s">
        <v>2337</v>
      </c>
    </row>
    <row r="406">
      <c r="A406" s="9">
        <v>406.0</v>
      </c>
      <c r="B406" s="10" t="str">
        <f t="shared" si="1"/>
        <v>Château Pape Clément 2009  (12 BT)</v>
      </c>
      <c r="C406" s="11">
        <v>1600.0</v>
      </c>
      <c r="D406" s="11">
        <v>2200.0</v>
      </c>
      <c r="E406" s="13" t="s">
        <v>2338</v>
      </c>
      <c r="F406" s="12" t="s">
        <v>2339</v>
      </c>
    </row>
    <row r="407">
      <c r="A407" s="9">
        <v>407.0</v>
      </c>
      <c r="B407" s="10" t="str">
        <f t="shared" si="1"/>
        <v>Château Smith Haut Lafitte 2009  (6 MAG)</v>
      </c>
      <c r="C407" s="11">
        <v>1200.0</v>
      </c>
      <c r="D407" s="11">
        <v>1900.0</v>
      </c>
      <c r="E407" s="13" t="s">
        <v>2340</v>
      </c>
      <c r="F407" s="12" t="s">
        <v>2341</v>
      </c>
    </row>
    <row r="408">
      <c r="A408" s="9">
        <v>408.0</v>
      </c>
      <c r="B408" s="10" t="str">
        <f t="shared" si="1"/>
        <v>Château Haut Bergey 2005  (3 BT)</v>
      </c>
      <c r="C408" s="11">
        <v>50.0</v>
      </c>
      <c r="D408" s="11">
        <v>100.0</v>
      </c>
      <c r="E408" s="13" t="s">
        <v>2342</v>
      </c>
      <c r="F408" s="12" t="s">
        <v>2343</v>
      </c>
    </row>
    <row r="409">
      <c r="A409" s="9">
        <v>409.0</v>
      </c>
      <c r="B409" s="10" t="str">
        <f t="shared" si="1"/>
        <v>Château d'Yquem 2009  (12 BT)</v>
      </c>
      <c r="C409" s="11">
        <v>2600.0</v>
      </c>
      <c r="D409" s="11">
        <v>3500.0</v>
      </c>
      <c r="E409" s="13" t="s">
        <v>2344</v>
      </c>
      <c r="F409" s="12" t="s">
        <v>2345</v>
      </c>
    </row>
    <row r="410">
      <c r="A410" s="9">
        <v>410.0</v>
      </c>
      <c r="B410" s="10" t="str">
        <f t="shared" si="1"/>
        <v>Château d'Yquem 2005  (1 NEBR)</v>
      </c>
      <c r="C410" s="11">
        <v>4000.0</v>
      </c>
      <c r="D410" s="11">
        <v>6000.0</v>
      </c>
      <c r="E410" s="13" t="s">
        <v>2346</v>
      </c>
      <c r="F410" s="12" t="s">
        <v>2347</v>
      </c>
    </row>
    <row r="411">
      <c r="A411" s="9">
        <v>411.0</v>
      </c>
      <c r="B411" s="10" t="str">
        <f t="shared" si="1"/>
        <v>Château d'Yquem 2005  (1 NEBR)</v>
      </c>
      <c r="C411" s="11">
        <v>4000.0</v>
      </c>
      <c r="D411" s="11">
        <v>6000.0</v>
      </c>
      <c r="E411" s="13" t="s">
        <v>2348</v>
      </c>
      <c r="F411" s="12" t="s">
        <v>2347</v>
      </c>
    </row>
    <row r="412">
      <c r="A412" s="9">
        <v>412.0</v>
      </c>
      <c r="B412" s="10" t="str">
        <f t="shared" si="1"/>
        <v>Le Pin 2005  (1 MAG)</v>
      </c>
      <c r="C412" s="11">
        <v>4000.0</v>
      </c>
      <c r="D412" s="11">
        <v>6000.0</v>
      </c>
      <c r="E412" s="13" t="s">
        <v>2349</v>
      </c>
      <c r="F412" s="12" t="s">
        <v>2350</v>
      </c>
    </row>
    <row r="413">
      <c r="A413" s="9">
        <v>413.0</v>
      </c>
      <c r="B413" s="10" t="str">
        <f t="shared" si="1"/>
        <v>Petrus 2009  (6 BT)</v>
      </c>
      <c r="C413" s="11">
        <v>13000.0</v>
      </c>
      <c r="D413" s="11">
        <v>18000.0</v>
      </c>
      <c r="E413" s="13" t="s">
        <v>2351</v>
      </c>
      <c r="F413" s="12" t="s">
        <v>2352</v>
      </c>
    </row>
    <row r="414">
      <c r="A414" s="9">
        <v>414.0</v>
      </c>
      <c r="B414" s="10" t="str">
        <f t="shared" si="1"/>
        <v>Petrus 2009  (12 BT)</v>
      </c>
      <c r="C414" s="11">
        <v>26000.0</v>
      </c>
      <c r="D414" s="11">
        <v>35000.0</v>
      </c>
      <c r="E414" s="13" t="s">
        <v>2353</v>
      </c>
      <c r="F414" s="12" t="s">
        <v>2354</v>
      </c>
    </row>
    <row r="415">
      <c r="A415" s="9">
        <v>415.0</v>
      </c>
      <c r="B415" s="10" t="str">
        <f t="shared" si="1"/>
        <v>Petrus 2005  (1 BT)</v>
      </c>
      <c r="C415" s="11">
        <v>2400.0</v>
      </c>
      <c r="D415" s="11">
        <v>3200.0</v>
      </c>
      <c r="E415" s="13" t="s">
        <v>2355</v>
      </c>
      <c r="F415" s="12" t="s">
        <v>2356</v>
      </c>
    </row>
    <row r="416">
      <c r="A416" s="9">
        <v>416.0</v>
      </c>
      <c r="B416" s="10" t="str">
        <f t="shared" si="1"/>
        <v>Château Clinet 2005  (2 MAG)</v>
      </c>
      <c r="C416" s="11">
        <v>400.0</v>
      </c>
      <c r="D416" s="11">
        <v>600.0</v>
      </c>
      <c r="E416" s="13" t="s">
        <v>2357</v>
      </c>
      <c r="F416" s="12" t="s">
        <v>2358</v>
      </c>
    </row>
    <row r="417">
      <c r="A417" s="9">
        <v>417.0</v>
      </c>
      <c r="B417" s="10" t="str">
        <f t="shared" si="1"/>
        <v>Château Clinet 2005  (3 DM)</v>
      </c>
      <c r="C417" s="11">
        <v>1300.0</v>
      </c>
      <c r="D417" s="11">
        <v>1800.0</v>
      </c>
      <c r="E417" s="13" t="s">
        <v>2359</v>
      </c>
      <c r="F417" s="12" t="s">
        <v>2360</v>
      </c>
    </row>
    <row r="418">
      <c r="A418" s="9">
        <v>418.0</v>
      </c>
      <c r="B418" s="10" t="str">
        <f t="shared" si="1"/>
        <v>Château Clinet 2005  (1 IMP)</v>
      </c>
      <c r="C418" s="11">
        <v>1000.0</v>
      </c>
      <c r="D418" s="11">
        <v>1500.0</v>
      </c>
      <c r="E418" s="13" t="s">
        <v>2361</v>
      </c>
      <c r="F418" s="12" t="s">
        <v>2362</v>
      </c>
    </row>
    <row r="419">
      <c r="A419" s="9">
        <v>419.0</v>
      </c>
      <c r="B419" s="10" t="str">
        <f t="shared" si="1"/>
        <v>Château l'Eglise Clinet 2005  (5 BT)</v>
      </c>
      <c r="C419" s="11">
        <v>1100.0</v>
      </c>
      <c r="D419" s="11">
        <v>1700.0</v>
      </c>
      <c r="E419" s="13" t="s">
        <v>2363</v>
      </c>
      <c r="F419" s="12" t="s">
        <v>2364</v>
      </c>
    </row>
    <row r="420">
      <c r="A420" s="9">
        <v>420.0</v>
      </c>
      <c r="B420" s="10" t="str">
        <f t="shared" si="1"/>
        <v>Château l'Eglise Clinet 2005  (3 MAG)</v>
      </c>
      <c r="C420" s="11">
        <v>1500.0</v>
      </c>
      <c r="D420" s="11">
        <v>2000.0</v>
      </c>
      <c r="E420" s="13" t="s">
        <v>2365</v>
      </c>
      <c r="F420" s="12" t="s">
        <v>2366</v>
      </c>
    </row>
    <row r="421">
      <c r="A421" s="9">
        <v>421.0</v>
      </c>
      <c r="B421" s="10" t="str">
        <f t="shared" si="1"/>
        <v>Château l'Eglise Clinet 2005  (1 IMP)</v>
      </c>
      <c r="C421" s="11">
        <v>2400.0</v>
      </c>
      <c r="D421" s="11">
        <v>3500.0</v>
      </c>
      <c r="E421" s="13" t="s">
        <v>2367</v>
      </c>
      <c r="F421" s="12" t="s">
        <v>2368</v>
      </c>
    </row>
    <row r="422">
      <c r="A422" s="9">
        <v>422.0</v>
      </c>
      <c r="B422" s="10" t="str">
        <f t="shared" si="1"/>
        <v>Château l'Eglise Clinet 2005  (1 IMP)</v>
      </c>
      <c r="C422" s="11">
        <v>2400.0</v>
      </c>
      <c r="D422" s="11">
        <v>3500.0</v>
      </c>
      <c r="E422" s="13" t="s">
        <v>2369</v>
      </c>
      <c r="F422" s="12" t="s">
        <v>2368</v>
      </c>
    </row>
    <row r="423">
      <c r="A423" s="9">
        <v>423.0</v>
      </c>
      <c r="B423" s="10" t="str">
        <f t="shared" si="1"/>
        <v>Château La Conseillante 2009  (1 IMP)</v>
      </c>
      <c r="C423" s="11">
        <v>1100.0</v>
      </c>
      <c r="D423" s="11">
        <v>1600.0</v>
      </c>
      <c r="E423" s="13" t="s">
        <v>2370</v>
      </c>
      <c r="F423" s="12" t="s">
        <v>2371</v>
      </c>
    </row>
    <row r="424">
      <c r="A424" s="9">
        <v>424.0</v>
      </c>
      <c r="B424" s="10" t="str">
        <f t="shared" si="1"/>
        <v>Château Lafleur 2005  (1 IMP)</v>
      </c>
      <c r="C424" s="11">
        <v>7500.0</v>
      </c>
      <c r="D424" s="11">
        <v>11000.0</v>
      </c>
      <c r="E424" s="13" t="s">
        <v>2372</v>
      </c>
      <c r="F424" s="12" t="s">
        <v>2373</v>
      </c>
    </row>
    <row r="425">
      <c r="A425" s="9">
        <v>425.0</v>
      </c>
      <c r="B425" s="10" t="str">
        <f t="shared" si="1"/>
        <v>Château Ausone 2009  (2 BT)</v>
      </c>
      <c r="C425" s="11">
        <v>1300.0</v>
      </c>
      <c r="D425" s="11">
        <v>1800.0</v>
      </c>
      <c r="E425" s="13" t="s">
        <v>2374</v>
      </c>
      <c r="F425" s="12" t="s">
        <v>2375</v>
      </c>
    </row>
    <row r="426">
      <c r="A426" s="9">
        <v>426.0</v>
      </c>
      <c r="B426" s="10" t="str">
        <f t="shared" si="1"/>
        <v>Château Ausone 2009  (12 BT)</v>
      </c>
      <c r="C426" s="11">
        <v>8000.0</v>
      </c>
      <c r="D426" s="11">
        <v>12000.0</v>
      </c>
      <c r="E426" s="13" t="s">
        <v>2376</v>
      </c>
      <c r="F426" s="12" t="s">
        <v>2377</v>
      </c>
    </row>
    <row r="427">
      <c r="A427" s="9">
        <v>427.0</v>
      </c>
      <c r="B427" s="10" t="str">
        <f t="shared" si="1"/>
        <v>Château Ausone 2009  (12 BT)</v>
      </c>
      <c r="C427" s="11">
        <v>8000.0</v>
      </c>
      <c r="D427" s="11">
        <v>12000.0</v>
      </c>
      <c r="E427" s="13" t="s">
        <v>2378</v>
      </c>
      <c r="F427" s="12" t="s">
        <v>2377</v>
      </c>
    </row>
    <row r="428">
      <c r="A428" s="9">
        <v>428.0</v>
      </c>
      <c r="B428" s="10" t="str">
        <f t="shared" si="1"/>
        <v>Château Angélus 2005  (1 MAG)</v>
      </c>
      <c r="C428" s="11">
        <v>600.0</v>
      </c>
      <c r="D428" s="11">
        <v>800.0</v>
      </c>
      <c r="E428" s="13" t="s">
        <v>2379</v>
      </c>
      <c r="F428" s="12" t="s">
        <v>2380</v>
      </c>
    </row>
    <row r="429">
      <c r="A429" s="9">
        <v>429.0</v>
      </c>
      <c r="B429" s="10" t="str">
        <f t="shared" si="1"/>
        <v>Château Angélus 2005  (1 MAG)</v>
      </c>
      <c r="C429" s="11">
        <v>600.0</v>
      </c>
      <c r="D429" s="11">
        <v>800.0</v>
      </c>
      <c r="E429" s="13" t="s">
        <v>2381</v>
      </c>
      <c r="F429" s="12" t="s">
        <v>2380</v>
      </c>
    </row>
    <row r="430">
      <c r="A430" s="9">
        <v>430.0</v>
      </c>
      <c r="B430" s="10" t="str">
        <f t="shared" si="1"/>
        <v>Château Ausone 2005  (1 DM)</v>
      </c>
      <c r="C430" s="11">
        <v>2800.0</v>
      </c>
      <c r="D430" s="11">
        <v>3800.0</v>
      </c>
      <c r="E430" s="13" t="s">
        <v>2382</v>
      </c>
      <c r="F430" s="12" t="s">
        <v>2383</v>
      </c>
    </row>
    <row r="431">
      <c r="A431" s="9">
        <v>431.0</v>
      </c>
      <c r="B431" s="10" t="str">
        <f t="shared" si="1"/>
        <v>Château Ausone 2005  (1 IMP)</v>
      </c>
      <c r="C431" s="11">
        <v>6000.0</v>
      </c>
      <c r="D431" s="11">
        <v>8000.0</v>
      </c>
      <c r="E431" s="13" t="s">
        <v>2384</v>
      </c>
      <c r="F431" s="12" t="s">
        <v>2385</v>
      </c>
    </row>
    <row r="432">
      <c r="A432" s="9">
        <v>432.0</v>
      </c>
      <c r="B432" s="10" t="str">
        <f t="shared" si="1"/>
        <v>Château Angélus 2005  (1 IMP)</v>
      </c>
      <c r="C432" s="11">
        <v>2400.0</v>
      </c>
      <c r="D432" s="11">
        <v>3500.0</v>
      </c>
      <c r="E432" s="13" t="s">
        <v>2386</v>
      </c>
      <c r="F432" s="12" t="s">
        <v>2387</v>
      </c>
    </row>
    <row r="433">
      <c r="A433" s="9">
        <v>433.0</v>
      </c>
      <c r="B433" s="10" t="str">
        <f t="shared" si="1"/>
        <v>Château Angélus 2005  (1 IMP)</v>
      </c>
      <c r="C433" s="11">
        <v>2400.0</v>
      </c>
      <c r="D433" s="11">
        <v>3500.0</v>
      </c>
      <c r="E433" s="13" t="s">
        <v>2388</v>
      </c>
      <c r="F433" s="12" t="s">
        <v>2387</v>
      </c>
    </row>
    <row r="434">
      <c r="A434" s="9">
        <v>434.0</v>
      </c>
      <c r="B434" s="10" t="str">
        <f t="shared" si="1"/>
        <v>Château Cheval Blanc 2009  (6 BT)</v>
      </c>
      <c r="C434" s="11">
        <v>2600.0</v>
      </c>
      <c r="D434" s="11">
        <v>3000.0</v>
      </c>
      <c r="E434" s="13" t="s">
        <v>2389</v>
      </c>
      <c r="F434" s="12" t="s">
        <v>2390</v>
      </c>
    </row>
    <row r="435">
      <c r="A435" s="9">
        <v>435.0</v>
      </c>
      <c r="B435" s="10" t="str">
        <f t="shared" si="1"/>
        <v>Château Cheval Blanc 2009  (6 MAG)</v>
      </c>
      <c r="C435" s="11">
        <v>5500.0</v>
      </c>
      <c r="D435" s="11">
        <v>8000.0</v>
      </c>
      <c r="E435" s="13" t="s">
        <v>2391</v>
      </c>
      <c r="F435" s="12" t="s">
        <v>2392</v>
      </c>
    </row>
    <row r="436">
      <c r="A436" s="9">
        <v>436.0</v>
      </c>
      <c r="B436" s="10" t="str">
        <f t="shared" si="1"/>
        <v>Château Cheval Blanc 2005  (1 MAG)</v>
      </c>
      <c r="C436" s="11">
        <v>1000.0</v>
      </c>
      <c r="D436" s="11">
        <v>1500.0</v>
      </c>
      <c r="E436" s="13" t="s">
        <v>2393</v>
      </c>
      <c r="F436" s="12" t="s">
        <v>2394</v>
      </c>
    </row>
    <row r="437">
      <c r="A437" s="9">
        <v>437.0</v>
      </c>
      <c r="B437" s="10" t="str">
        <f t="shared" si="1"/>
        <v>Château Cheval Blanc 2005  (1 DM)</v>
      </c>
      <c r="C437" s="11">
        <v>2200.0</v>
      </c>
      <c r="D437" s="11">
        <v>2800.0</v>
      </c>
      <c r="E437" s="13" t="s">
        <v>2395</v>
      </c>
      <c r="F437" s="12" t="s">
        <v>2396</v>
      </c>
    </row>
    <row r="438">
      <c r="A438" s="9">
        <v>438.0</v>
      </c>
      <c r="B438" s="10" t="str">
        <f t="shared" si="1"/>
        <v>Château Cheval Blanc 2005  (1 DM)</v>
      </c>
      <c r="C438" s="11">
        <v>2200.0</v>
      </c>
      <c r="D438" s="11">
        <v>3000.0</v>
      </c>
      <c r="E438" s="13" t="s">
        <v>2397</v>
      </c>
      <c r="F438" s="12" t="s">
        <v>2396</v>
      </c>
    </row>
    <row r="439">
      <c r="A439" s="9">
        <v>439.0</v>
      </c>
      <c r="B439" s="10" t="str">
        <f t="shared" si="1"/>
        <v>Château Cheval Blanc 2005  (1 IMP)</v>
      </c>
      <c r="C439" s="11">
        <v>4200.0</v>
      </c>
      <c r="D439" s="11">
        <v>6000.0</v>
      </c>
      <c r="E439" s="13" t="s">
        <v>2398</v>
      </c>
      <c r="F439" s="12" t="s">
        <v>2399</v>
      </c>
    </row>
    <row r="440">
      <c r="A440" s="9">
        <v>440.0</v>
      </c>
      <c r="B440" s="10" t="str">
        <f t="shared" si="1"/>
        <v>Château Cheval Blanc 2005  (1 IMP)</v>
      </c>
      <c r="C440" s="11">
        <v>4200.0</v>
      </c>
      <c r="D440" s="11">
        <v>6500.0</v>
      </c>
      <c r="E440" s="13" t="s">
        <v>2400</v>
      </c>
      <c r="F440" s="12" t="s">
        <v>2399</v>
      </c>
    </row>
    <row r="441">
      <c r="A441" s="9">
        <v>441.0</v>
      </c>
      <c r="B441" s="10" t="str">
        <f t="shared" si="1"/>
        <v>Château Cheval Blanc 2005  (1 IMP)</v>
      </c>
      <c r="C441" s="11">
        <v>4200.0</v>
      </c>
      <c r="D441" s="11">
        <v>6500.0</v>
      </c>
      <c r="E441" s="13" t="s">
        <v>2401</v>
      </c>
      <c r="F441" s="12" t="s">
        <v>2399</v>
      </c>
    </row>
    <row r="442">
      <c r="A442" s="9">
        <v>442.0</v>
      </c>
      <c r="B442" s="10" t="str">
        <f t="shared" si="1"/>
        <v>Château Cheval Blanc 2005  (1 MELR)</v>
      </c>
      <c r="C442" s="11">
        <v>13000.0</v>
      </c>
      <c r="D442" s="11">
        <v>19000.0</v>
      </c>
      <c r="E442" s="13" t="s">
        <v>2402</v>
      </c>
      <c r="F442" s="12" t="s">
        <v>2403</v>
      </c>
    </row>
    <row r="443">
      <c r="A443" s="9">
        <v>443.0</v>
      </c>
      <c r="B443" s="10" t="str">
        <f t="shared" si="1"/>
        <v>Château Cheval Blanc 2005  (1 MELR)</v>
      </c>
      <c r="C443" s="11">
        <v>13000.0</v>
      </c>
      <c r="D443" s="11">
        <v>19000.0</v>
      </c>
      <c r="E443" s="13" t="s">
        <v>2404</v>
      </c>
      <c r="F443" s="12" t="s">
        <v>2403</v>
      </c>
    </row>
    <row r="444">
      <c r="A444" s="9">
        <v>444.0</v>
      </c>
      <c r="B444" s="10" t="str">
        <f t="shared" si="1"/>
        <v>Château Beauséjour Duffau Lagarrosse 2005  (1 DM)</v>
      </c>
      <c r="C444" s="11">
        <v>200.0</v>
      </c>
      <c r="D444" s="11">
        <v>300.0</v>
      </c>
      <c r="E444" s="13" t="s">
        <v>2405</v>
      </c>
      <c r="F444" s="12" t="s">
        <v>2406</v>
      </c>
    </row>
    <row r="445">
      <c r="A445" s="9">
        <v>445.0</v>
      </c>
      <c r="B445" s="10" t="str">
        <f t="shared" si="1"/>
        <v>Château Beauséjour Duffau Lagarrosse 2005  (1 DM)</v>
      </c>
      <c r="C445" s="11">
        <v>200.0</v>
      </c>
      <c r="D445" s="11">
        <v>300.0</v>
      </c>
      <c r="E445" s="13" t="s">
        <v>2407</v>
      </c>
      <c r="F445" s="12" t="s">
        <v>2406</v>
      </c>
    </row>
    <row r="446">
      <c r="A446" s="9">
        <v>446.0</v>
      </c>
      <c r="B446" s="10" t="str">
        <f t="shared" si="1"/>
        <v>Château Beauséjour Duffau Lagarrosse 2005  (3 DM)</v>
      </c>
      <c r="C446" s="11">
        <v>600.0</v>
      </c>
      <c r="D446" s="11">
        <v>900.0</v>
      </c>
      <c r="E446" s="13" t="s">
        <v>2408</v>
      </c>
      <c r="F446" s="12" t="s">
        <v>2409</v>
      </c>
    </row>
    <row r="447">
      <c r="A447" s="9">
        <v>447.0</v>
      </c>
      <c r="B447" s="10" t="str">
        <f t="shared" si="1"/>
        <v>Château Beauséjour Duffau Lagarrosse 2005  (1 IMP)</v>
      </c>
      <c r="C447" s="11">
        <v>400.0</v>
      </c>
      <c r="D447" s="11">
        <v>600.0</v>
      </c>
      <c r="E447" s="13" t="s">
        <v>2410</v>
      </c>
      <c r="F447" s="12" t="s">
        <v>2411</v>
      </c>
    </row>
    <row r="448">
      <c r="A448" s="9">
        <v>448.0</v>
      </c>
      <c r="B448" s="10" t="str">
        <f t="shared" si="1"/>
        <v>Château Beauséjour Duffau Lagarrosse 2005  (1 IMP)</v>
      </c>
      <c r="C448" s="11">
        <v>400.0</v>
      </c>
      <c r="D448" s="11">
        <v>600.0</v>
      </c>
      <c r="E448" s="13" t="s">
        <v>2412</v>
      </c>
      <c r="F448" s="12" t="s">
        <v>2411</v>
      </c>
    </row>
    <row r="449">
      <c r="A449" s="9">
        <v>449.0</v>
      </c>
      <c r="B449" s="10" t="str">
        <f t="shared" si="1"/>
        <v>Château Beauséjour Duffau Lagarrosse 2005  (1 MELR)</v>
      </c>
      <c r="C449" s="11">
        <v>1500.0</v>
      </c>
      <c r="D449" s="11">
        <v>2000.0</v>
      </c>
      <c r="E449" s="13" t="s">
        <v>2413</v>
      </c>
      <c r="F449" s="12" t="s">
        <v>2414</v>
      </c>
    </row>
    <row r="450">
      <c r="A450" s="9">
        <v>450.0</v>
      </c>
      <c r="B450" s="10" t="str">
        <f t="shared" si="1"/>
        <v>Château Larcis Ducasse 2005  (1 DM)</v>
      </c>
      <c r="C450" s="11">
        <v>600.0</v>
      </c>
      <c r="D450" s="11">
        <v>800.0</v>
      </c>
      <c r="E450" s="13" t="s">
        <v>2415</v>
      </c>
      <c r="F450" s="12" t="s">
        <v>2416</v>
      </c>
    </row>
    <row r="451">
      <c r="A451" s="9">
        <v>451.0</v>
      </c>
      <c r="B451" s="10" t="str">
        <f t="shared" si="1"/>
        <v>Château Larcis Ducasse 2005  (1 DM)</v>
      </c>
      <c r="C451" s="11">
        <v>600.0</v>
      </c>
      <c r="D451" s="11">
        <v>800.0</v>
      </c>
      <c r="E451" s="13" t="s">
        <v>2417</v>
      </c>
      <c r="F451" s="12" t="s">
        <v>2416</v>
      </c>
    </row>
    <row r="452">
      <c r="A452" s="9">
        <v>452.0</v>
      </c>
      <c r="B452" s="10" t="str">
        <f t="shared" si="1"/>
        <v>Château Troplong Mondot 2009  (2 BT)</v>
      </c>
      <c r="C452" s="11">
        <v>200.0</v>
      </c>
      <c r="D452" s="11">
        <v>300.0</v>
      </c>
      <c r="E452" s="13" t="s">
        <v>2418</v>
      </c>
      <c r="F452" s="12" t="s">
        <v>2419</v>
      </c>
    </row>
    <row r="453">
      <c r="A453" s="9">
        <v>453.0</v>
      </c>
      <c r="B453" s="10" t="str">
        <f t="shared" si="1"/>
        <v>Château Troplong Mondot 2005  (11 BT)</v>
      </c>
      <c r="C453" s="11">
        <v>1400.0</v>
      </c>
      <c r="D453" s="11">
        <v>1900.0</v>
      </c>
      <c r="E453" s="13" t="s">
        <v>2420</v>
      </c>
      <c r="F453" s="12" t="s">
        <v>2421</v>
      </c>
    </row>
    <row r="454">
      <c r="A454" s="9">
        <v>454.0</v>
      </c>
      <c r="B454" s="10" t="str">
        <f t="shared" si="1"/>
        <v>Château Troplong Mondot 2009  (12 BT)</v>
      </c>
      <c r="C454" s="11">
        <v>1200.0</v>
      </c>
      <c r="D454" s="11">
        <v>1600.0</v>
      </c>
      <c r="E454" s="13" t="s">
        <v>2422</v>
      </c>
      <c r="F454" s="12" t="s">
        <v>2423</v>
      </c>
    </row>
    <row r="455">
      <c r="A455" s="9">
        <v>455.0</v>
      </c>
      <c r="B455" s="10" t="str">
        <f t="shared" si="1"/>
        <v>Château de Fonbel 2005  (9 BT)</v>
      </c>
      <c r="C455" s="11">
        <v>150.0</v>
      </c>
      <c r="D455" s="11">
        <v>200.0</v>
      </c>
      <c r="E455" s="13" t="s">
        <v>2424</v>
      </c>
      <c r="F455" s="12" t="s">
        <v>2425</v>
      </c>
    </row>
    <row r="456">
      <c r="A456" s="9">
        <v>456.0</v>
      </c>
      <c r="B456" s="10" t="str">
        <f t="shared" si="1"/>
        <v>La Confession 2005  (3 DM)</v>
      </c>
      <c r="C456" s="11">
        <v>600.0</v>
      </c>
      <c r="D456" s="11">
        <v>800.0</v>
      </c>
      <c r="E456" s="13" t="s">
        <v>2426</v>
      </c>
      <c r="F456" s="12" t="s">
        <v>2427</v>
      </c>
    </row>
    <row r="457">
      <c r="A457" s="9">
        <v>457.0</v>
      </c>
      <c r="B457" s="10" t="str">
        <f t="shared" si="1"/>
        <v>La Confession 2005  (1 IMP)</v>
      </c>
      <c r="C457" s="11">
        <v>500.0</v>
      </c>
      <c r="D457" s="11">
        <v>700.0</v>
      </c>
      <c r="E457" s="13" t="s">
        <v>2428</v>
      </c>
      <c r="F457" s="12" t="s">
        <v>2429</v>
      </c>
    </row>
    <row r="458">
      <c r="A458" s="9">
        <v>458.0</v>
      </c>
      <c r="B458" s="10" t="str">
        <f t="shared" si="1"/>
        <v>La Confession 2005  (1 IMP)</v>
      </c>
      <c r="C458" s="11">
        <v>500.0</v>
      </c>
      <c r="D458" s="11">
        <v>700.0</v>
      </c>
      <c r="E458" s="13" t="s">
        <v>2430</v>
      </c>
      <c r="F458" s="12" t="s">
        <v>2429</v>
      </c>
    </row>
    <row r="459">
      <c r="A459" s="9">
        <v>459.0</v>
      </c>
      <c r="B459" s="10" t="str">
        <f t="shared" si="1"/>
        <v>Château Péby Faugères 2005  (1 DM)</v>
      </c>
      <c r="C459" s="11">
        <v>250.0</v>
      </c>
      <c r="D459" s="11">
        <v>350.0</v>
      </c>
      <c r="E459" s="13" t="s">
        <v>2431</v>
      </c>
      <c r="F459" s="12" t="s">
        <v>2432</v>
      </c>
    </row>
    <row r="460">
      <c r="A460" s="9">
        <v>460.0</v>
      </c>
      <c r="B460" s="10" t="str">
        <f t="shared" si="1"/>
        <v>Morey St. Denis, Clos de la Bussière 2016 Domaine Georges Roumier (9 BT)</v>
      </c>
      <c r="C460" s="11">
        <v>1000.0</v>
      </c>
      <c r="D460" s="11">
        <v>1500.0</v>
      </c>
      <c r="E460" s="13" t="s">
        <v>2433</v>
      </c>
      <c r="F460" s="12" t="s">
        <v>934</v>
      </c>
    </row>
    <row r="461">
      <c r="A461" s="9">
        <v>461.0</v>
      </c>
      <c r="B461" s="10" t="str">
        <f t="shared" si="1"/>
        <v>Morey St. Denis, Clos de la Bussière 2014 Domaine Georges Roumier (10 BT)</v>
      </c>
      <c r="C461" s="11">
        <v>1200.0</v>
      </c>
      <c r="D461" s="11">
        <v>1800.0</v>
      </c>
      <c r="E461" s="13" t="s">
        <v>2434</v>
      </c>
      <c r="F461" s="12" t="s">
        <v>936</v>
      </c>
    </row>
    <row r="462">
      <c r="A462" s="9">
        <v>462.0</v>
      </c>
      <c r="B462" s="10" t="str">
        <f t="shared" si="1"/>
        <v>Morey St. Denis, Clos de la Bussière 2010 Domaine Georges Roumier (12 BT)</v>
      </c>
      <c r="C462" s="11">
        <v>2400.0</v>
      </c>
      <c r="D462" s="11">
        <v>3500.0</v>
      </c>
      <c r="E462" s="13" t="s">
        <v>2435</v>
      </c>
      <c r="F462" s="12" t="s">
        <v>938</v>
      </c>
    </row>
    <row r="463">
      <c r="A463" s="9">
        <v>463.0</v>
      </c>
      <c r="B463" s="10" t="str">
        <f t="shared" si="1"/>
        <v>Morey St. Denis, Clos de la Bussière 2009 Domaine Georges Roumier (10 BT)</v>
      </c>
      <c r="C463" s="11">
        <v>2000.0</v>
      </c>
      <c r="D463" s="11">
        <v>3000.0</v>
      </c>
      <c r="E463" s="13" t="s">
        <v>2436</v>
      </c>
      <c r="F463" s="12" t="s">
        <v>939</v>
      </c>
    </row>
    <row r="464">
      <c r="A464" s="9">
        <v>464.0</v>
      </c>
      <c r="B464" s="10" t="str">
        <f t="shared" si="1"/>
        <v>Morey St. Denis, Clos de la Bussière 2006 Domaine Georges Roumier (3 BT)</v>
      </c>
      <c r="C464" s="11">
        <v>450.0</v>
      </c>
      <c r="D464" s="11">
        <v>600.0</v>
      </c>
      <c r="E464" s="13" t="s">
        <v>2437</v>
      </c>
      <c r="F464" s="12" t="s">
        <v>940</v>
      </c>
    </row>
    <row r="465">
      <c r="A465" s="9">
        <v>465.0</v>
      </c>
      <c r="B465" s="10" t="str">
        <f t="shared" si="1"/>
        <v>Morey St. Denis, Clos de la Bussière 2005 Domaine Georges Roumier (9 BT)</v>
      </c>
      <c r="C465" s="11">
        <v>1800.0</v>
      </c>
      <c r="D465" s="11">
        <v>2400.0</v>
      </c>
      <c r="E465" s="13" t="s">
        <v>2438</v>
      </c>
      <c r="F465" s="12" t="s">
        <v>941</v>
      </c>
    </row>
    <row r="466">
      <c r="A466" s="9">
        <v>466.0</v>
      </c>
      <c r="B466" s="10" t="str">
        <f t="shared" si="1"/>
        <v>Mixed case (7 BT)</v>
      </c>
      <c r="C466" s="11">
        <v>1300.0</v>
      </c>
      <c r="D466" s="11">
        <v>1800.0</v>
      </c>
      <c r="E466" s="13" t="s">
        <v>2439</v>
      </c>
      <c r="F466" s="12" t="s">
        <v>2102</v>
      </c>
    </row>
    <row r="467">
      <c r="A467" s="9">
        <v>467.0</v>
      </c>
      <c r="B467" s="10" t="str">
        <f t="shared" si="1"/>
        <v>Nuits St. Georges, Clos de la Maréchale 2012 Jacques-Frédéric Mugnier (12 BT)</v>
      </c>
      <c r="C467" s="11">
        <v>950.0</v>
      </c>
      <c r="D467" s="11">
        <v>1400.0</v>
      </c>
      <c r="E467" s="13" t="s">
        <v>2440</v>
      </c>
      <c r="F467" s="12" t="s">
        <v>950</v>
      </c>
    </row>
    <row r="468">
      <c r="A468" s="9">
        <v>468.0</v>
      </c>
      <c r="B468" s="10" t="str">
        <f t="shared" si="1"/>
        <v>Nuits St. Georges, Clos de la Maréchale 2006 Jacques-Frédéric Mugnier (12 BT)</v>
      </c>
      <c r="C468" s="11">
        <v>950.0</v>
      </c>
      <c r="D468" s="11">
        <v>1400.0</v>
      </c>
      <c r="E468" s="13" t="s">
        <v>2441</v>
      </c>
      <c r="F468" s="12" t="s">
        <v>951</v>
      </c>
    </row>
    <row r="469">
      <c r="A469" s="9">
        <v>469.0</v>
      </c>
      <c r="B469" s="10" t="str">
        <f t="shared" si="1"/>
        <v>Chambolle Musigny 2015 Jacques-Frédéric Mugnier (6 BT)</v>
      </c>
      <c r="C469" s="11">
        <v>700.0</v>
      </c>
      <c r="D469" s="11">
        <v>1000.0</v>
      </c>
      <c r="E469" s="13" t="s">
        <v>2442</v>
      </c>
      <c r="F469" s="12" t="s">
        <v>953</v>
      </c>
    </row>
    <row r="470">
      <c r="A470" s="9">
        <v>470.0</v>
      </c>
      <c r="B470" s="10" t="str">
        <f t="shared" si="1"/>
        <v>Chambolle Musigny, Les Fuées 2012 Jacques-Frédéric Mugnier (3 BT)</v>
      </c>
      <c r="C470" s="11">
        <v>600.0</v>
      </c>
      <c r="D470" s="11">
        <v>900.0</v>
      </c>
      <c r="E470" s="13" t="s">
        <v>2443</v>
      </c>
      <c r="F470" s="12" t="s">
        <v>955</v>
      </c>
    </row>
    <row r="471">
      <c r="A471" s="9">
        <v>471.0</v>
      </c>
      <c r="B471" s="10" t="str">
        <f t="shared" si="1"/>
        <v>Mixed case (6 BT)</v>
      </c>
      <c r="C471" s="11">
        <v>900.0</v>
      </c>
      <c r="D471" s="11">
        <v>1300.0</v>
      </c>
      <c r="E471" s="13" t="s">
        <v>2444</v>
      </c>
      <c r="F471" s="12" t="s">
        <v>2057</v>
      </c>
    </row>
    <row r="472">
      <c r="A472" s="9">
        <v>472.0</v>
      </c>
      <c r="B472" s="10" t="str">
        <f t="shared" si="1"/>
        <v>Chambolle Musigny, Premier Cru 2005 Comte Georges de Vogüé (2 BT)</v>
      </c>
      <c r="C472" s="11">
        <v>600.0</v>
      </c>
      <c r="D472" s="11">
        <v>800.0</v>
      </c>
      <c r="E472" s="13" t="s">
        <v>2445</v>
      </c>
      <c r="F472" s="12" t="s">
        <v>960</v>
      </c>
    </row>
    <row r="473">
      <c r="A473" s="9">
        <v>473.0</v>
      </c>
      <c r="B473" s="10" t="str">
        <f t="shared" si="1"/>
        <v>Musigny, Cuvée Vieilles Vignes 1990 Comte Georges de Vogüé (1 BT)</v>
      </c>
      <c r="C473" s="11">
        <v>600.0</v>
      </c>
      <c r="D473" s="11">
        <v>900.0</v>
      </c>
      <c r="E473" s="13" t="s">
        <v>2446</v>
      </c>
      <c r="F473" s="12" t="s">
        <v>963</v>
      </c>
    </row>
    <row r="474">
      <c r="A474" s="9">
        <v>474.0</v>
      </c>
      <c r="B474" s="10" t="str">
        <f t="shared" si="1"/>
        <v>Mixed case (11 BT)</v>
      </c>
      <c r="C474" s="11">
        <v>900.0</v>
      </c>
      <c r="D474" s="11">
        <v>1200.0</v>
      </c>
      <c r="E474" s="13" t="s">
        <v>2447</v>
      </c>
      <c r="F474" s="12" t="s">
        <v>2092</v>
      </c>
    </row>
    <row r="475">
      <c r="A475" s="9">
        <v>475.0</v>
      </c>
      <c r="B475" s="10" t="str">
        <f t="shared" si="1"/>
        <v>Chambolle Musigny, Les Amoureuses Robert Groffier "Vertical" (5 BT)</v>
      </c>
      <c r="C475" s="11">
        <v>1200.0</v>
      </c>
      <c r="D475" s="11">
        <v>2000.0</v>
      </c>
      <c r="E475" s="13" t="s">
        <v>2448</v>
      </c>
      <c r="F475" s="12" t="s">
        <v>2449</v>
      </c>
    </row>
    <row r="476">
      <c r="A476" s="9">
        <v>476.0</v>
      </c>
      <c r="B476" s="10" t="str">
        <f t="shared" si="1"/>
        <v>Chambertin, Clos de Bèze 1999 Robert Groffier (3 BT)</v>
      </c>
      <c r="C476" s="11">
        <v>900.0</v>
      </c>
      <c r="D476" s="11">
        <v>1500.0</v>
      </c>
      <c r="E476" s="13" t="s">
        <v>2450</v>
      </c>
      <c r="F476" s="12" t="s">
        <v>975</v>
      </c>
    </row>
    <row r="477">
      <c r="A477" s="9">
        <v>477.0</v>
      </c>
      <c r="B477" s="10" t="str">
        <f t="shared" si="1"/>
        <v>Chambolle Musigny, Les Fuées 2008 Ghislaine Barthod (4 BT)</v>
      </c>
      <c r="C477" s="11">
        <v>450.0</v>
      </c>
      <c r="D477" s="11">
        <v>700.0</v>
      </c>
      <c r="E477" s="13" t="s">
        <v>2451</v>
      </c>
      <c r="F477" s="12" t="s">
        <v>977</v>
      </c>
    </row>
    <row r="478">
      <c r="A478" s="9">
        <v>478.0</v>
      </c>
      <c r="B478" s="10" t="str">
        <f t="shared" si="1"/>
        <v>Mixed case (12 BT)</v>
      </c>
      <c r="C478" s="11">
        <v>1500.0</v>
      </c>
      <c r="D478" s="11">
        <v>2200.0</v>
      </c>
      <c r="E478" s="13" t="s">
        <v>2452</v>
      </c>
      <c r="F478" s="12" t="s">
        <v>2059</v>
      </c>
    </row>
    <row r="479">
      <c r="A479" s="9">
        <v>479.0</v>
      </c>
      <c r="B479" s="10" t="str">
        <f t="shared" si="1"/>
        <v>Echézeaux 2011 Emmanuel Rouget (1 BT)</v>
      </c>
      <c r="C479" s="11">
        <v>300.0</v>
      </c>
      <c r="D479" s="11">
        <v>500.0</v>
      </c>
      <c r="E479" s="13" t="s">
        <v>2453</v>
      </c>
      <c r="F479" s="12" t="s">
        <v>985</v>
      </c>
    </row>
    <row r="480">
      <c r="A480" s="9">
        <v>480.0</v>
      </c>
      <c r="B480" s="10" t="str">
        <f t="shared" si="1"/>
        <v>Mixed case (12 BT)</v>
      </c>
      <c r="C480" s="11">
        <v>1300.0</v>
      </c>
      <c r="D480" s="11">
        <v>2000.0</v>
      </c>
      <c r="E480" s="13" t="s">
        <v>2454</v>
      </c>
      <c r="F480" s="12" t="s">
        <v>2059</v>
      </c>
    </row>
    <row r="481">
      <c r="A481" s="9">
        <v>481.0</v>
      </c>
      <c r="B481" s="10" t="str">
        <f t="shared" si="1"/>
        <v>Clos de la Roche Grand Cru Cuvée Vieilles Vignes Domaine Ponsot "Vertical" (1 BT, 1 MAG)</v>
      </c>
      <c r="C481" s="11">
        <v>650.0</v>
      </c>
      <c r="D481" s="11">
        <v>900.0</v>
      </c>
      <c r="E481" s="13" t="s">
        <v>2455</v>
      </c>
      <c r="F481" s="12" t="s">
        <v>2456</v>
      </c>
    </row>
    <row r="482">
      <c r="A482" s="9">
        <v>482.0</v>
      </c>
      <c r="B482" s="10" t="str">
        <f t="shared" si="1"/>
        <v>Clos des Lambrays 2016 Domaine des Lambrays (3 BT)</v>
      </c>
      <c r="C482" s="11">
        <v>350.0</v>
      </c>
      <c r="D482" s="11">
        <v>500.0</v>
      </c>
      <c r="E482" s="13" t="s">
        <v>2457</v>
      </c>
      <c r="F482" s="12" t="s">
        <v>1003</v>
      </c>
    </row>
    <row r="483">
      <c r="A483" s="9">
        <v>483.0</v>
      </c>
      <c r="B483" s="10" t="str">
        <f t="shared" si="1"/>
        <v>Clos de Tart 2015 Mommessin (4 BT)</v>
      </c>
      <c r="C483" s="11">
        <v>1200.0</v>
      </c>
      <c r="D483" s="11">
        <v>1600.0</v>
      </c>
      <c r="E483" s="13" t="s">
        <v>2458</v>
      </c>
      <c r="F483" s="12" t="s">
        <v>1004</v>
      </c>
    </row>
    <row r="484">
      <c r="A484" s="9">
        <v>484.0</v>
      </c>
      <c r="B484" s="10" t="str">
        <f t="shared" si="1"/>
        <v>Clos de Tart 2014 Mommessin (6 BT)</v>
      </c>
      <c r="C484" s="11">
        <v>1200.0</v>
      </c>
      <c r="D484" s="11">
        <v>1800.0</v>
      </c>
      <c r="E484" s="13" t="s">
        <v>2459</v>
      </c>
      <c r="F484" s="12" t="s">
        <v>1005</v>
      </c>
    </row>
    <row r="485">
      <c r="A485" s="9">
        <v>485.0</v>
      </c>
      <c r="B485" s="10" t="str">
        <f t="shared" si="1"/>
        <v>Clos de Tart 2014 Mommessin (1 MAG)</v>
      </c>
      <c r="C485" s="11">
        <v>400.0</v>
      </c>
      <c r="D485" s="11">
        <v>600.0</v>
      </c>
      <c r="E485" s="13" t="s">
        <v>2460</v>
      </c>
      <c r="F485" s="12" t="s">
        <v>1006</v>
      </c>
    </row>
    <row r="486">
      <c r="A486" s="9">
        <v>486.0</v>
      </c>
      <c r="B486" s="10" t="str">
        <f t="shared" si="1"/>
        <v>Clos de Vougeot 2011 Jean Grivot (4 BT)</v>
      </c>
      <c r="C486" s="11">
        <v>400.0</v>
      </c>
      <c r="D486" s="11">
        <v>600.0</v>
      </c>
      <c r="E486" s="13" t="s">
        <v>2461</v>
      </c>
      <c r="F486" s="12" t="s">
        <v>1008</v>
      </c>
    </row>
    <row r="487">
      <c r="A487" s="9">
        <v>487.0</v>
      </c>
      <c r="B487" s="10" t="str">
        <f t="shared" si="1"/>
        <v>Grands Echézeaux 2005 Jean-Marc Millot (2 BT)</v>
      </c>
      <c r="C487" s="11">
        <v>400.0</v>
      </c>
      <c r="D487" s="11">
        <v>600.0</v>
      </c>
      <c r="E487" s="13" t="s">
        <v>2462</v>
      </c>
      <c r="F487" s="12" t="s">
        <v>1010</v>
      </c>
    </row>
    <row r="488">
      <c r="A488" s="9">
        <v>488.0</v>
      </c>
      <c r="B488" s="10" t="str">
        <f t="shared" si="1"/>
        <v>Mixed case (12 BT)</v>
      </c>
      <c r="C488" s="11">
        <v>800.0</v>
      </c>
      <c r="D488" s="11">
        <v>1200.0</v>
      </c>
      <c r="E488" s="13" t="s">
        <v>2463</v>
      </c>
      <c r="F488" s="12" t="s">
        <v>2059</v>
      </c>
    </row>
    <row r="489">
      <c r="A489" s="9">
        <v>489.0</v>
      </c>
      <c r="B489" s="10" t="str">
        <f t="shared" si="1"/>
        <v>Mixed case (4 BT)</v>
      </c>
      <c r="C489" s="11">
        <v>150.0</v>
      </c>
      <c r="D489" s="11">
        <v>200.0</v>
      </c>
      <c r="E489" s="13" t="s">
        <v>2464</v>
      </c>
      <c r="F489" s="12" t="s">
        <v>2465</v>
      </c>
    </row>
    <row r="490">
      <c r="A490" s="9">
        <v>490.0</v>
      </c>
      <c r="B490" s="10" t="str">
        <f t="shared" si="1"/>
        <v>Mixed case (5 BT)</v>
      </c>
      <c r="C490" s="11">
        <v>800.0</v>
      </c>
      <c r="D490" s="11">
        <v>1200.0</v>
      </c>
      <c r="E490" s="13" t="s">
        <v>2466</v>
      </c>
      <c r="F490" s="12" t="s">
        <v>1924</v>
      </c>
    </row>
    <row r="491">
      <c r="A491" s="9">
        <v>491.0</v>
      </c>
      <c r="B491" s="10" t="str">
        <f t="shared" si="1"/>
        <v>Charmes Chambertin, Vieilles Vignes 2001 Domaine Bachelet (2 BT)</v>
      </c>
      <c r="C491" s="11">
        <v>600.0</v>
      </c>
      <c r="D491" s="11">
        <v>1000.0</v>
      </c>
      <c r="E491" s="13" t="s">
        <v>2467</v>
      </c>
      <c r="F491" s="12" t="s">
        <v>1031</v>
      </c>
    </row>
    <row r="492">
      <c r="A492" s="9">
        <v>492.0</v>
      </c>
      <c r="B492" s="10" t="str">
        <f t="shared" si="1"/>
        <v>Latricières Chambertin Simon Bize "Vertical" (7 BT)</v>
      </c>
      <c r="C492" s="11">
        <v>900.0</v>
      </c>
      <c r="D492" s="11">
        <v>1300.0</v>
      </c>
      <c r="E492" s="13" t="s">
        <v>2468</v>
      </c>
      <c r="F492" s="12" t="s">
        <v>2469</v>
      </c>
    </row>
    <row r="493">
      <c r="A493" s="9">
        <v>493.0</v>
      </c>
      <c r="B493" s="10" t="str">
        <f t="shared" si="1"/>
        <v>Mazis Chambertin 2016 J. Confuron-Cotetidot (3 BT)</v>
      </c>
      <c r="C493" s="11">
        <v>750.0</v>
      </c>
      <c r="D493" s="11">
        <v>1000.0</v>
      </c>
      <c r="E493" s="13" t="s">
        <v>2470</v>
      </c>
      <c r="F493" s="12" t="s">
        <v>1038</v>
      </c>
    </row>
    <row r="494">
      <c r="A494" s="9">
        <v>494.0</v>
      </c>
      <c r="B494" s="10" t="str">
        <f t="shared" si="1"/>
        <v>Vosne Romanée, Les Suchots 2016 J. Confuron-Cotetidot (12 BT)</v>
      </c>
      <c r="C494" s="11">
        <v>1200.0</v>
      </c>
      <c r="D494" s="11">
        <v>1800.0</v>
      </c>
      <c r="E494" s="13" t="s">
        <v>2471</v>
      </c>
      <c r="F494" s="12" t="s">
        <v>1039</v>
      </c>
    </row>
    <row r="495">
      <c r="A495" s="9">
        <v>495.0</v>
      </c>
      <c r="B495" s="10" t="str">
        <f t="shared" si="1"/>
        <v>Pommard, Clos des Epeneaux 1993 Comte Armand (6 BT)</v>
      </c>
      <c r="C495" s="11">
        <v>600.0</v>
      </c>
      <c r="D495" s="11">
        <v>900.0</v>
      </c>
      <c r="E495" s="13" t="s">
        <v>2472</v>
      </c>
      <c r="F495" s="12" t="s">
        <v>1042</v>
      </c>
    </row>
    <row r="496">
      <c r="A496" s="9">
        <v>496.0</v>
      </c>
      <c r="B496" s="10" t="str">
        <f t="shared" si="1"/>
        <v>Mixed case (6 BT)</v>
      </c>
      <c r="C496" s="11">
        <v>300.0</v>
      </c>
      <c r="D496" s="11">
        <v>450.0</v>
      </c>
      <c r="E496" s="13" t="s">
        <v>2473</v>
      </c>
      <c r="F496" s="12" t="s">
        <v>2057</v>
      </c>
    </row>
    <row r="497">
      <c r="A497" s="9">
        <v>497.0</v>
      </c>
      <c r="B497" s="10" t="str">
        <f t="shared" si="1"/>
        <v>Mixed case (7 BT)</v>
      </c>
      <c r="C497" s="11">
        <v>650.0</v>
      </c>
      <c r="D497" s="11">
        <v>950.0</v>
      </c>
      <c r="E497" s="13" t="s">
        <v>2474</v>
      </c>
      <c r="F497" s="12" t="s">
        <v>2102</v>
      </c>
    </row>
    <row r="498">
      <c r="A498" s="9">
        <v>498.0</v>
      </c>
      <c r="B498" s="10" t="str">
        <f t="shared" si="1"/>
        <v>Mixed case (7 BT)</v>
      </c>
      <c r="C498" s="11">
        <v>950.0</v>
      </c>
      <c r="D498" s="11">
        <v>1400.0</v>
      </c>
      <c r="E498" s="13" t="s">
        <v>2475</v>
      </c>
      <c r="F498" s="12" t="s">
        <v>2102</v>
      </c>
    </row>
    <row r="499">
      <c r="A499" s="9">
        <v>499.0</v>
      </c>
      <c r="B499" s="10" t="str">
        <f t="shared" si="1"/>
        <v>Mixed case (7 BT)</v>
      </c>
      <c r="C499" s="11">
        <v>950.0</v>
      </c>
      <c r="D499" s="11">
        <v>1400.0</v>
      </c>
      <c r="E499" s="13" t="s">
        <v>2476</v>
      </c>
      <c r="F499" s="12" t="s">
        <v>2102</v>
      </c>
    </row>
    <row r="500">
      <c r="A500" s="9">
        <v>500.0</v>
      </c>
      <c r="B500" s="10" t="str">
        <f t="shared" si="1"/>
        <v>Mixed case (9 BT)</v>
      </c>
      <c r="C500" s="11">
        <v>650.0</v>
      </c>
      <c r="D500" s="11">
        <v>950.0</v>
      </c>
      <c r="E500" s="13" t="s">
        <v>2477</v>
      </c>
      <c r="F500" s="12" t="s">
        <v>2478</v>
      </c>
    </row>
    <row r="501">
      <c r="A501" s="9">
        <v>501.0</v>
      </c>
      <c r="B501" s="10" t="str">
        <f t="shared" si="1"/>
        <v>Château Mouton Rothschild  "Vertical" (3 BT)</v>
      </c>
      <c r="C501" s="11">
        <v>900.0</v>
      </c>
      <c r="D501" s="11">
        <v>1500.0</v>
      </c>
      <c r="E501" s="13" t="s">
        <v>2479</v>
      </c>
      <c r="F501" s="12" t="s">
        <v>2480</v>
      </c>
    </row>
    <row r="502">
      <c r="A502" s="9">
        <v>502.0</v>
      </c>
      <c r="B502" s="10" t="str">
        <f t="shared" si="1"/>
        <v>Mixed case (3 BT)</v>
      </c>
      <c r="C502" s="11">
        <v>1200.0</v>
      </c>
      <c r="D502" s="11">
        <v>1600.0</v>
      </c>
      <c r="E502" s="13" t="s">
        <v>2481</v>
      </c>
      <c r="F502" s="12" t="s">
        <v>2482</v>
      </c>
    </row>
    <row r="503">
      <c r="A503" s="9">
        <v>503.0</v>
      </c>
      <c r="B503" s="10" t="str">
        <f t="shared" si="1"/>
        <v>Château Lynch Bages  "Vertical" (4 BT)</v>
      </c>
      <c r="C503" s="11">
        <v>600.0</v>
      </c>
      <c r="D503" s="11">
        <v>900.0</v>
      </c>
      <c r="E503" s="13" t="s">
        <v>2483</v>
      </c>
      <c r="F503" s="12" t="s">
        <v>2484</v>
      </c>
    </row>
    <row r="504">
      <c r="A504" s="9">
        <v>504.0</v>
      </c>
      <c r="B504" s="10" t="str">
        <f t="shared" si="1"/>
        <v>Mixed case (6 BT)</v>
      </c>
      <c r="C504" s="11">
        <v>600.0</v>
      </c>
      <c r="D504" s="11">
        <v>850.0</v>
      </c>
      <c r="E504" s="13" t="s">
        <v>2485</v>
      </c>
      <c r="F504" s="12" t="s">
        <v>2057</v>
      </c>
    </row>
    <row r="505">
      <c r="A505" s="9">
        <v>505.0</v>
      </c>
      <c r="B505" s="10" t="str">
        <f t="shared" si="1"/>
        <v>Châteauneuf du Pape, Réservé 1998 Château Rayas (2 BT)</v>
      </c>
      <c r="C505" s="11">
        <v>800.0</v>
      </c>
      <c r="D505" s="11">
        <v>1200.0</v>
      </c>
      <c r="E505" s="13" t="s">
        <v>2486</v>
      </c>
      <c r="F505" s="12" t="s">
        <v>1110</v>
      </c>
    </row>
    <row r="506">
      <c r="A506" s="9">
        <v>506.0</v>
      </c>
      <c r="B506" s="10" t="str">
        <f t="shared" si="1"/>
        <v>Châteauneuf-du-Pape 2009 Château de Beaucastel (11 BT)</v>
      </c>
      <c r="C506" s="11">
        <v>550.0</v>
      </c>
      <c r="D506" s="11">
        <v>800.0</v>
      </c>
      <c r="E506" s="13" t="s">
        <v>2487</v>
      </c>
      <c r="F506" s="12" t="s">
        <v>1113</v>
      </c>
    </row>
    <row r="507">
      <c r="A507" s="9">
        <v>507.0</v>
      </c>
      <c r="B507" s="10" t="str">
        <f t="shared" si="1"/>
        <v>Châteauneuf-du-Pape 2009 Château de Beaucastel (12 BT)</v>
      </c>
      <c r="C507" s="11">
        <v>600.0</v>
      </c>
      <c r="D507" s="11">
        <v>900.0</v>
      </c>
      <c r="E507" s="13" t="s">
        <v>2488</v>
      </c>
      <c r="F507" s="12" t="s">
        <v>2489</v>
      </c>
    </row>
    <row r="508">
      <c r="A508" s="9">
        <v>508.0</v>
      </c>
      <c r="B508" s="10" t="str">
        <f t="shared" si="1"/>
        <v>Mixed case (4 BT)</v>
      </c>
      <c r="C508" s="11">
        <v>200.0</v>
      </c>
      <c r="D508" s="11">
        <v>300.0</v>
      </c>
      <c r="E508" s="13" t="s">
        <v>2490</v>
      </c>
      <c r="F508" s="12" t="s">
        <v>2465</v>
      </c>
    </row>
    <row r="509">
      <c r="A509" s="9">
        <v>509.0</v>
      </c>
      <c r="B509" s="10" t="str">
        <f t="shared" si="1"/>
        <v>Mixed case (10 BT)</v>
      </c>
      <c r="C509" s="11">
        <v>550.0</v>
      </c>
      <c r="D509" s="11">
        <v>750.0</v>
      </c>
      <c r="E509" s="13" t="s">
        <v>2491</v>
      </c>
      <c r="F509" s="12" t="s">
        <v>2492</v>
      </c>
    </row>
    <row r="510">
      <c r="A510" s="9">
        <v>510.0</v>
      </c>
      <c r="B510" s="10" t="str">
        <f t="shared" si="1"/>
        <v>Mixed case (8 BT)</v>
      </c>
      <c r="C510" s="11">
        <v>250.0</v>
      </c>
      <c r="D510" s="11">
        <v>400.0</v>
      </c>
      <c r="E510" s="13" t="s">
        <v>2493</v>
      </c>
      <c r="F510" s="12" t="s">
        <v>2494</v>
      </c>
    </row>
    <row r="511">
      <c r="A511" s="9">
        <v>511.0</v>
      </c>
      <c r="B511" s="10" t="str">
        <f t="shared" si="1"/>
        <v>Mixed case (3 BT)</v>
      </c>
      <c r="C511" s="11">
        <v>150.0</v>
      </c>
      <c r="D511" s="11">
        <v>250.0</v>
      </c>
      <c r="E511" s="13" t="s">
        <v>2495</v>
      </c>
      <c r="F511" s="12" t="s">
        <v>2482</v>
      </c>
    </row>
    <row r="512">
      <c r="A512" s="9">
        <v>512.0</v>
      </c>
      <c r="B512" s="10" t="str">
        <f t="shared" si="1"/>
        <v>Mixed case (6 BT)</v>
      </c>
      <c r="C512" s="11">
        <v>750.0</v>
      </c>
      <c r="D512" s="11">
        <v>1100.0</v>
      </c>
      <c r="E512" s="13" t="s">
        <v>2496</v>
      </c>
      <c r="F512" s="12" t="s">
        <v>2057</v>
      </c>
    </row>
    <row r="513">
      <c r="A513" s="9">
        <v>513.0</v>
      </c>
      <c r="B513" s="10" t="str">
        <f t="shared" si="1"/>
        <v>Cain Five, Cain Cellars  "Vertical" (12 BT)</v>
      </c>
      <c r="C513" s="11">
        <v>450.0</v>
      </c>
      <c r="D513" s="11">
        <v>700.0</v>
      </c>
      <c r="E513" s="13" t="s">
        <v>2497</v>
      </c>
      <c r="F513" s="12" t="s">
        <v>2498</v>
      </c>
    </row>
    <row r="514">
      <c r="A514" s="9">
        <v>514.0</v>
      </c>
      <c r="B514" s="10" t="str">
        <f t="shared" si="1"/>
        <v>Mixed case (7 BT)</v>
      </c>
      <c r="C514" s="11">
        <v>400.0</v>
      </c>
      <c r="D514" s="11">
        <v>600.0</v>
      </c>
      <c r="E514" s="13" t="s">
        <v>2499</v>
      </c>
      <c r="F514" s="12" t="s">
        <v>2102</v>
      </c>
    </row>
    <row r="515">
      <c r="A515" s="9">
        <v>515.0</v>
      </c>
      <c r="B515" s="10" t="str">
        <f t="shared" si="1"/>
        <v>Mixed case (9 BT)</v>
      </c>
      <c r="C515" s="11">
        <v>550.0</v>
      </c>
      <c r="D515" s="11">
        <v>850.0</v>
      </c>
      <c r="E515" s="13" t="s">
        <v>2500</v>
      </c>
      <c r="F515" s="12" t="s">
        <v>2478</v>
      </c>
    </row>
    <row r="516">
      <c r="A516" s="9">
        <v>516.0</v>
      </c>
      <c r="B516" s="10" t="str">
        <f t="shared" si="1"/>
        <v>Echézeaux 1988 Domaine de la Romanée-Conti (1 MAG)</v>
      </c>
      <c r="C516" s="11">
        <v>2600.0</v>
      </c>
      <c r="D516" s="11">
        <v>3500.0</v>
      </c>
      <c r="E516" s="13" t="s">
        <v>2501</v>
      </c>
      <c r="F516" s="12" t="s">
        <v>1198</v>
      </c>
    </row>
    <row r="517">
      <c r="A517" s="9">
        <v>517.0</v>
      </c>
      <c r="B517" s="10" t="str">
        <f t="shared" si="1"/>
        <v>Grands Echézeaux 1976 Domaine de la Romanée-Conti (1 BT)</v>
      </c>
      <c r="C517" s="11">
        <v>1200.0</v>
      </c>
      <c r="D517" s="11">
        <v>1800.0</v>
      </c>
      <c r="E517" s="13" t="s">
        <v>2502</v>
      </c>
      <c r="F517" s="12" t="s">
        <v>1200</v>
      </c>
    </row>
    <row r="518">
      <c r="A518" s="9">
        <v>518.0</v>
      </c>
      <c r="B518" s="10" t="str">
        <f t="shared" si="1"/>
        <v>Richebourg 1985 Domaine de la Romanée-Conti (4 BT)</v>
      </c>
      <c r="C518" s="11">
        <v>12000.0</v>
      </c>
      <c r="D518" s="11">
        <v>18000.0</v>
      </c>
      <c r="E518" s="13" t="s">
        <v>2503</v>
      </c>
      <c r="F518" s="12" t="s">
        <v>1202</v>
      </c>
    </row>
    <row r="519">
      <c r="A519" s="9">
        <v>519.0</v>
      </c>
      <c r="B519" s="10" t="str">
        <f t="shared" si="1"/>
        <v>Richebourg 1978 Domaine de la Romanée-Conti (3 BT)</v>
      </c>
      <c r="C519" s="11">
        <v>9500.0</v>
      </c>
      <c r="D519" s="11">
        <v>14000.0</v>
      </c>
      <c r="E519" s="13" t="s">
        <v>2504</v>
      </c>
      <c r="F519" s="12" t="s">
        <v>1204</v>
      </c>
    </row>
    <row r="520">
      <c r="A520" s="9">
        <v>520.0</v>
      </c>
      <c r="B520" s="10" t="str">
        <f t="shared" si="1"/>
        <v>La Tâche 1990 Domaine de la Romanée-Conti (6 BT)</v>
      </c>
      <c r="C520" s="11">
        <v>22000.0</v>
      </c>
      <c r="D520" s="11">
        <v>32000.0</v>
      </c>
      <c r="E520" s="13" t="s">
        <v>2505</v>
      </c>
      <c r="F520" s="12" t="s">
        <v>1206</v>
      </c>
    </row>
    <row r="521">
      <c r="A521" s="9">
        <v>521.0</v>
      </c>
      <c r="B521" s="10" t="str">
        <f t="shared" si="1"/>
        <v>Romanée Conti 1976 Domaine de la Romanée-Conti (1 BT)</v>
      </c>
      <c r="C521" s="11">
        <v>8000.0</v>
      </c>
      <c r="D521" s="11">
        <v>12000.0</v>
      </c>
      <c r="E521" s="25" t="s">
        <v>2506</v>
      </c>
      <c r="F521" s="12" t="s">
        <v>1208</v>
      </c>
    </row>
    <row r="522">
      <c r="A522" s="9">
        <v>522.0</v>
      </c>
      <c r="B522" s="10" t="str">
        <f t="shared" si="1"/>
        <v>Romanée Conti 1972 Domaine de la Romanée-Conti (1 BT)</v>
      </c>
      <c r="C522" s="11">
        <v>6000.0</v>
      </c>
      <c r="D522" s="11">
        <v>9000.0</v>
      </c>
      <c r="E522" s="13" t="s">
        <v>2507</v>
      </c>
      <c r="F522" s="12" t="s">
        <v>1210</v>
      </c>
    </row>
    <row r="523">
      <c r="A523" s="9">
        <v>523.0</v>
      </c>
      <c r="B523" s="10" t="str">
        <f t="shared" si="1"/>
        <v>Romanée Conti 1971 Domaine de la Romanée-Conti (5 BT)</v>
      </c>
      <c r="C523" s="11">
        <v>65000.0</v>
      </c>
      <c r="D523" s="11">
        <v>95000.0</v>
      </c>
      <c r="E523" s="13" t="s">
        <v>2508</v>
      </c>
      <c r="F523" s="12" t="s">
        <v>1212</v>
      </c>
    </row>
    <row r="524">
      <c r="A524" s="9">
        <v>524.0</v>
      </c>
      <c r="B524" s="10" t="str">
        <f t="shared" si="1"/>
        <v>Chambertin 1985 Maison Leroy (1 BT)</v>
      </c>
      <c r="C524" s="11">
        <v>1200.0</v>
      </c>
      <c r="D524" s="11">
        <v>1800.0</v>
      </c>
      <c r="E524" s="13" t="s">
        <v>2509</v>
      </c>
      <c r="F524" s="12" t="s">
        <v>1214</v>
      </c>
    </row>
    <row r="525">
      <c r="A525" s="9">
        <v>525.0</v>
      </c>
      <c r="B525" s="10" t="str">
        <f t="shared" si="1"/>
        <v>Chambertin 1955 Maison Leroy (6 BT)</v>
      </c>
      <c r="C525" s="11">
        <v>18000.0</v>
      </c>
      <c r="D525" s="11">
        <v>30000.0</v>
      </c>
      <c r="E525" s="13" t="s">
        <v>2510</v>
      </c>
      <c r="F525" s="12" t="s">
        <v>1216</v>
      </c>
    </row>
    <row r="526">
      <c r="A526" s="9">
        <v>526.0</v>
      </c>
      <c r="B526" s="10" t="str">
        <f t="shared" si="1"/>
        <v>Mazis Chambertin, Hospices de Beaune, Cuvée Madeleine Collignon 1985 Maison Leroy (1 BT)</v>
      </c>
      <c r="C526" s="11">
        <v>1500.0</v>
      </c>
      <c r="D526" s="11">
        <v>2000.0</v>
      </c>
      <c r="E526" s="13" t="s">
        <v>2511</v>
      </c>
      <c r="F526" s="12" t="s">
        <v>1219</v>
      </c>
    </row>
    <row r="527">
      <c r="A527" s="9">
        <v>527.0</v>
      </c>
      <c r="B527" s="10" t="str">
        <f t="shared" si="1"/>
        <v>Auxey Duresses Rouge, Les Clous 1989 Domaine d'Auvenay (12 BT)</v>
      </c>
      <c r="C527" s="11">
        <v>3500.0</v>
      </c>
      <c r="D527" s="11">
        <v>5000.0</v>
      </c>
      <c r="E527" s="13" t="s">
        <v>2512</v>
      </c>
      <c r="F527" s="12" t="s">
        <v>1223</v>
      </c>
    </row>
    <row r="528">
      <c r="A528" s="9">
        <v>528.0</v>
      </c>
      <c r="B528" s="10" t="str">
        <f t="shared" si="1"/>
        <v>Auxey Duresses Rouge, Les Clous 1988 Domaine Leroy (6 BT)</v>
      </c>
      <c r="C528" s="11">
        <v>3000.0</v>
      </c>
      <c r="D528" s="11">
        <v>4500.0</v>
      </c>
      <c r="E528" s="13" t="s">
        <v>2513</v>
      </c>
      <c r="F528" s="12" t="s">
        <v>1225</v>
      </c>
    </row>
    <row r="529">
      <c r="A529" s="9">
        <v>529.0</v>
      </c>
      <c r="B529" s="10" t="str">
        <f t="shared" si="1"/>
        <v>Bonnes Mares 1985 Domaine Dujac (1 BT)</v>
      </c>
      <c r="C529" s="11">
        <v>3000.0</v>
      </c>
      <c r="D529" s="11">
        <v>5000.0</v>
      </c>
      <c r="E529" s="13" t="s">
        <v>2514</v>
      </c>
      <c r="F529" s="12" t="s">
        <v>1227</v>
      </c>
    </row>
    <row r="530">
      <c r="A530" s="9">
        <v>530.0</v>
      </c>
      <c r="B530" s="10" t="str">
        <f t="shared" si="1"/>
        <v>Clos de la Roche 1988 Domaine Dujac (1 BT)</v>
      </c>
      <c r="C530" s="11">
        <v>1000.0</v>
      </c>
      <c r="D530" s="11">
        <v>1500.0</v>
      </c>
      <c r="E530" s="13" t="s">
        <v>2515</v>
      </c>
      <c r="F530" s="12" t="s">
        <v>1229</v>
      </c>
    </row>
    <row r="531">
      <c r="A531" s="9">
        <v>531.0</v>
      </c>
      <c r="B531" s="10" t="str">
        <f t="shared" si="1"/>
        <v>Musigny, Cuvée Vieilles Vignes 1978 Comte Georges de Vogüé (1 BT)</v>
      </c>
      <c r="C531" s="11">
        <v>1000.0</v>
      </c>
      <c r="D531" s="11">
        <v>1600.0</v>
      </c>
      <c r="E531" s="13" t="s">
        <v>2516</v>
      </c>
      <c r="F531" s="12" t="s">
        <v>1231</v>
      </c>
    </row>
    <row r="532">
      <c r="A532" s="9">
        <v>532.0</v>
      </c>
      <c r="B532" s="10" t="str">
        <f t="shared" si="1"/>
        <v>Bonnes Mares 1988 Robert Groffier (3 BT)</v>
      </c>
      <c r="C532" s="11">
        <v>500.0</v>
      </c>
      <c r="D532" s="11">
        <v>750.0</v>
      </c>
      <c r="E532" s="13" t="s">
        <v>2516</v>
      </c>
      <c r="F532" s="12" t="s">
        <v>1233</v>
      </c>
    </row>
    <row r="533">
      <c r="A533" s="9">
        <v>533.0</v>
      </c>
      <c r="B533" s="10" t="str">
        <f t="shared" si="1"/>
        <v>Chambertin 1978 Louis Trapet (1 BT)</v>
      </c>
      <c r="C533" s="11">
        <v>250.0</v>
      </c>
      <c r="D533" s="11">
        <v>350.0</v>
      </c>
      <c r="E533" s="13" t="s">
        <v>2517</v>
      </c>
      <c r="F533" s="12" t="s">
        <v>1236</v>
      </c>
    </row>
    <row r="534">
      <c r="A534" s="9">
        <v>534.0</v>
      </c>
      <c r="B534" s="10" t="str">
        <f t="shared" si="1"/>
        <v>Chambertin 1972 Domaine Louis Remy (6 BT)</v>
      </c>
      <c r="C534" s="11">
        <v>900.0</v>
      </c>
      <c r="D534" s="11">
        <v>1200.0</v>
      </c>
      <c r="E534" s="13" t="s">
        <v>2518</v>
      </c>
      <c r="F534" s="12" t="s">
        <v>1239</v>
      </c>
    </row>
    <row r="535">
      <c r="A535" s="9">
        <v>535.0</v>
      </c>
      <c r="B535" s="10" t="str">
        <f t="shared" si="1"/>
        <v>Mazis Chambertin 1971 Henri Rebourseau (4 BT)</v>
      </c>
      <c r="C535" s="11">
        <v>400.0</v>
      </c>
      <c r="D535" s="11">
        <v>600.0</v>
      </c>
      <c r="E535" s="13" t="s">
        <v>2519</v>
      </c>
      <c r="F535" s="12" t="s">
        <v>1242</v>
      </c>
    </row>
    <row r="536">
      <c r="A536" s="9">
        <v>536.0</v>
      </c>
      <c r="B536" s="10" t="str">
        <f t="shared" si="1"/>
        <v>Mazis Chambertin 1988 Frédéric Esmonin (8 BT)</v>
      </c>
      <c r="C536" s="11">
        <v>550.0</v>
      </c>
      <c r="D536" s="11">
        <v>800.0</v>
      </c>
      <c r="E536" s="13" t="s">
        <v>2520</v>
      </c>
      <c r="F536" s="12" t="s">
        <v>1245</v>
      </c>
    </row>
    <row r="537">
      <c r="A537" s="9">
        <v>537.0</v>
      </c>
      <c r="B537" s="10" t="str">
        <f t="shared" si="1"/>
        <v>Ruchottes Chambertin 1988 Georges Mugneret (2 BT)</v>
      </c>
      <c r="C537" s="11">
        <v>700.0</v>
      </c>
      <c r="D537" s="11">
        <v>1100.0</v>
      </c>
      <c r="E537" s="13" t="s">
        <v>2521</v>
      </c>
      <c r="F537" s="12" t="s">
        <v>1248</v>
      </c>
    </row>
    <row r="538">
      <c r="A538" s="9">
        <v>538.0</v>
      </c>
      <c r="B538" s="10" t="str">
        <f t="shared" si="1"/>
        <v>Clos de Tart 1999 Mommessin (6 BT)</v>
      </c>
      <c r="C538" s="11">
        <v>1900.0</v>
      </c>
      <c r="D538" s="11">
        <v>2800.0</v>
      </c>
      <c r="E538" s="13" t="s">
        <v>2522</v>
      </c>
      <c r="F538" s="12" t="s">
        <v>1249</v>
      </c>
    </row>
    <row r="539">
      <c r="A539" s="9">
        <v>539.0</v>
      </c>
      <c r="B539" s="10" t="str">
        <f t="shared" si="1"/>
        <v>Clos de Tart 1999 Mommessin (2 MAG)</v>
      </c>
      <c r="C539" s="11">
        <v>1300.0</v>
      </c>
      <c r="D539" s="11">
        <v>2000.0</v>
      </c>
      <c r="E539" s="13" t="s">
        <v>2523</v>
      </c>
      <c r="F539" s="12" t="s">
        <v>2524</v>
      </c>
    </row>
    <row r="540">
      <c r="A540" s="9">
        <v>540.0</v>
      </c>
      <c r="B540" s="10" t="str">
        <f t="shared" si="1"/>
        <v>Clos de Tart 1998 Mommessin (12 BT)</v>
      </c>
      <c r="C540" s="11">
        <v>2800.0</v>
      </c>
      <c r="D540" s="11">
        <v>4200.0</v>
      </c>
      <c r="E540" s="13" t="s">
        <v>2525</v>
      </c>
      <c r="F540" s="12" t="s">
        <v>1251</v>
      </c>
    </row>
    <row r="541">
      <c r="A541" s="9">
        <v>541.0</v>
      </c>
      <c r="B541" s="10" t="str">
        <f t="shared" si="1"/>
        <v>Clos de Tart 1996 Mommessin (1 MAG)</v>
      </c>
      <c r="C541" s="11">
        <v>550.0</v>
      </c>
      <c r="D541" s="11">
        <v>800.0</v>
      </c>
      <c r="E541" s="13" t="s">
        <v>2526</v>
      </c>
      <c r="F541" s="12" t="s">
        <v>1252</v>
      </c>
    </row>
    <row r="542">
      <c r="A542" s="9">
        <v>542.0</v>
      </c>
      <c r="B542" s="10" t="str">
        <f t="shared" si="1"/>
        <v>Clos de Tart 1989 Mommessin (1 MAG)</v>
      </c>
      <c r="C542" s="11">
        <v>700.0</v>
      </c>
      <c r="D542" s="11">
        <v>1000.0</v>
      </c>
      <c r="E542" s="13" t="s">
        <v>2527</v>
      </c>
      <c r="F542" s="12" t="s">
        <v>1253</v>
      </c>
    </row>
    <row r="543">
      <c r="A543" s="9">
        <v>543.0</v>
      </c>
      <c r="B543" s="10" t="str">
        <f t="shared" si="1"/>
        <v>Clos de Tart 1961 Mommessin (1 BT)</v>
      </c>
      <c r="C543" s="11">
        <v>600.0</v>
      </c>
      <c r="D543" s="11">
        <v>900.0</v>
      </c>
      <c r="E543" s="13" t="s">
        <v>2528</v>
      </c>
      <c r="F543" s="12" t="s">
        <v>1255</v>
      </c>
    </row>
    <row r="544">
      <c r="A544" s="9">
        <v>544.0</v>
      </c>
      <c r="B544" s="10" t="str">
        <f t="shared" si="1"/>
        <v>Pommard 1978 Château de Pommard (9 BT)</v>
      </c>
      <c r="C544" s="11">
        <v>900.0</v>
      </c>
      <c r="D544" s="11">
        <v>1400.0</v>
      </c>
      <c r="E544" s="13" t="s">
        <v>2529</v>
      </c>
      <c r="F544" s="12" t="s">
        <v>1259</v>
      </c>
    </row>
    <row r="545">
      <c r="A545" s="9">
        <v>545.0</v>
      </c>
      <c r="B545" s="10" t="str">
        <f t="shared" si="1"/>
        <v>Gevrey Chambertin, Petite Chapelle 1978 Marchand-Grillot et Fils (4 BT)</v>
      </c>
      <c r="C545" s="11">
        <v>150.0</v>
      </c>
      <c r="D545" s="11">
        <v>200.0</v>
      </c>
      <c r="E545" s="13" t="s">
        <v>2530</v>
      </c>
      <c r="F545" s="12" t="s">
        <v>1263</v>
      </c>
    </row>
    <row r="546">
      <c r="A546" s="9">
        <v>546.0</v>
      </c>
      <c r="B546" s="10" t="str">
        <f t="shared" si="1"/>
        <v>Corton 1983 Bonneau du Martray (11 BT)</v>
      </c>
      <c r="C546" s="11">
        <v>550.0</v>
      </c>
      <c r="D546" s="11">
        <v>800.0</v>
      </c>
      <c r="E546" s="13" t="s">
        <v>2531</v>
      </c>
      <c r="F546" s="12" t="s">
        <v>1266</v>
      </c>
    </row>
    <row r="547">
      <c r="A547" s="9">
        <v>547.0</v>
      </c>
      <c r="B547" s="10" t="str">
        <f t="shared" si="1"/>
        <v>Nuits St. Georges, Clos de la Maréchale 1983 Faiveley (9 BT)</v>
      </c>
      <c r="C547" s="11">
        <v>450.0</v>
      </c>
      <c r="D547" s="11">
        <v>700.0</v>
      </c>
      <c r="E547" s="13" t="s">
        <v>2532</v>
      </c>
      <c r="F547" s="12" t="s">
        <v>1269</v>
      </c>
    </row>
    <row r="548">
      <c r="A548" s="9">
        <v>548.0</v>
      </c>
      <c r="B548" s="10" t="str">
        <f t="shared" si="1"/>
        <v>Mixed case (6 BT)</v>
      </c>
      <c r="C548" s="11">
        <v>450.0</v>
      </c>
      <c r="D548" s="11">
        <v>650.0</v>
      </c>
      <c r="E548" s="13" t="s">
        <v>2533</v>
      </c>
      <c r="F548" s="12" t="s">
        <v>2057</v>
      </c>
    </row>
    <row r="549">
      <c r="A549" s="9">
        <v>549.0</v>
      </c>
      <c r="B549" s="10" t="str">
        <f t="shared" si="1"/>
        <v>Mixed case (8 BT)</v>
      </c>
      <c r="C549" s="11">
        <v>1700.0</v>
      </c>
      <c r="D549" s="11">
        <v>2600.0</v>
      </c>
      <c r="E549" s="13" t="s">
        <v>2534</v>
      </c>
      <c r="F549" s="12" t="s">
        <v>2494</v>
      </c>
    </row>
    <row r="550">
      <c r="A550" s="9">
        <v>550.0</v>
      </c>
      <c r="B550" s="10" t="str">
        <f t="shared" si="1"/>
        <v>Mixed case (8 BT)</v>
      </c>
      <c r="C550" s="11">
        <v>850.0</v>
      </c>
      <c r="D550" s="11">
        <v>1200.0</v>
      </c>
      <c r="E550" s="13" t="s">
        <v>2535</v>
      </c>
      <c r="F550" s="12" t="s">
        <v>2494</v>
      </c>
    </row>
    <row r="551">
      <c r="A551" s="9">
        <v>551.0</v>
      </c>
      <c r="B551" s="10" t="str">
        <f t="shared" si="1"/>
        <v>Mixed lot (3 BT, 1 MAG)</v>
      </c>
      <c r="C551" s="11">
        <v>1300.0</v>
      </c>
      <c r="D551" s="11">
        <v>1900.0</v>
      </c>
      <c r="E551" s="13" t="s">
        <v>2536</v>
      </c>
      <c r="F551" s="12" t="s">
        <v>2537</v>
      </c>
    </row>
    <row r="552">
      <c r="A552" s="9">
        <v>552.0</v>
      </c>
      <c r="B552" s="10" t="str">
        <f t="shared" si="1"/>
        <v>Château Lafite 1983  (2 BT)</v>
      </c>
      <c r="C552" s="11">
        <v>850.0</v>
      </c>
      <c r="D552" s="11">
        <v>1300.0</v>
      </c>
      <c r="E552" s="13" t="s">
        <v>2538</v>
      </c>
      <c r="F552" s="12" t="s">
        <v>2539</v>
      </c>
    </row>
    <row r="553">
      <c r="A553" s="9">
        <v>553.0</v>
      </c>
      <c r="B553" s="10" t="str">
        <f t="shared" si="1"/>
        <v>Château Lafite 1979  (3 BT)</v>
      </c>
      <c r="C553" s="11">
        <v>900.0</v>
      </c>
      <c r="D553" s="11">
        <v>1400.0</v>
      </c>
      <c r="E553" s="13" t="s">
        <v>2540</v>
      </c>
      <c r="F553" s="12" t="s">
        <v>2541</v>
      </c>
    </row>
    <row r="554">
      <c r="A554" s="9">
        <v>554.0</v>
      </c>
      <c r="B554" s="10" t="str">
        <f t="shared" si="1"/>
        <v>Château Lafite 1966  (2 BT)</v>
      </c>
      <c r="C554" s="11">
        <v>600.0</v>
      </c>
      <c r="D554" s="11">
        <v>900.0</v>
      </c>
      <c r="E554" s="13" t="s">
        <v>2542</v>
      </c>
      <c r="F554" s="12" t="s">
        <v>2543</v>
      </c>
    </row>
    <row r="555">
      <c r="A555" s="9">
        <v>555.0</v>
      </c>
      <c r="B555" s="10" t="str">
        <f t="shared" si="1"/>
        <v>Château Lafite 1964  (4 BT)</v>
      </c>
      <c r="C555" s="11">
        <v>1600.0</v>
      </c>
      <c r="D555" s="11">
        <v>2400.0</v>
      </c>
      <c r="E555" s="13" t="s">
        <v>2544</v>
      </c>
      <c r="F555" s="12" t="s">
        <v>2545</v>
      </c>
    </row>
    <row r="556">
      <c r="A556" s="9">
        <v>556.0</v>
      </c>
      <c r="B556" s="10" t="str">
        <f t="shared" si="1"/>
        <v>Château Lafite 1959  (6 BT)</v>
      </c>
      <c r="C556" s="11">
        <v>8500.0</v>
      </c>
      <c r="D556" s="11">
        <v>12000.0</v>
      </c>
      <c r="E556" s="13" t="s">
        <v>2546</v>
      </c>
      <c r="F556" s="12" t="s">
        <v>2547</v>
      </c>
    </row>
    <row r="557">
      <c r="A557" s="9">
        <v>557.0</v>
      </c>
      <c r="B557" s="10" t="str">
        <f t="shared" si="1"/>
        <v>Carruades de Lafite 1955  (1 BT)</v>
      </c>
      <c r="C557" s="11">
        <v>150.0</v>
      </c>
      <c r="D557" s="11">
        <v>250.0</v>
      </c>
      <c r="E557" s="13" t="s">
        <v>2548</v>
      </c>
      <c r="F557" s="12" t="s">
        <v>2549</v>
      </c>
    </row>
    <row r="558">
      <c r="A558" s="9">
        <v>558.0</v>
      </c>
      <c r="B558" s="10" t="str">
        <f t="shared" si="1"/>
        <v>Château Latour 1970  (12 BT)</v>
      </c>
      <c r="C558" s="11">
        <v>3500.0</v>
      </c>
      <c r="D558" s="11">
        <v>6000.0</v>
      </c>
      <c r="E558" s="13" t="s">
        <v>2550</v>
      </c>
      <c r="F558" s="12" t="s">
        <v>2551</v>
      </c>
    </row>
    <row r="559">
      <c r="A559" s="9">
        <v>559.0</v>
      </c>
      <c r="B559" s="10" t="str">
        <f t="shared" si="1"/>
        <v>Château Latour 1966  (5 BT)</v>
      </c>
      <c r="C559" s="11">
        <v>1800.0</v>
      </c>
      <c r="D559" s="11">
        <v>2800.0</v>
      </c>
      <c r="E559" s="13" t="s">
        <v>2552</v>
      </c>
      <c r="F559" s="12" t="s">
        <v>2553</v>
      </c>
    </row>
    <row r="560">
      <c r="A560" s="9">
        <v>560.0</v>
      </c>
      <c r="B560" s="10" t="str">
        <f t="shared" si="1"/>
        <v>Château Latour 1950  (2 BT)</v>
      </c>
      <c r="C560" s="11">
        <v>1400.0</v>
      </c>
      <c r="D560" s="11">
        <v>2000.0</v>
      </c>
      <c r="E560" s="13" t="s">
        <v>2552</v>
      </c>
      <c r="F560" s="12" t="s">
        <v>2554</v>
      </c>
    </row>
    <row r="561">
      <c r="A561" s="9">
        <v>561.0</v>
      </c>
      <c r="B561" s="10" t="str">
        <f t="shared" si="1"/>
        <v>Château Mouton Rothschild 1983  (3 DM)</v>
      </c>
      <c r="C561" s="11">
        <v>3200.0</v>
      </c>
      <c r="D561" s="11">
        <v>4800.0</v>
      </c>
      <c r="E561" s="13" t="s">
        <v>2555</v>
      </c>
      <c r="F561" s="12" t="s">
        <v>2556</v>
      </c>
    </row>
    <row r="562">
      <c r="A562" s="9">
        <v>562.0</v>
      </c>
      <c r="B562" s="10" t="str">
        <f t="shared" si="1"/>
        <v>Château Mouton Rothschild 1976  (12 BT)</v>
      </c>
      <c r="C562" s="11">
        <v>2800.0</v>
      </c>
      <c r="D562" s="11">
        <v>4200.0</v>
      </c>
      <c r="E562" s="13" t="s">
        <v>2557</v>
      </c>
      <c r="F562" s="12" t="s">
        <v>2558</v>
      </c>
    </row>
    <row r="563">
      <c r="A563" s="9">
        <v>563.0</v>
      </c>
      <c r="B563" s="10" t="str">
        <f t="shared" si="1"/>
        <v>Château Mouton Rothschild 1976  (1 IMP)</v>
      </c>
      <c r="C563" s="11">
        <v>1900.0</v>
      </c>
      <c r="D563" s="11">
        <v>2800.0</v>
      </c>
      <c r="E563" s="13" t="s">
        <v>2559</v>
      </c>
      <c r="F563" s="12" t="s">
        <v>2560</v>
      </c>
    </row>
    <row r="564">
      <c r="A564" s="9">
        <v>564.0</v>
      </c>
      <c r="B564" s="10" t="str">
        <f t="shared" si="1"/>
        <v>Château Mouton Rothschild 1975  (12 BT)</v>
      </c>
      <c r="C564" s="11">
        <v>3000.0</v>
      </c>
      <c r="D564" s="11">
        <v>4500.0</v>
      </c>
      <c r="E564" s="13" t="s">
        <v>2561</v>
      </c>
      <c r="F564" s="12" t="s">
        <v>2562</v>
      </c>
    </row>
    <row r="565">
      <c r="A565" s="9">
        <v>565.0</v>
      </c>
      <c r="B565" s="10" t="str">
        <f t="shared" si="1"/>
        <v>Château Mouton Rothschild 1970  (12 BT)</v>
      </c>
      <c r="C565" s="11">
        <v>2600.0</v>
      </c>
      <c r="D565" s="11">
        <v>4000.0</v>
      </c>
      <c r="E565" s="13" t="s">
        <v>2563</v>
      </c>
      <c r="F565" s="12" t="s">
        <v>2564</v>
      </c>
    </row>
    <row r="566">
      <c r="A566" s="9">
        <v>566.0</v>
      </c>
      <c r="B566" s="10" t="str">
        <f t="shared" si="1"/>
        <v>Château Mouton Rothschild 1967  (5 BT)</v>
      </c>
      <c r="C566" s="11">
        <v>1000.0</v>
      </c>
      <c r="D566" s="11">
        <v>1500.0</v>
      </c>
      <c r="E566" s="13" t="s">
        <v>2565</v>
      </c>
      <c r="F566" s="12" t="s">
        <v>2566</v>
      </c>
    </row>
    <row r="567">
      <c r="A567" s="9">
        <v>567.0</v>
      </c>
      <c r="B567" s="10" t="str">
        <f t="shared" si="1"/>
        <v>Château Mouton Rothschild 1967  (12 BT)</v>
      </c>
      <c r="C567" s="11">
        <v>2400.0</v>
      </c>
      <c r="D567" s="11">
        <v>3500.0</v>
      </c>
      <c r="E567" s="13" t="s">
        <v>2567</v>
      </c>
      <c r="F567" s="12" t="s">
        <v>2568</v>
      </c>
    </row>
    <row r="568">
      <c r="A568" s="9">
        <v>568.0</v>
      </c>
      <c r="B568" s="10" t="str">
        <f t="shared" si="1"/>
        <v>Château Mouton Rothschild 1959  (1 BT)</v>
      </c>
      <c r="C568" s="11">
        <v>2000.0</v>
      </c>
      <c r="D568" s="11">
        <v>3000.0</v>
      </c>
      <c r="E568" s="13" t="s">
        <v>2569</v>
      </c>
      <c r="F568" s="12" t="s">
        <v>2570</v>
      </c>
    </row>
    <row r="569">
      <c r="A569" s="9">
        <v>569.0</v>
      </c>
      <c r="B569" s="10" t="str">
        <f t="shared" si="1"/>
        <v>Château Mouton Rothschild 1953  (1 BT)</v>
      </c>
      <c r="C569" s="11">
        <v>1000.0</v>
      </c>
      <c r="D569" s="11">
        <v>1600.0</v>
      </c>
      <c r="E569" s="13" t="s">
        <v>2571</v>
      </c>
      <c r="F569" s="12" t="s">
        <v>2572</v>
      </c>
    </row>
    <row r="570">
      <c r="A570" s="9">
        <v>570.0</v>
      </c>
      <c r="B570" s="10" t="str">
        <f t="shared" si="1"/>
        <v>Château Margaux 1971  (1 MAG)</v>
      </c>
      <c r="C570" s="11">
        <v>350.0</v>
      </c>
      <c r="D570" s="11">
        <v>550.0</v>
      </c>
      <c r="E570" s="13" t="s">
        <v>2573</v>
      </c>
      <c r="F570" s="12" t="s">
        <v>2574</v>
      </c>
    </row>
    <row r="571">
      <c r="A571" s="9">
        <v>571.0</v>
      </c>
      <c r="B571" s="10" t="str">
        <f t="shared" si="1"/>
        <v>Château Margaux 1966  (11 BT)</v>
      </c>
      <c r="C571" s="11">
        <v>2000.0</v>
      </c>
      <c r="D571" s="11">
        <v>3000.0</v>
      </c>
      <c r="E571" s="13" t="s">
        <v>2575</v>
      </c>
      <c r="F571" s="12" t="s">
        <v>2576</v>
      </c>
    </row>
    <row r="572">
      <c r="A572" s="9">
        <v>572.0</v>
      </c>
      <c r="B572" s="10" t="str">
        <f t="shared" si="1"/>
        <v>Château Margaux 1959  (11 BT)</v>
      </c>
      <c r="C572" s="11">
        <v>8500.0</v>
      </c>
      <c r="D572" s="11">
        <v>13000.0</v>
      </c>
      <c r="E572" s="13" t="s">
        <v>2577</v>
      </c>
      <c r="F572" s="12" t="s">
        <v>2578</v>
      </c>
    </row>
    <row r="573">
      <c r="A573" s="9">
        <v>573.0</v>
      </c>
      <c r="B573" s="10" t="str">
        <f t="shared" si="1"/>
        <v>Château Haut Brion 1970  (11 BT)</v>
      </c>
      <c r="C573" s="11">
        <v>2200.0</v>
      </c>
      <c r="D573" s="11">
        <v>3200.0</v>
      </c>
      <c r="E573" s="13" t="s">
        <v>2579</v>
      </c>
      <c r="F573" s="12" t="s">
        <v>2580</v>
      </c>
    </row>
    <row r="574">
      <c r="A574" s="9">
        <v>574.0</v>
      </c>
      <c r="B574" s="10" t="str">
        <f t="shared" si="1"/>
        <v>Château Haut Brion 1961  (2 BT)</v>
      </c>
      <c r="C574" s="11">
        <v>3000.0</v>
      </c>
      <c r="D574" s="11">
        <v>4500.0</v>
      </c>
      <c r="E574" s="13" t="s">
        <v>2581</v>
      </c>
      <c r="F574" s="12" t="s">
        <v>2582</v>
      </c>
    </row>
    <row r="575">
      <c r="A575" s="9">
        <v>575.0</v>
      </c>
      <c r="B575" s="10" t="str">
        <f t="shared" si="1"/>
        <v>Château Haut Brion 1959  (1 BT)</v>
      </c>
      <c r="C575" s="11">
        <v>1500.0</v>
      </c>
      <c r="D575" s="11">
        <v>2400.0</v>
      </c>
      <c r="E575" s="13" t="s">
        <v>2583</v>
      </c>
      <c r="F575" s="12" t="s">
        <v>2584</v>
      </c>
    </row>
    <row r="576">
      <c r="A576" s="9">
        <v>576.0</v>
      </c>
      <c r="B576" s="10" t="str">
        <f t="shared" si="1"/>
        <v>Château Haut Brion Blanc 1985  (1 BT)</v>
      </c>
      <c r="C576" s="11">
        <v>450.0</v>
      </c>
      <c r="D576" s="11">
        <v>650.0</v>
      </c>
      <c r="E576" s="13" t="s">
        <v>2585</v>
      </c>
      <c r="F576" s="12" t="s">
        <v>2586</v>
      </c>
    </row>
    <row r="577">
      <c r="A577" s="9">
        <v>577.0</v>
      </c>
      <c r="B577" s="10" t="str">
        <f t="shared" si="1"/>
        <v>Château La Mission Haut-Brion 1975  (4 BT)</v>
      </c>
      <c r="C577" s="11">
        <v>2400.0</v>
      </c>
      <c r="D577" s="11">
        <v>3500.0</v>
      </c>
      <c r="E577" s="13" t="s">
        <v>2587</v>
      </c>
      <c r="F577" s="12" t="s">
        <v>2588</v>
      </c>
    </row>
    <row r="578">
      <c r="A578" s="9">
        <v>578.0</v>
      </c>
      <c r="B578" s="10" t="str">
        <f t="shared" si="1"/>
        <v>Château La Mission Haut-Brion 1952  (1 BT)</v>
      </c>
      <c r="C578" s="11">
        <v>1400.0</v>
      </c>
      <c r="D578" s="11">
        <v>2000.0</v>
      </c>
      <c r="E578" s="13" t="s">
        <v>2589</v>
      </c>
      <c r="F578" s="12" t="s">
        <v>2590</v>
      </c>
    </row>
    <row r="579">
      <c r="A579" s="9">
        <v>579.0</v>
      </c>
      <c r="B579" s="10" t="str">
        <f t="shared" si="1"/>
        <v>Château La Mission Haut-Brion 1950  (1 MAG)</v>
      </c>
      <c r="C579" s="11">
        <v>1500.0</v>
      </c>
      <c r="D579" s="11">
        <v>2400.0</v>
      </c>
      <c r="E579" s="13" t="s">
        <v>2591</v>
      </c>
      <c r="F579" s="12" t="s">
        <v>2592</v>
      </c>
    </row>
    <row r="580">
      <c r="A580" s="9">
        <v>580.0</v>
      </c>
      <c r="B580" s="10" t="str">
        <f t="shared" si="1"/>
        <v>Petrus 1975  (2 BT)</v>
      </c>
      <c r="C580" s="11">
        <v>2400.0</v>
      </c>
      <c r="D580" s="11">
        <v>3500.0</v>
      </c>
      <c r="E580" s="13" t="s">
        <v>2593</v>
      </c>
      <c r="F580" s="12" t="s">
        <v>2594</v>
      </c>
    </row>
    <row r="581">
      <c r="A581" s="9">
        <v>581.0</v>
      </c>
      <c r="B581" s="10" t="str">
        <f t="shared" si="1"/>
        <v>Château Cheval Blanc 1964  (5 BT)</v>
      </c>
      <c r="C581" s="11">
        <v>2000.0</v>
      </c>
      <c r="D581" s="11">
        <v>3000.0</v>
      </c>
      <c r="E581" s="13" t="s">
        <v>2595</v>
      </c>
      <c r="F581" s="12" t="s">
        <v>2596</v>
      </c>
    </row>
    <row r="582">
      <c r="A582" s="9">
        <v>582.0</v>
      </c>
      <c r="B582" s="10" t="str">
        <f t="shared" si="1"/>
        <v>Château Angélus 1975  (12 BT)</v>
      </c>
      <c r="C582" s="11">
        <v>1300.0</v>
      </c>
      <c r="D582" s="11">
        <v>1900.0</v>
      </c>
      <c r="E582" s="13" t="s">
        <v>2597</v>
      </c>
      <c r="F582" s="12" t="s">
        <v>2598</v>
      </c>
    </row>
    <row r="583">
      <c r="A583" s="9">
        <v>583.0</v>
      </c>
      <c r="B583" s="10" t="str">
        <f t="shared" si="1"/>
        <v>Château Angélus 1975  (12 BT)</v>
      </c>
      <c r="C583" s="11">
        <v>1300.0</v>
      </c>
      <c r="D583" s="11">
        <v>1900.0</v>
      </c>
      <c r="E583" s="13" t="s">
        <v>2599</v>
      </c>
      <c r="F583" s="12" t="s">
        <v>2598</v>
      </c>
    </row>
    <row r="584">
      <c r="A584" s="9">
        <v>584.0</v>
      </c>
      <c r="B584" s="10" t="str">
        <f t="shared" si="1"/>
        <v>Château Angélus 1964  (1 MAG)</v>
      </c>
      <c r="C584" s="11">
        <v>350.0</v>
      </c>
      <c r="D584" s="11">
        <v>550.0</v>
      </c>
      <c r="E584" s="13" t="s">
        <v>2600</v>
      </c>
      <c r="F584" s="12" t="s">
        <v>2601</v>
      </c>
    </row>
    <row r="585">
      <c r="A585" s="9">
        <v>585.0</v>
      </c>
      <c r="B585" s="10" t="str">
        <f t="shared" si="1"/>
        <v>Château Pavie 1975  (12 BT)</v>
      </c>
      <c r="C585" s="11">
        <v>900.0</v>
      </c>
      <c r="D585" s="11">
        <v>1300.0</v>
      </c>
      <c r="E585" s="13" t="s">
        <v>2602</v>
      </c>
      <c r="F585" s="12" t="s">
        <v>2603</v>
      </c>
    </row>
    <row r="586">
      <c r="A586" s="9">
        <v>586.0</v>
      </c>
      <c r="B586" s="10" t="str">
        <f t="shared" si="1"/>
        <v>Château Montrose 1975  (12 BT)</v>
      </c>
      <c r="C586" s="11">
        <v>1000.0</v>
      </c>
      <c r="D586" s="11">
        <v>1500.0</v>
      </c>
      <c r="E586" s="13" t="s">
        <v>2604</v>
      </c>
      <c r="F586" s="12" t="s">
        <v>2605</v>
      </c>
    </row>
    <row r="587">
      <c r="A587" s="9">
        <v>587.0</v>
      </c>
      <c r="B587" s="10" t="str">
        <f t="shared" si="1"/>
        <v>Château Montrose 1975  (12 BT)</v>
      </c>
      <c r="C587" s="11">
        <v>1000.0</v>
      </c>
      <c r="D587" s="11">
        <v>1500.0</v>
      </c>
      <c r="E587" s="13" t="s">
        <v>2606</v>
      </c>
      <c r="F587" s="12" t="s">
        <v>2605</v>
      </c>
    </row>
    <row r="588">
      <c r="A588" s="9">
        <v>588.0</v>
      </c>
      <c r="B588" s="10" t="str">
        <f t="shared" si="1"/>
        <v>Château Montrose 1970  (12 BT)</v>
      </c>
      <c r="C588" s="11">
        <v>1200.0</v>
      </c>
      <c r="D588" s="11">
        <v>1800.0</v>
      </c>
      <c r="E588" s="13" t="s">
        <v>2607</v>
      </c>
      <c r="F588" s="12" t="s">
        <v>2608</v>
      </c>
    </row>
    <row r="589">
      <c r="A589" s="9">
        <v>589.0</v>
      </c>
      <c r="B589" s="10" t="str">
        <f t="shared" si="1"/>
        <v>Château Calon Ségur 1975  (11 BT)</v>
      </c>
      <c r="C589" s="11">
        <v>450.0</v>
      </c>
      <c r="D589" s="11">
        <v>700.0</v>
      </c>
      <c r="E589" s="13" t="s">
        <v>2609</v>
      </c>
      <c r="F589" s="12" t="s">
        <v>2610</v>
      </c>
    </row>
    <row r="590">
      <c r="A590" s="9">
        <v>590.0</v>
      </c>
      <c r="B590" s="10" t="str">
        <f t="shared" si="1"/>
        <v>Château Calon Ségur 1975  (11 BT)</v>
      </c>
      <c r="C590" s="11">
        <v>450.0</v>
      </c>
      <c r="D590" s="11">
        <v>700.0</v>
      </c>
      <c r="E590" s="13" t="s">
        <v>2611</v>
      </c>
      <c r="F590" s="12" t="s">
        <v>2610</v>
      </c>
    </row>
    <row r="591">
      <c r="A591" s="9">
        <v>591.0</v>
      </c>
      <c r="B591" s="10" t="str">
        <f t="shared" si="1"/>
        <v>Château Calon Ségur 1970  (12 BT)</v>
      </c>
      <c r="C591" s="11">
        <v>750.0</v>
      </c>
      <c r="D591" s="11">
        <v>1100.0</v>
      </c>
      <c r="E591" s="13" t="s">
        <v>2612</v>
      </c>
      <c r="F591" s="12" t="s">
        <v>2613</v>
      </c>
    </row>
    <row r="592">
      <c r="A592" s="9">
        <v>592.0</v>
      </c>
      <c r="B592" s="10" t="str">
        <f t="shared" si="1"/>
        <v>Château Calon Ségur 1970  (6 MAG)</v>
      </c>
      <c r="C592" s="11">
        <v>800.0</v>
      </c>
      <c r="D592" s="11">
        <v>1200.0</v>
      </c>
      <c r="E592" s="13" t="s">
        <v>2614</v>
      </c>
      <c r="F592" s="12" t="s">
        <v>2615</v>
      </c>
    </row>
    <row r="593">
      <c r="A593" s="9">
        <v>593.0</v>
      </c>
      <c r="B593" s="10" t="str">
        <f t="shared" si="1"/>
        <v>Château Lynch Bages 1986  (12 BT)</v>
      </c>
      <c r="C593" s="11">
        <v>1500.0</v>
      </c>
      <c r="D593" s="11">
        <v>2200.0</v>
      </c>
      <c r="E593" s="13" t="s">
        <v>2616</v>
      </c>
      <c r="F593" s="12" t="s">
        <v>2617</v>
      </c>
    </row>
    <row r="594">
      <c r="A594" s="9">
        <v>594.0</v>
      </c>
      <c r="B594" s="10" t="str">
        <f t="shared" si="1"/>
        <v>Château Lynch Bages 1975  (12 BT)</v>
      </c>
      <c r="C594" s="11">
        <v>800.0</v>
      </c>
      <c r="D594" s="11">
        <v>1200.0</v>
      </c>
      <c r="E594" s="13" t="s">
        <v>2618</v>
      </c>
      <c r="F594" s="12" t="s">
        <v>2619</v>
      </c>
    </row>
    <row r="595">
      <c r="A595" s="9">
        <v>595.0</v>
      </c>
      <c r="B595" s="10" t="str">
        <f t="shared" si="1"/>
        <v>Château Lynch Bages 1975  (12 BT)</v>
      </c>
      <c r="C595" s="11">
        <v>800.0</v>
      </c>
      <c r="D595" s="11">
        <v>1200.0</v>
      </c>
      <c r="E595" s="13" t="s">
        <v>2620</v>
      </c>
      <c r="F595" s="12" t="s">
        <v>2619</v>
      </c>
    </row>
    <row r="596">
      <c r="A596" s="9">
        <v>596.0</v>
      </c>
      <c r="B596" s="10" t="str">
        <f t="shared" si="1"/>
        <v>Château Lynch Bages 1961  (4 BT)</v>
      </c>
      <c r="C596" s="11">
        <v>1400.0</v>
      </c>
      <c r="D596" s="11">
        <v>2200.0</v>
      </c>
      <c r="E596" s="13" t="s">
        <v>2621</v>
      </c>
      <c r="F596" s="12" t="s">
        <v>2622</v>
      </c>
    </row>
    <row r="597">
      <c r="A597" s="9">
        <v>597.0</v>
      </c>
      <c r="B597" s="10" t="str">
        <f t="shared" si="1"/>
        <v>Château Mouton Baron Philippe 1970  (10 BT)</v>
      </c>
      <c r="C597" s="11">
        <v>500.0</v>
      </c>
      <c r="D597" s="11">
        <v>750.0</v>
      </c>
      <c r="E597" s="13" t="s">
        <v>2623</v>
      </c>
      <c r="F597" s="12" t="s">
        <v>2624</v>
      </c>
    </row>
    <row r="598">
      <c r="A598" s="9">
        <v>598.0</v>
      </c>
      <c r="B598" s="10" t="str">
        <f t="shared" si="1"/>
        <v>Château Ducru Beaucaillou 1975  (12 BT)</v>
      </c>
      <c r="C598" s="11">
        <v>950.0</v>
      </c>
      <c r="D598" s="11">
        <v>1400.0</v>
      </c>
      <c r="E598" s="13" t="s">
        <v>2625</v>
      </c>
      <c r="F598" s="12" t="s">
        <v>2626</v>
      </c>
    </row>
    <row r="599">
      <c r="A599" s="9">
        <v>599.0</v>
      </c>
      <c r="B599" s="10" t="str">
        <f t="shared" si="1"/>
        <v>Château Ducru Beaucaillou 1975  (12 BT)</v>
      </c>
      <c r="C599" s="11">
        <v>950.0</v>
      </c>
      <c r="D599" s="11">
        <v>1400.0</v>
      </c>
      <c r="E599" s="13" t="s">
        <v>2627</v>
      </c>
      <c r="F599" s="12" t="s">
        <v>2626</v>
      </c>
    </row>
    <row r="600">
      <c r="A600" s="9">
        <v>600.0</v>
      </c>
      <c r="B600" s="10" t="str">
        <f t="shared" si="1"/>
        <v>Château Ducru Beaucaillou 1970  (6 MAG)</v>
      </c>
      <c r="C600" s="11">
        <v>2000.0</v>
      </c>
      <c r="D600" s="11">
        <v>3000.0</v>
      </c>
      <c r="E600" s="13" t="s">
        <v>2628</v>
      </c>
      <c r="F600" s="12" t="s">
        <v>2629</v>
      </c>
    </row>
    <row r="601">
      <c r="A601" s="9">
        <v>601.0</v>
      </c>
      <c r="B601" s="10" t="str">
        <f t="shared" si="1"/>
        <v>Château Léoville Las Cases 1970  (12 BT)</v>
      </c>
      <c r="C601" s="11">
        <v>1000.0</v>
      </c>
      <c r="D601" s="11">
        <v>1500.0</v>
      </c>
      <c r="E601" s="13" t="s">
        <v>2630</v>
      </c>
      <c r="F601" s="12" t="s">
        <v>2631</v>
      </c>
    </row>
    <row r="602">
      <c r="A602" s="9">
        <v>602.0</v>
      </c>
      <c r="B602" s="10" t="str">
        <f t="shared" si="1"/>
        <v>Château Léoville Las Cases 1970  (5 MAG)</v>
      </c>
      <c r="C602" s="11">
        <v>900.0</v>
      </c>
      <c r="D602" s="11">
        <v>1300.0</v>
      </c>
      <c r="E602" s="13" t="s">
        <v>2632</v>
      </c>
      <c r="F602" s="12" t="s">
        <v>2633</v>
      </c>
    </row>
    <row r="603">
      <c r="A603" s="9">
        <v>603.0</v>
      </c>
      <c r="B603" s="10" t="str">
        <f t="shared" si="1"/>
        <v>Château Léoville Las Cases 1970  (6 MAG)</v>
      </c>
      <c r="C603" s="11">
        <v>1100.0</v>
      </c>
      <c r="D603" s="11">
        <v>1600.0</v>
      </c>
      <c r="E603" s="13" t="s">
        <v>2634</v>
      </c>
      <c r="F603" s="12" t="s">
        <v>2635</v>
      </c>
    </row>
    <row r="604">
      <c r="A604" s="9">
        <v>604.0</v>
      </c>
      <c r="B604" s="10" t="str">
        <f t="shared" si="1"/>
        <v>Château Léoville Las Cases 1952  (2 BT)</v>
      </c>
      <c r="C604" s="11">
        <v>400.0</v>
      </c>
      <c r="D604" s="11">
        <v>600.0</v>
      </c>
      <c r="E604" s="13" t="s">
        <v>2636</v>
      </c>
      <c r="F604" s="12" t="s">
        <v>2637</v>
      </c>
    </row>
    <row r="605">
      <c r="A605" s="9">
        <v>605.0</v>
      </c>
      <c r="B605" s="10" t="str">
        <f t="shared" si="1"/>
        <v>Château Langoa Barton 1945  (2 BT)</v>
      </c>
      <c r="C605" s="11">
        <v>300.0</v>
      </c>
      <c r="D605" s="11">
        <v>500.0</v>
      </c>
      <c r="E605" s="13" t="s">
        <v>2638</v>
      </c>
      <c r="F605" s="12" t="s">
        <v>2639</v>
      </c>
    </row>
    <row r="606">
      <c r="A606" s="9">
        <v>606.0</v>
      </c>
      <c r="B606" s="10" t="str">
        <f t="shared" si="1"/>
        <v>Château Langoa Barton 1937  (3 BT)</v>
      </c>
      <c r="C606" s="11">
        <v>300.0</v>
      </c>
      <c r="D606" s="11">
        <v>450.0</v>
      </c>
      <c r="E606" s="13" t="s">
        <v>2640</v>
      </c>
      <c r="F606" s="12" t="s">
        <v>2641</v>
      </c>
    </row>
    <row r="607">
      <c r="A607" s="9">
        <v>607.0</v>
      </c>
      <c r="B607" s="10" t="str">
        <f t="shared" si="1"/>
        <v>Château Léoville Barton 1961  (2 BT)</v>
      </c>
      <c r="C607" s="11">
        <v>500.0</v>
      </c>
      <c r="D607" s="11">
        <v>800.0</v>
      </c>
      <c r="E607" s="13" t="s">
        <v>2642</v>
      </c>
      <c r="F607" s="12" t="s">
        <v>2643</v>
      </c>
    </row>
    <row r="608">
      <c r="A608" s="9">
        <v>608.0</v>
      </c>
      <c r="B608" s="10" t="str">
        <f t="shared" si="1"/>
        <v>Château Beychevelle 1982  (3 DM)</v>
      </c>
      <c r="C608" s="11">
        <v>2400.0</v>
      </c>
      <c r="D608" s="11">
        <v>3500.0</v>
      </c>
      <c r="E608" s="13" t="s">
        <v>2644</v>
      </c>
      <c r="F608" s="12" t="s">
        <v>2645</v>
      </c>
    </row>
    <row r="609">
      <c r="A609" s="9">
        <v>609.0</v>
      </c>
      <c r="B609" s="10" t="str">
        <f t="shared" si="1"/>
        <v>Château Beychevelle 1975  (12 BT)</v>
      </c>
      <c r="C609" s="11">
        <v>600.0</v>
      </c>
      <c r="D609" s="11">
        <v>900.0</v>
      </c>
      <c r="E609" s="13" t="s">
        <v>2646</v>
      </c>
      <c r="F609" s="12" t="s">
        <v>2647</v>
      </c>
    </row>
    <row r="610">
      <c r="A610" s="9">
        <v>610.0</v>
      </c>
      <c r="B610" s="10" t="str">
        <f t="shared" si="1"/>
        <v>Château Beychevelle 1975  (12 BT)</v>
      </c>
      <c r="C610" s="11">
        <v>600.0</v>
      </c>
      <c r="D610" s="11">
        <v>900.0</v>
      </c>
      <c r="E610" s="13" t="s">
        <v>2648</v>
      </c>
      <c r="F610" s="12" t="s">
        <v>2647</v>
      </c>
    </row>
    <row r="611">
      <c r="A611" s="9">
        <v>611.0</v>
      </c>
      <c r="B611" s="10" t="str">
        <f t="shared" si="1"/>
        <v>Château Beychevelle 1970  (12 BT)</v>
      </c>
      <c r="C611" s="11">
        <v>450.0</v>
      </c>
      <c r="D611" s="11">
        <v>700.0</v>
      </c>
      <c r="E611" s="13" t="s">
        <v>2649</v>
      </c>
      <c r="F611" s="12" t="s">
        <v>2650</v>
      </c>
    </row>
    <row r="612">
      <c r="A612" s="9">
        <v>612.0</v>
      </c>
      <c r="B612" s="10" t="str">
        <f t="shared" si="1"/>
        <v>Château Brane Cantenac 1975  (12 BT)</v>
      </c>
      <c r="C612" s="11">
        <v>400.0</v>
      </c>
      <c r="D612" s="11">
        <v>600.0</v>
      </c>
      <c r="E612" s="13" t="s">
        <v>2651</v>
      </c>
      <c r="F612" s="12" t="s">
        <v>2652</v>
      </c>
    </row>
    <row r="613">
      <c r="A613" s="9">
        <v>613.0</v>
      </c>
      <c r="B613" s="10" t="str">
        <f t="shared" si="1"/>
        <v>Château Brane Cantenac 1975  (12 BT)</v>
      </c>
      <c r="C613" s="11">
        <v>400.0</v>
      </c>
      <c r="D613" s="11">
        <v>600.0</v>
      </c>
      <c r="E613" s="13" t="s">
        <v>2653</v>
      </c>
      <c r="F613" s="12" t="s">
        <v>2652</v>
      </c>
    </row>
    <row r="614">
      <c r="A614" s="9">
        <v>614.0</v>
      </c>
      <c r="B614" s="10" t="str">
        <f t="shared" si="1"/>
        <v>Château La Lagune 1975  (12 BT)</v>
      </c>
      <c r="C614" s="11">
        <v>500.0</v>
      </c>
      <c r="D614" s="11">
        <v>750.0</v>
      </c>
      <c r="E614" s="13" t="s">
        <v>2654</v>
      </c>
      <c r="F614" s="12" t="s">
        <v>2655</v>
      </c>
    </row>
    <row r="615">
      <c r="A615" s="9">
        <v>615.0</v>
      </c>
      <c r="B615" s="10" t="str">
        <f t="shared" si="1"/>
        <v>Château La Lagune 1975  (12 BT)</v>
      </c>
      <c r="C615" s="11">
        <v>500.0</v>
      </c>
      <c r="D615" s="11">
        <v>750.0</v>
      </c>
      <c r="E615" s="13" t="s">
        <v>2656</v>
      </c>
      <c r="F615" s="12" t="s">
        <v>2655</v>
      </c>
    </row>
    <row r="616">
      <c r="A616" s="9">
        <v>616.0</v>
      </c>
      <c r="B616" s="10" t="str">
        <f t="shared" si="1"/>
        <v>Château Pape Clément 1955  (2 BT)</v>
      </c>
      <c r="C616" s="11">
        <v>200.0</v>
      </c>
      <c r="D616" s="11">
        <v>300.0</v>
      </c>
      <c r="E616" s="13" t="s">
        <v>2657</v>
      </c>
      <c r="F616" s="12" t="s">
        <v>2658</v>
      </c>
    </row>
    <row r="617">
      <c r="A617" s="9">
        <v>617.0</v>
      </c>
      <c r="B617" s="10" t="str">
        <f t="shared" si="1"/>
        <v>Vieux Château Certan 1966  (12 BT)</v>
      </c>
      <c r="C617" s="11">
        <v>1600.0</v>
      </c>
      <c r="D617" s="11">
        <v>2400.0</v>
      </c>
      <c r="E617" s="13" t="s">
        <v>2659</v>
      </c>
      <c r="F617" s="12" t="s">
        <v>2660</v>
      </c>
    </row>
    <row r="618">
      <c r="A618" s="9">
        <v>618.0</v>
      </c>
      <c r="B618" s="10" t="str">
        <f t="shared" si="1"/>
        <v>Château La Gaffelière 1970  (12 BT)</v>
      </c>
      <c r="C618" s="11">
        <v>450.0</v>
      </c>
      <c r="D618" s="11">
        <v>650.0</v>
      </c>
      <c r="E618" s="13" t="s">
        <v>2661</v>
      </c>
      <c r="F618" s="12" t="s">
        <v>2662</v>
      </c>
    </row>
    <row r="619">
      <c r="A619" s="9">
        <v>619.0</v>
      </c>
      <c r="B619" s="10" t="str">
        <f t="shared" si="1"/>
        <v>Mixed case (10 BT)</v>
      </c>
      <c r="C619" s="11">
        <v>2200.0</v>
      </c>
      <c r="D619" s="11">
        <v>3200.0</v>
      </c>
      <c r="E619" s="13" t="s">
        <v>2661</v>
      </c>
      <c r="F619" s="12" t="s">
        <v>2492</v>
      </c>
    </row>
    <row r="620">
      <c r="A620" s="9">
        <v>620.0</v>
      </c>
      <c r="B620" s="10" t="str">
        <f t="shared" si="1"/>
        <v>Mixed case (6 BT)</v>
      </c>
      <c r="C620" s="11">
        <v>600.0</v>
      </c>
      <c r="D620" s="11">
        <v>900.0</v>
      </c>
      <c r="E620" s="13" t="s">
        <v>2663</v>
      </c>
      <c r="F620" s="12" t="s">
        <v>2057</v>
      </c>
    </row>
    <row r="621">
      <c r="A621" s="9">
        <v>621.0</v>
      </c>
      <c r="B621" s="10" t="str">
        <f t="shared" si="1"/>
        <v>Mixed case (9 BT)</v>
      </c>
      <c r="C621" s="11">
        <v>2000.0</v>
      </c>
      <c r="D621" s="11">
        <v>3000.0</v>
      </c>
      <c r="E621" s="13" t="s">
        <v>2664</v>
      </c>
      <c r="F621" s="12" t="s">
        <v>2478</v>
      </c>
    </row>
    <row r="622">
      <c r="A622" s="9">
        <v>622.0</v>
      </c>
      <c r="B622" s="10" t="str">
        <f t="shared" si="1"/>
        <v>Mixed case (6 BT)</v>
      </c>
      <c r="C622" s="11">
        <v>1100.0</v>
      </c>
      <c r="D622" s="11">
        <v>1700.0</v>
      </c>
      <c r="E622" s="13" t="s">
        <v>2665</v>
      </c>
      <c r="F622" s="12" t="s">
        <v>2057</v>
      </c>
    </row>
    <row r="623">
      <c r="A623" s="9">
        <v>623.0</v>
      </c>
      <c r="B623" s="10" t="str">
        <f t="shared" si="1"/>
        <v>Mixed case (5 BT)</v>
      </c>
      <c r="C623" s="11">
        <v>600.0</v>
      </c>
      <c r="D623" s="11">
        <v>950.0</v>
      </c>
      <c r="E623" s="13" t="s">
        <v>2666</v>
      </c>
      <c r="F623" s="12" t="s">
        <v>1924</v>
      </c>
    </row>
    <row r="624">
      <c r="A624" s="9">
        <v>624.0</v>
      </c>
      <c r="B624" s="10" t="str">
        <f t="shared" si="1"/>
        <v>Châteauneuf-du-Pape 1990 Château de Beaucastel (8 BT)</v>
      </c>
      <c r="C624" s="11">
        <v>950.0</v>
      </c>
      <c r="D624" s="11">
        <v>1300.0</v>
      </c>
      <c r="E624" s="13" t="s">
        <v>2667</v>
      </c>
      <c r="F624" s="12" t="s">
        <v>1534</v>
      </c>
    </row>
    <row r="625">
      <c r="A625" s="9">
        <v>625.0</v>
      </c>
      <c r="B625" s="10" t="str">
        <f t="shared" si="1"/>
        <v>Barolo Riserva, Monfortino 1988 Giacomo Conterno (2 BT)</v>
      </c>
      <c r="C625" s="11">
        <v>1300.0</v>
      </c>
      <c r="D625" s="11">
        <v>1800.0</v>
      </c>
      <c r="E625" s="13" t="s">
        <v>2668</v>
      </c>
      <c r="F625" s="12" t="s">
        <v>1538</v>
      </c>
    </row>
    <row r="626">
      <c r="A626" s="9">
        <v>626.0</v>
      </c>
      <c r="B626" s="10" t="str">
        <f t="shared" si="1"/>
        <v>Château d'Yquem 1967  (1 BT)</v>
      </c>
      <c r="C626" s="11">
        <v>700.0</v>
      </c>
      <c r="D626" s="11">
        <v>1000.0</v>
      </c>
      <c r="E626" s="13" t="s">
        <v>2669</v>
      </c>
      <c r="F626" s="12" t="s">
        <v>2670</v>
      </c>
    </row>
    <row r="627">
      <c r="A627" s="9">
        <v>627.0</v>
      </c>
      <c r="B627" s="10" t="str">
        <f t="shared" si="1"/>
        <v>Quinta do Noval Nacional 1963  (2 BT)</v>
      </c>
      <c r="C627" s="11">
        <v>4000.0</v>
      </c>
      <c r="D627" s="11">
        <v>6000.0</v>
      </c>
      <c r="E627" s="13" t="s">
        <v>2671</v>
      </c>
      <c r="F627" s="12" t="s">
        <v>2672</v>
      </c>
    </row>
    <row r="628">
      <c r="A628" s="9">
        <v>628.0</v>
      </c>
      <c r="B628" s="10" t="str">
        <f t="shared" si="1"/>
        <v>Harlan Estate 2013  (6 BT)</v>
      </c>
      <c r="C628" s="11">
        <v>4000.0</v>
      </c>
      <c r="D628" s="11">
        <v>6000.0</v>
      </c>
      <c r="E628" s="13" t="s">
        <v>2673</v>
      </c>
      <c r="F628" s="12" t="s">
        <v>2674</v>
      </c>
    </row>
    <row r="629">
      <c r="A629" s="9">
        <v>629.0</v>
      </c>
      <c r="B629" s="10" t="str">
        <f t="shared" si="1"/>
        <v>Harlan Estate 2013  (6 BT)</v>
      </c>
      <c r="C629" s="11">
        <v>4000.0</v>
      </c>
      <c r="D629" s="11">
        <v>6000.0</v>
      </c>
      <c r="E629" s="13" t="s">
        <v>2675</v>
      </c>
      <c r="F629" s="12" t="s">
        <v>2674</v>
      </c>
    </row>
    <row r="630">
      <c r="A630" s="9">
        <v>630.0</v>
      </c>
      <c r="B630" s="10" t="str">
        <f t="shared" si="1"/>
        <v>Harlan Estate 2012  (3 BT)</v>
      </c>
      <c r="C630" s="11">
        <v>1400.0</v>
      </c>
      <c r="D630" s="11">
        <v>1800.0</v>
      </c>
      <c r="E630" s="13" t="s">
        <v>2676</v>
      </c>
      <c r="F630" s="12" t="s">
        <v>2677</v>
      </c>
    </row>
    <row r="631">
      <c r="A631" s="9">
        <v>631.0</v>
      </c>
      <c r="B631" s="10" t="str">
        <f t="shared" si="1"/>
        <v>Harlan Estate 2011  (3 BT)</v>
      </c>
      <c r="C631" s="11">
        <v>1100.0</v>
      </c>
      <c r="D631" s="11">
        <v>1600.0</v>
      </c>
      <c r="E631" s="13" t="s">
        <v>2678</v>
      </c>
      <c r="F631" s="12" t="s">
        <v>2679</v>
      </c>
    </row>
    <row r="632">
      <c r="A632" s="9">
        <v>632.0</v>
      </c>
      <c r="B632" s="10" t="str">
        <f t="shared" si="1"/>
        <v>Harlan Estate 2011  (1 MAG)</v>
      </c>
      <c r="C632" s="11">
        <v>800.0</v>
      </c>
      <c r="D632" s="11">
        <v>1200.0</v>
      </c>
      <c r="E632" s="13" t="s">
        <v>2680</v>
      </c>
      <c r="F632" s="12" t="s">
        <v>2681</v>
      </c>
    </row>
    <row r="633">
      <c r="A633" s="9">
        <v>633.0</v>
      </c>
      <c r="B633" s="10" t="str">
        <f t="shared" si="1"/>
        <v>Harlan Estate 2010  (1 MAG)</v>
      </c>
      <c r="C633" s="11">
        <v>950.0</v>
      </c>
      <c r="D633" s="11">
        <v>1300.0</v>
      </c>
      <c r="E633" s="13" t="s">
        <v>2682</v>
      </c>
      <c r="F633" s="12" t="s">
        <v>2683</v>
      </c>
    </row>
    <row r="634">
      <c r="A634" s="9">
        <v>634.0</v>
      </c>
      <c r="B634" s="10" t="str">
        <f t="shared" si="1"/>
        <v>Harlan Estate 2009  (6 BT)</v>
      </c>
      <c r="C634" s="11">
        <v>2400.0</v>
      </c>
      <c r="D634" s="11">
        <v>3200.0</v>
      </c>
      <c r="E634" s="13" t="s">
        <v>2684</v>
      </c>
      <c r="F634" s="12" t="s">
        <v>2685</v>
      </c>
    </row>
    <row r="635">
      <c r="A635" s="9">
        <v>635.0</v>
      </c>
      <c r="B635" s="10" t="str">
        <f t="shared" si="1"/>
        <v>Harlan Estate 2008  (4 BT)</v>
      </c>
      <c r="C635" s="11">
        <v>1700.0</v>
      </c>
      <c r="D635" s="11">
        <v>2200.0</v>
      </c>
      <c r="E635" s="13" t="s">
        <v>2686</v>
      </c>
      <c r="F635" s="12" t="s">
        <v>2687</v>
      </c>
    </row>
    <row r="636">
      <c r="A636" s="9">
        <v>636.0</v>
      </c>
      <c r="B636" s="10" t="str">
        <f t="shared" si="1"/>
        <v>Harlan Estate 2008  (1 MAG)</v>
      </c>
      <c r="C636" s="11">
        <v>900.0</v>
      </c>
      <c r="D636" s="11">
        <v>1200.0</v>
      </c>
      <c r="E636" s="13" t="s">
        <v>2688</v>
      </c>
      <c r="F636" s="12" t="s">
        <v>2689</v>
      </c>
    </row>
    <row r="637">
      <c r="A637" s="9">
        <v>637.0</v>
      </c>
      <c r="B637" s="10" t="str">
        <f t="shared" si="1"/>
        <v>Harlan, The Maiden 2012  (12 BT)</v>
      </c>
      <c r="C637" s="11">
        <v>1500.0</v>
      </c>
      <c r="D637" s="11">
        <v>2200.0</v>
      </c>
      <c r="E637" s="13" t="s">
        <v>2690</v>
      </c>
      <c r="F637" s="12" t="s">
        <v>2691</v>
      </c>
    </row>
    <row r="638">
      <c r="A638" s="9">
        <v>638.0</v>
      </c>
      <c r="B638" s="10" t="str">
        <f t="shared" si="1"/>
        <v>Harlan, The Maiden 2011  (12 BT)</v>
      </c>
      <c r="C638" s="11">
        <v>1300.0</v>
      </c>
      <c r="D638" s="11">
        <v>1800.0</v>
      </c>
      <c r="E638" s="13" t="s">
        <v>2692</v>
      </c>
      <c r="F638" s="12" t="s">
        <v>2693</v>
      </c>
    </row>
    <row r="639">
      <c r="A639" s="9">
        <v>639.0</v>
      </c>
      <c r="B639" s="10" t="str">
        <f t="shared" si="1"/>
        <v>Harlan, The Maiden  "Vertical" (9 BT)</v>
      </c>
      <c r="C639" s="11">
        <v>1000.0</v>
      </c>
      <c r="D639" s="11">
        <v>1500.0</v>
      </c>
      <c r="E639" s="13" t="s">
        <v>2694</v>
      </c>
      <c r="F639" s="12" t="s">
        <v>2695</v>
      </c>
    </row>
    <row r="640">
      <c r="A640" s="9">
        <v>640.0</v>
      </c>
      <c r="B640" s="10" t="str">
        <f t="shared" si="1"/>
        <v>Harlan, The Maiden 2007  (6 BT)</v>
      </c>
      <c r="C640" s="11">
        <v>1500.0</v>
      </c>
      <c r="D640" s="11">
        <v>2200.0</v>
      </c>
      <c r="E640" s="13" t="s">
        <v>2696</v>
      </c>
      <c r="F640" s="12" t="s">
        <v>2697</v>
      </c>
    </row>
    <row r="641">
      <c r="A641" s="9">
        <v>641.0</v>
      </c>
      <c r="B641" s="10" t="str">
        <f t="shared" si="1"/>
        <v>Bond Assortment 2008  (5 MAG)</v>
      </c>
      <c r="C641" s="11">
        <v>1800.0</v>
      </c>
      <c r="D641" s="11">
        <v>2200.0</v>
      </c>
      <c r="E641" s="13" t="s">
        <v>2698</v>
      </c>
      <c r="F641" s="12" t="s">
        <v>2699</v>
      </c>
    </row>
    <row r="642">
      <c r="A642" s="9">
        <v>642.0</v>
      </c>
      <c r="B642" s="10" t="str">
        <f t="shared" si="1"/>
        <v>Bond Assortment 2007  (5 MAG)</v>
      </c>
      <c r="C642" s="11">
        <v>2000.0</v>
      </c>
      <c r="D642" s="11">
        <v>2800.0</v>
      </c>
      <c r="E642" s="13" t="s">
        <v>2700</v>
      </c>
      <c r="F642" s="12" t="s">
        <v>2701</v>
      </c>
    </row>
    <row r="643">
      <c r="A643" s="9">
        <v>643.0</v>
      </c>
      <c r="B643" s="10" t="str">
        <f t="shared" si="1"/>
        <v>Mixed lot (5 MAG)</v>
      </c>
      <c r="C643" s="11">
        <v>1900.0</v>
      </c>
      <c r="D643" s="11">
        <v>2800.0</v>
      </c>
      <c r="E643" s="13" t="s">
        <v>2702</v>
      </c>
      <c r="F643" s="12" t="s">
        <v>2703</v>
      </c>
    </row>
    <row r="644">
      <c r="A644" s="9">
        <v>644.0</v>
      </c>
      <c r="B644" s="10" t="str">
        <f t="shared" si="1"/>
        <v>Bond Assortment 2006  (5 MAG)</v>
      </c>
      <c r="C644" s="11">
        <v>1300.0</v>
      </c>
      <c r="D644" s="11">
        <v>1800.0</v>
      </c>
      <c r="E644" s="13" t="s">
        <v>2704</v>
      </c>
      <c r="F644" s="12" t="s">
        <v>2705</v>
      </c>
    </row>
    <row r="645">
      <c r="A645" s="9">
        <v>645.0</v>
      </c>
      <c r="B645" s="10" t="str">
        <f t="shared" si="1"/>
        <v>Bond Melbury 2010  (6 BT)</v>
      </c>
      <c r="C645" s="11">
        <v>1300.0</v>
      </c>
      <c r="D645" s="11">
        <v>1600.0</v>
      </c>
      <c r="E645" s="13" t="s">
        <v>2706</v>
      </c>
      <c r="F645" s="12" t="s">
        <v>2707</v>
      </c>
    </row>
    <row r="646">
      <c r="A646" s="9">
        <v>646.0</v>
      </c>
      <c r="B646" s="10" t="str">
        <f t="shared" si="1"/>
        <v>Bond Melbury 2008  (6 BT)</v>
      </c>
      <c r="C646" s="11">
        <v>900.0</v>
      </c>
      <c r="D646" s="11">
        <v>1200.0</v>
      </c>
      <c r="E646" s="13" t="s">
        <v>2708</v>
      </c>
      <c r="F646" s="12" t="s">
        <v>2709</v>
      </c>
    </row>
    <row r="647">
      <c r="A647" s="9">
        <v>647.0</v>
      </c>
      <c r="B647" s="10" t="str">
        <f t="shared" si="1"/>
        <v>Bond Melbury 2007  (6 BT)</v>
      </c>
      <c r="C647" s="11">
        <v>1000.0</v>
      </c>
      <c r="D647" s="11">
        <v>1500.0</v>
      </c>
      <c r="E647" s="13" t="s">
        <v>2710</v>
      </c>
      <c r="F647" s="12" t="s">
        <v>2711</v>
      </c>
    </row>
    <row r="648">
      <c r="A648" s="9">
        <v>648.0</v>
      </c>
      <c r="B648" s="10" t="str">
        <f t="shared" si="1"/>
        <v>Bond Pluribus 2010  (6 BT)</v>
      </c>
      <c r="C648" s="11">
        <v>1300.0</v>
      </c>
      <c r="D648" s="11">
        <v>1600.0</v>
      </c>
      <c r="E648" s="13" t="s">
        <v>2712</v>
      </c>
      <c r="F648" s="12" t="s">
        <v>2713</v>
      </c>
    </row>
    <row r="649">
      <c r="A649" s="9">
        <v>649.0</v>
      </c>
      <c r="B649" s="10" t="str">
        <f t="shared" si="1"/>
        <v>Bond Pluribus 2007  (6 BT)</v>
      </c>
      <c r="C649" s="11">
        <v>1200.0</v>
      </c>
      <c r="D649" s="11">
        <v>1800.0</v>
      </c>
      <c r="E649" s="13" t="s">
        <v>2714</v>
      </c>
      <c r="F649" s="12" t="s">
        <v>2715</v>
      </c>
    </row>
    <row r="650">
      <c r="A650" s="9">
        <v>650.0</v>
      </c>
      <c r="B650" s="10" t="str">
        <f t="shared" si="1"/>
        <v>Bond Quella 2010  (6 BT)</v>
      </c>
      <c r="C650" s="11">
        <v>1300.0</v>
      </c>
      <c r="D650" s="11">
        <v>1600.0</v>
      </c>
      <c r="E650" s="13" t="s">
        <v>2716</v>
      </c>
      <c r="F650" s="12" t="s">
        <v>2717</v>
      </c>
    </row>
    <row r="651">
      <c r="A651" s="9">
        <v>651.0</v>
      </c>
      <c r="B651" s="10" t="str">
        <f t="shared" si="1"/>
        <v>Bond Quella 2008  (6 BT)</v>
      </c>
      <c r="C651" s="11">
        <v>900.0</v>
      </c>
      <c r="D651" s="11">
        <v>1400.0</v>
      </c>
      <c r="E651" s="13" t="s">
        <v>2718</v>
      </c>
      <c r="F651" s="12" t="s">
        <v>2719</v>
      </c>
    </row>
    <row r="652">
      <c r="A652" s="9">
        <v>652.0</v>
      </c>
      <c r="B652" s="10" t="str">
        <f t="shared" si="1"/>
        <v>Bond Quella 2007  (6 BT)</v>
      </c>
      <c r="C652" s="11">
        <v>1200.0</v>
      </c>
      <c r="D652" s="11">
        <v>1800.0</v>
      </c>
      <c r="E652" s="13" t="s">
        <v>2720</v>
      </c>
      <c r="F652" s="12" t="s">
        <v>2721</v>
      </c>
    </row>
    <row r="653">
      <c r="A653" s="9">
        <v>653.0</v>
      </c>
      <c r="B653" s="10" t="str">
        <f t="shared" si="1"/>
        <v>Bond St. Eden 2010  (6 BT)</v>
      </c>
      <c r="C653" s="11">
        <v>1300.0</v>
      </c>
      <c r="D653" s="11">
        <v>1600.0</v>
      </c>
      <c r="E653" s="13" t="s">
        <v>2722</v>
      </c>
      <c r="F653" s="12" t="s">
        <v>2723</v>
      </c>
    </row>
    <row r="654">
      <c r="A654" s="9">
        <v>654.0</v>
      </c>
      <c r="B654" s="10" t="str">
        <f t="shared" si="1"/>
        <v>Bond St. Eden 2008  (6 BT)</v>
      </c>
      <c r="C654" s="11">
        <v>1000.0</v>
      </c>
      <c r="D654" s="11">
        <v>1500.0</v>
      </c>
      <c r="E654" s="13" t="s">
        <v>2724</v>
      </c>
      <c r="F654" s="12" t="s">
        <v>2725</v>
      </c>
    </row>
    <row r="655">
      <c r="A655" s="9">
        <v>655.0</v>
      </c>
      <c r="B655" s="10" t="str">
        <f t="shared" si="1"/>
        <v>Bond St. Eden 2007  (6 BT)</v>
      </c>
      <c r="C655" s="11">
        <v>1200.0</v>
      </c>
      <c r="D655" s="11">
        <v>1800.0</v>
      </c>
      <c r="E655" s="13" t="s">
        <v>2726</v>
      </c>
      <c r="F655" s="12" t="s">
        <v>2727</v>
      </c>
    </row>
    <row r="656">
      <c r="A656" s="9">
        <v>656.0</v>
      </c>
      <c r="B656" s="10" t="str">
        <f t="shared" si="1"/>
        <v>Bond Vecina 2010  (6 BT)</v>
      </c>
      <c r="C656" s="11">
        <v>1300.0</v>
      </c>
      <c r="D656" s="11">
        <v>1600.0</v>
      </c>
      <c r="E656" s="13" t="s">
        <v>2728</v>
      </c>
      <c r="F656" s="12" t="s">
        <v>2729</v>
      </c>
    </row>
    <row r="657">
      <c r="A657" s="9">
        <v>657.0</v>
      </c>
      <c r="B657" s="10" t="str">
        <f t="shared" si="1"/>
        <v>Bond Vecina 2009  (1 MAG)</v>
      </c>
      <c r="C657" s="11">
        <v>400.0</v>
      </c>
      <c r="D657" s="11">
        <v>600.0</v>
      </c>
      <c r="E657" s="13" t="s">
        <v>2730</v>
      </c>
      <c r="F657" s="12" t="s">
        <v>2731</v>
      </c>
    </row>
    <row r="658">
      <c r="A658" s="9">
        <v>658.0</v>
      </c>
      <c r="B658" s="10" t="str">
        <f t="shared" si="1"/>
        <v>Bond Vecina 2008  (6 BT)</v>
      </c>
      <c r="C658" s="11">
        <v>1000.0</v>
      </c>
      <c r="D658" s="11">
        <v>1500.0</v>
      </c>
      <c r="E658" s="13" t="s">
        <v>2732</v>
      </c>
      <c r="F658" s="12" t="s">
        <v>2733</v>
      </c>
    </row>
    <row r="659">
      <c r="A659" s="9">
        <v>659.0</v>
      </c>
      <c r="B659" s="10" t="str">
        <f t="shared" si="1"/>
        <v>Bond Vecina 2007  (6 BT)</v>
      </c>
      <c r="C659" s="11">
        <v>1200.0</v>
      </c>
      <c r="D659" s="11">
        <v>1800.0</v>
      </c>
      <c r="E659" s="13" t="s">
        <v>2734</v>
      </c>
      <c r="F659" s="12" t="s">
        <v>2735</v>
      </c>
    </row>
    <row r="660">
      <c r="A660" s="9">
        <v>660.0</v>
      </c>
      <c r="B660" s="10" t="str">
        <f t="shared" si="1"/>
        <v>Bond Matriarch 2009  (12 BT)</v>
      </c>
      <c r="C660" s="11">
        <v>1000.0</v>
      </c>
      <c r="D660" s="11">
        <v>1400.0</v>
      </c>
      <c r="E660" s="13" t="s">
        <v>2736</v>
      </c>
      <c r="F660" s="12" t="s">
        <v>2737</v>
      </c>
    </row>
    <row r="661">
      <c r="A661" s="9">
        <v>661.0</v>
      </c>
      <c r="B661" s="10" t="str">
        <f t="shared" si="1"/>
        <v>Bond Matriarch 2007  (12 BT)</v>
      </c>
      <c r="C661" s="11">
        <v>1000.0</v>
      </c>
      <c r="D661" s="11">
        <v>1400.0</v>
      </c>
      <c r="E661" s="13" t="s">
        <v>2738</v>
      </c>
      <c r="F661" s="12" t="s">
        <v>2739</v>
      </c>
    </row>
    <row r="662">
      <c r="A662" s="9">
        <v>662.0</v>
      </c>
      <c r="B662" s="10" t="str">
        <f t="shared" si="1"/>
        <v>Bond Matriarch 2005  (12 BT)</v>
      </c>
      <c r="C662" s="11">
        <v>1000.0</v>
      </c>
      <c r="D662" s="11">
        <v>1400.0</v>
      </c>
      <c r="E662" s="13" t="s">
        <v>2740</v>
      </c>
      <c r="F662" s="12" t="s">
        <v>2741</v>
      </c>
    </row>
    <row r="663">
      <c r="A663" s="9">
        <v>663.0</v>
      </c>
      <c r="B663" s="10" t="str">
        <f t="shared" si="1"/>
        <v>Abreu Cabernet Sauvignon, Madrona Ranch 2008  (6 BT)</v>
      </c>
      <c r="C663" s="11">
        <v>900.0</v>
      </c>
      <c r="D663" s="11">
        <v>1200.0</v>
      </c>
      <c r="E663" s="13" t="s">
        <v>2742</v>
      </c>
      <c r="F663" s="12" t="s">
        <v>2743</v>
      </c>
    </row>
    <row r="664">
      <c r="A664" s="9">
        <v>664.0</v>
      </c>
      <c r="B664" s="10" t="str">
        <f t="shared" si="1"/>
        <v>Abreu Cabernet Sauvignon, Madrona Ranch 2007  (6 BT)</v>
      </c>
      <c r="C664" s="11">
        <v>1200.0</v>
      </c>
      <c r="D664" s="11">
        <v>1800.0</v>
      </c>
      <c r="E664" s="13" t="s">
        <v>2744</v>
      </c>
      <c r="F664" s="12" t="s">
        <v>2745</v>
      </c>
    </row>
    <row r="665">
      <c r="A665" s="9">
        <v>665.0</v>
      </c>
      <c r="B665" s="10" t="str">
        <f t="shared" si="1"/>
        <v>Abreu Cabernet Sauvignon, Madrona Ranch 2006  (6 BT)</v>
      </c>
      <c r="C665" s="11">
        <v>800.0</v>
      </c>
      <c r="D665" s="11">
        <v>1200.0</v>
      </c>
      <c r="E665" s="13" t="s">
        <v>2746</v>
      </c>
      <c r="F665" s="12" t="s">
        <v>2747</v>
      </c>
    </row>
    <row r="666">
      <c r="A666" s="9">
        <v>666.0</v>
      </c>
      <c r="B666" s="10" t="str">
        <f t="shared" si="1"/>
        <v>Abreu Cabernet Sauvignon, Madrona Ranch 2002  (6 BT)</v>
      </c>
      <c r="C666" s="11">
        <v>1600.0</v>
      </c>
      <c r="D666" s="11">
        <v>2200.0</v>
      </c>
      <c r="E666" s="13" t="s">
        <v>2748</v>
      </c>
      <c r="F666" s="12" t="s">
        <v>2749</v>
      </c>
    </row>
    <row r="667">
      <c r="A667" s="9">
        <v>667.0</v>
      </c>
      <c r="B667" s="10" t="str">
        <f t="shared" si="1"/>
        <v>Abreu Cabernet Sauvignon, Madrona Ranch  "Vertical" (5 BT)</v>
      </c>
      <c r="C667" s="11">
        <v>700.0</v>
      </c>
      <c r="D667" s="11">
        <v>1100.0</v>
      </c>
      <c r="E667" s="13" t="s">
        <v>2750</v>
      </c>
      <c r="F667" s="12" t="s">
        <v>2751</v>
      </c>
    </row>
    <row r="668">
      <c r="A668" s="9">
        <v>668.0</v>
      </c>
      <c r="B668" s="10" t="str">
        <f t="shared" si="1"/>
        <v>Abreu Cabernet Sauvignon, Madrona Ranch  "Vertical" (11 BT)</v>
      </c>
      <c r="C668" s="11">
        <v>1600.0</v>
      </c>
      <c r="D668" s="11">
        <v>2000.0</v>
      </c>
      <c r="E668" s="13" t="s">
        <v>2752</v>
      </c>
      <c r="F668" s="12" t="s">
        <v>2753</v>
      </c>
    </row>
    <row r="669">
      <c r="A669" s="9">
        <v>669.0</v>
      </c>
      <c r="B669" s="10" t="str">
        <f t="shared" si="1"/>
        <v>Abreu Cabernet Sauvignon, Madrona Ranch  "Vertical" (6 BT)</v>
      </c>
      <c r="C669" s="11">
        <v>1500.0</v>
      </c>
      <c r="D669" s="11">
        <v>1900.0</v>
      </c>
      <c r="E669" s="13" t="s">
        <v>2754</v>
      </c>
      <c r="F669" s="12" t="s">
        <v>2755</v>
      </c>
    </row>
    <row r="670">
      <c r="A670" s="9">
        <v>670.0</v>
      </c>
      <c r="B670" s="10" t="str">
        <f t="shared" si="1"/>
        <v>Abreu, Thorevilos 2009  (6 BT)</v>
      </c>
      <c r="C670" s="11">
        <v>1100.0</v>
      </c>
      <c r="D670" s="11">
        <v>1600.0</v>
      </c>
      <c r="E670" s="13" t="s">
        <v>2756</v>
      </c>
      <c r="F670" s="12" t="s">
        <v>2757</v>
      </c>
    </row>
    <row r="671">
      <c r="A671" s="9">
        <v>671.0</v>
      </c>
      <c r="B671" s="10" t="str">
        <f t="shared" si="1"/>
        <v>Abreu, Thorevilos 2005  (6 BT)</v>
      </c>
      <c r="C671" s="11">
        <v>1400.0</v>
      </c>
      <c r="D671" s="11">
        <v>1900.0</v>
      </c>
      <c r="E671" s="13" t="s">
        <v>2758</v>
      </c>
      <c r="F671" s="12" t="s">
        <v>2759</v>
      </c>
    </row>
    <row r="672">
      <c r="A672" s="9">
        <v>672.0</v>
      </c>
      <c r="B672" s="10" t="str">
        <f t="shared" si="1"/>
        <v>Abreu, Thorevilos  "Vertical" (8 BT)</v>
      </c>
      <c r="C672" s="11">
        <v>2000.0</v>
      </c>
      <c r="D672" s="11">
        <v>2800.0</v>
      </c>
      <c r="E672" s="13" t="s">
        <v>2760</v>
      </c>
      <c r="F672" s="12" t="s">
        <v>2761</v>
      </c>
    </row>
    <row r="673">
      <c r="A673" s="9">
        <v>673.0</v>
      </c>
      <c r="B673" s="10" t="str">
        <f t="shared" si="1"/>
        <v>Abreu Howell Mountain 2009  (6 BT)</v>
      </c>
      <c r="C673" s="11">
        <v>1000.0</v>
      </c>
      <c r="D673" s="11">
        <v>1400.0</v>
      </c>
      <c r="E673" s="13" t="s">
        <v>2762</v>
      </c>
      <c r="F673" s="12" t="s">
        <v>2763</v>
      </c>
    </row>
    <row r="674">
      <c r="A674" s="9">
        <v>674.0</v>
      </c>
      <c r="B674" s="10" t="str">
        <f t="shared" si="1"/>
        <v>Abreu, Capella 2008  (6 BT)</v>
      </c>
      <c r="C674" s="11">
        <v>900.0</v>
      </c>
      <c r="D674" s="11">
        <v>1200.0</v>
      </c>
      <c r="E674" s="13" t="s">
        <v>2764</v>
      </c>
      <c r="F674" s="12" t="s">
        <v>2765</v>
      </c>
    </row>
    <row r="675">
      <c r="A675" s="9">
        <v>675.0</v>
      </c>
      <c r="B675" s="10" t="str">
        <f t="shared" si="1"/>
        <v>Abreu, Capella 2007  (6 BT)</v>
      </c>
      <c r="C675" s="11">
        <v>900.0</v>
      </c>
      <c r="D675" s="11">
        <v>1200.0</v>
      </c>
      <c r="E675" s="13" t="s">
        <v>2766</v>
      </c>
      <c r="F675" s="12" t="s">
        <v>2767</v>
      </c>
    </row>
    <row r="676">
      <c r="A676" s="9">
        <v>676.0</v>
      </c>
      <c r="B676" s="10" t="str">
        <f t="shared" si="1"/>
        <v>Abreu, Capella  "Vertical" (7 BT)</v>
      </c>
      <c r="C676" s="11">
        <v>750.0</v>
      </c>
      <c r="D676" s="11">
        <v>1000.0</v>
      </c>
      <c r="E676" s="13" t="s">
        <v>2768</v>
      </c>
      <c r="F676" s="12" t="s">
        <v>2769</v>
      </c>
    </row>
    <row r="677">
      <c r="A677" s="9">
        <v>677.0</v>
      </c>
      <c r="B677" s="10" t="str">
        <f t="shared" si="1"/>
        <v>Mixed case (3 BT)</v>
      </c>
      <c r="C677" s="11">
        <v>500.0</v>
      </c>
      <c r="D677" s="11">
        <v>700.0</v>
      </c>
      <c r="E677" s="13" t="s">
        <v>2770</v>
      </c>
      <c r="F677" s="12" t="s">
        <v>2482</v>
      </c>
    </row>
    <row r="678">
      <c r="A678" s="9">
        <v>678.0</v>
      </c>
      <c r="B678" s="10" t="str">
        <f t="shared" si="1"/>
        <v>Araujo Cabernet Sauvignon, Eisele Vineyard 2011  (6 BT)</v>
      </c>
      <c r="C678" s="11">
        <v>600.0</v>
      </c>
      <c r="D678" s="11">
        <v>800.0</v>
      </c>
      <c r="E678" s="13" t="s">
        <v>2771</v>
      </c>
      <c r="F678" s="12" t="s">
        <v>2772</v>
      </c>
    </row>
    <row r="679">
      <c r="A679" s="9">
        <v>679.0</v>
      </c>
      <c r="B679" s="10" t="str">
        <f t="shared" si="1"/>
        <v>Araujo Cabernet Sauvignon, Eisele Vineyard 2010  (12 BT)</v>
      </c>
      <c r="C679" s="11">
        <v>1900.0</v>
      </c>
      <c r="D679" s="11">
        <v>2800.0</v>
      </c>
      <c r="E679" s="13" t="s">
        <v>2773</v>
      </c>
      <c r="F679" s="12" t="s">
        <v>2774</v>
      </c>
    </row>
    <row r="680">
      <c r="A680" s="9">
        <v>680.0</v>
      </c>
      <c r="B680" s="10" t="str">
        <f t="shared" si="1"/>
        <v>Araujo Cabernet Sauvignon, Eisele Vineyard 2009  (12 BT)</v>
      </c>
      <c r="C680" s="11">
        <v>1500.0</v>
      </c>
      <c r="D680" s="11">
        <v>2000.0</v>
      </c>
      <c r="E680" s="13" t="s">
        <v>2775</v>
      </c>
      <c r="F680" s="12" t="s">
        <v>2776</v>
      </c>
    </row>
    <row r="681">
      <c r="A681" s="9">
        <v>681.0</v>
      </c>
      <c r="B681" s="10" t="str">
        <f t="shared" si="1"/>
        <v>Araujo Cabernet Sauvignon, Eisele Vineyard 2008  (11 BT)</v>
      </c>
      <c r="C681" s="11">
        <v>1500.0</v>
      </c>
      <c r="D681" s="11">
        <v>2000.0</v>
      </c>
      <c r="E681" s="13" t="s">
        <v>2777</v>
      </c>
      <c r="F681" s="12" t="s">
        <v>2778</v>
      </c>
    </row>
    <row r="682">
      <c r="A682" s="9">
        <v>682.0</v>
      </c>
      <c r="B682" s="10" t="str">
        <f t="shared" si="1"/>
        <v>Araujo Cabernet Sauvignon, Eisele Vineyard 2007  (7 BT)</v>
      </c>
      <c r="C682" s="11">
        <v>850.0</v>
      </c>
      <c r="D682" s="11">
        <v>1300.0</v>
      </c>
      <c r="E682" s="13" t="s">
        <v>2779</v>
      </c>
      <c r="F682" s="12" t="s">
        <v>2780</v>
      </c>
    </row>
    <row r="683">
      <c r="A683" s="9">
        <v>683.0</v>
      </c>
      <c r="B683" s="10" t="str">
        <f t="shared" si="1"/>
        <v>Araujo Cabernet Sauvignon, Eisele Vineyard 2006  (8 BT)</v>
      </c>
      <c r="C683" s="11">
        <v>1000.0</v>
      </c>
      <c r="D683" s="11">
        <v>1500.0</v>
      </c>
      <c r="E683" s="13" t="s">
        <v>2781</v>
      </c>
      <c r="F683" s="12" t="s">
        <v>2782</v>
      </c>
    </row>
    <row r="684">
      <c r="A684" s="9">
        <v>684.0</v>
      </c>
      <c r="B684" s="10" t="str">
        <f t="shared" si="1"/>
        <v>Araujo Cabernet Sauvignon, Eisele Vineyard 2005  (7 BT)</v>
      </c>
      <c r="C684" s="11">
        <v>900.0</v>
      </c>
      <c r="D684" s="11">
        <v>1400.0</v>
      </c>
      <c r="E684" s="13" t="s">
        <v>2783</v>
      </c>
      <c r="F684" s="12" t="s">
        <v>2784</v>
      </c>
    </row>
    <row r="685">
      <c r="A685" s="9">
        <v>685.0</v>
      </c>
      <c r="B685" s="10" t="str">
        <f t="shared" si="1"/>
        <v>Araujo Cabernet Sauvignon, Eisele Vineyard 2004  (7 BT)</v>
      </c>
      <c r="C685" s="11">
        <v>900.0</v>
      </c>
      <c r="D685" s="11">
        <v>1300.0</v>
      </c>
      <c r="E685" s="13" t="s">
        <v>2785</v>
      </c>
      <c r="F685" s="12" t="s">
        <v>2786</v>
      </c>
    </row>
    <row r="686">
      <c r="A686" s="9">
        <v>686.0</v>
      </c>
      <c r="B686" s="10" t="str">
        <f t="shared" si="1"/>
        <v>Araujo Cabernet Sauvignon, Eisele Vineyard 2003  (5 BT)</v>
      </c>
      <c r="C686" s="11">
        <v>650.0</v>
      </c>
      <c r="D686" s="11">
        <v>900.0</v>
      </c>
      <c r="E686" s="13" t="s">
        <v>2787</v>
      </c>
      <c r="F686" s="12" t="s">
        <v>2788</v>
      </c>
    </row>
    <row r="687">
      <c r="A687" s="9">
        <v>687.0</v>
      </c>
      <c r="B687" s="10" t="str">
        <f t="shared" si="1"/>
        <v>Araujo Cabernet Sauvignon, Eisele Vineyard 2002  (5 BT)</v>
      </c>
      <c r="C687" s="11">
        <v>850.0</v>
      </c>
      <c r="D687" s="11">
        <v>1300.0</v>
      </c>
      <c r="E687" s="13" t="s">
        <v>2789</v>
      </c>
      <c r="F687" s="12" t="s">
        <v>2790</v>
      </c>
    </row>
    <row r="688">
      <c r="A688" s="9">
        <v>688.0</v>
      </c>
      <c r="B688" s="10" t="str">
        <f t="shared" si="1"/>
        <v>Araujo Cabernet Sauvignon, Eisele Vineyard 2001  (4 BT)</v>
      </c>
      <c r="C688" s="11">
        <v>650.0</v>
      </c>
      <c r="D688" s="11">
        <v>750.0</v>
      </c>
      <c r="E688" s="13" t="s">
        <v>2791</v>
      </c>
      <c r="F688" s="12" t="s">
        <v>2792</v>
      </c>
    </row>
    <row r="689">
      <c r="A689" s="9">
        <v>689.0</v>
      </c>
      <c r="B689" s="10" t="str">
        <f t="shared" si="1"/>
        <v>Araujo Cabernet Sauvignon, Eisele Vineyard  "Vertical" (5 MAG)</v>
      </c>
      <c r="C689" s="11">
        <v>1200.0</v>
      </c>
      <c r="D689" s="11">
        <v>1800.0</v>
      </c>
      <c r="E689" s="13" t="s">
        <v>2793</v>
      </c>
      <c r="F689" s="12" t="s">
        <v>2794</v>
      </c>
    </row>
    <row r="690">
      <c r="A690" s="9">
        <v>690.0</v>
      </c>
      <c r="B690" s="10" t="str">
        <f t="shared" si="1"/>
        <v>Araujo Syrah, Eisele Vineyard 2011  (1 MAG, 6 BT)</v>
      </c>
      <c r="C690" s="11">
        <v>400.0</v>
      </c>
      <c r="D690" s="11">
        <v>550.0</v>
      </c>
      <c r="E690" s="13" t="s">
        <v>2795</v>
      </c>
      <c r="F690" s="12" t="s">
        <v>2796</v>
      </c>
    </row>
    <row r="691">
      <c r="A691" s="9">
        <v>691.0</v>
      </c>
      <c r="B691" s="10" t="str">
        <f t="shared" si="1"/>
        <v>Araujo Syrah, Eisele Vineyard 2010  (6 BT)</v>
      </c>
      <c r="C691" s="11">
        <v>450.0</v>
      </c>
      <c r="D691" s="11">
        <v>600.0</v>
      </c>
      <c r="E691" s="13" t="s">
        <v>2797</v>
      </c>
      <c r="F691" s="12" t="s">
        <v>2798</v>
      </c>
    </row>
    <row r="692">
      <c r="A692" s="9">
        <v>692.0</v>
      </c>
      <c r="B692" s="10" t="str">
        <f t="shared" si="1"/>
        <v>Araujo Sauvignon Blanc, Eisele Vineyard 2012  (12 BT)</v>
      </c>
      <c r="C692" s="11">
        <v>300.0</v>
      </c>
      <c r="D692" s="11">
        <v>500.0</v>
      </c>
      <c r="E692" s="13" t="s">
        <v>2799</v>
      </c>
      <c r="F692" s="12" t="s">
        <v>2800</v>
      </c>
    </row>
    <row r="693">
      <c r="A693" s="9">
        <v>693.0</v>
      </c>
      <c r="B693" s="10" t="str">
        <f t="shared" si="1"/>
        <v>Araujo Viognier, Eisele Vineyard 2012  (3 BT)</v>
      </c>
      <c r="C693" s="11">
        <v>100.0</v>
      </c>
      <c r="D693" s="11">
        <v>150.0</v>
      </c>
      <c r="E693" s="13" t="s">
        <v>2801</v>
      </c>
      <c r="F693" s="12" t="s">
        <v>2802</v>
      </c>
    </row>
    <row r="694">
      <c r="A694" s="9">
        <v>694.0</v>
      </c>
      <c r="B694" s="10" t="str">
        <f t="shared" si="1"/>
        <v>Araujo, Altagracia 2011  (12 BT)</v>
      </c>
      <c r="C694" s="11">
        <v>600.0</v>
      </c>
      <c r="D694" s="11">
        <v>800.0</v>
      </c>
      <c r="E694" s="13" t="s">
        <v>2803</v>
      </c>
      <c r="F694" s="12" t="s">
        <v>2804</v>
      </c>
    </row>
    <row r="695">
      <c r="A695" s="9">
        <v>695.0</v>
      </c>
      <c r="B695" s="10" t="str">
        <f t="shared" si="1"/>
        <v>Araujo, Altagracia 2010  (12 BT)</v>
      </c>
      <c r="C695" s="11">
        <v>900.0</v>
      </c>
      <c r="D695" s="11">
        <v>1200.0</v>
      </c>
      <c r="E695" s="13" t="s">
        <v>2805</v>
      </c>
      <c r="F695" s="12" t="s">
        <v>2806</v>
      </c>
    </row>
    <row r="696">
      <c r="A696" s="9">
        <v>696.0</v>
      </c>
      <c r="B696" s="10" t="str">
        <f t="shared" si="1"/>
        <v>Caymus Vineyards, Special Selection, Cabernet Sauvignon 2011  (6 BT)</v>
      </c>
      <c r="C696" s="11">
        <v>300.0</v>
      </c>
      <c r="D696" s="11">
        <v>400.0</v>
      </c>
      <c r="E696" s="13" t="s">
        <v>2807</v>
      </c>
      <c r="F696" s="12" t="s">
        <v>2808</v>
      </c>
    </row>
    <row r="697">
      <c r="A697" s="9">
        <v>697.0</v>
      </c>
      <c r="B697" s="10" t="str">
        <f t="shared" si="1"/>
        <v>Silver Oak, Cabernet Sauvignon, Napa Valley 2008  (6 BT)</v>
      </c>
      <c r="C697" s="11">
        <v>500.0</v>
      </c>
      <c r="D697" s="11">
        <v>700.0</v>
      </c>
      <c r="E697" s="13" t="s">
        <v>2809</v>
      </c>
      <c r="F697" s="12" t="s">
        <v>2810</v>
      </c>
    </row>
    <row r="698">
      <c r="A698" s="9">
        <v>698.0</v>
      </c>
      <c r="B698" s="10" t="str">
        <f t="shared" si="1"/>
        <v>Graham's 1994  (12 BT)</v>
      </c>
      <c r="C698" s="11">
        <v>500.0</v>
      </c>
      <c r="D698" s="11">
        <v>700.0</v>
      </c>
      <c r="E698" s="13" t="s">
        <v>2811</v>
      </c>
      <c r="F698" s="12" t="s">
        <v>2812</v>
      </c>
    </row>
    <row r="699">
      <c r="A699" s="9">
        <v>699.0</v>
      </c>
      <c r="B699" s="10" t="str">
        <f t="shared" si="1"/>
        <v>Graham's 1994  (12 BT)</v>
      </c>
      <c r="C699" s="11">
        <v>500.0</v>
      </c>
      <c r="D699" s="11">
        <v>700.0</v>
      </c>
      <c r="E699" s="13" t="s">
        <v>2813</v>
      </c>
      <c r="F699" s="12" t="s">
        <v>2812</v>
      </c>
    </row>
    <row r="700">
      <c r="A700" s="9">
        <v>700.0</v>
      </c>
      <c r="B700" s="10" t="str">
        <f t="shared" si="1"/>
        <v>Dow 1994  (12 BT)</v>
      </c>
      <c r="C700" s="11">
        <v>550.0</v>
      </c>
      <c r="D700" s="11">
        <v>750.0</v>
      </c>
      <c r="E700" s="13" t="s">
        <v>2814</v>
      </c>
      <c r="F700" s="12" t="s">
        <v>2815</v>
      </c>
    </row>
    <row r="701">
      <c r="A701" s="9">
        <v>701.0</v>
      </c>
      <c r="B701" s="10" t="str">
        <f t="shared" si="1"/>
        <v>Dow 1994  (12 BT)</v>
      </c>
      <c r="C701" s="11">
        <v>550.0</v>
      </c>
      <c r="D701" s="11">
        <v>750.0</v>
      </c>
      <c r="E701" s="13" t="s">
        <v>2816</v>
      </c>
      <c r="F701" s="12" t="s">
        <v>2815</v>
      </c>
    </row>
    <row r="702">
      <c r="A702" s="9">
        <v>702.0</v>
      </c>
      <c r="B702" s="10" t="str">
        <f t="shared" si="1"/>
        <v>Offley Boa Vista 1987  (9 BT)</v>
      </c>
      <c r="C702" s="11">
        <v>350.0</v>
      </c>
      <c r="D702" s="11">
        <v>550.0</v>
      </c>
      <c r="E702" s="13" t="s">
        <v>2817</v>
      </c>
      <c r="F702" s="12" t="s">
        <v>2818</v>
      </c>
    </row>
    <row r="703">
      <c r="A703" s="9">
        <v>703.0</v>
      </c>
      <c r="B703" s="10" t="str">
        <f t="shared" si="1"/>
        <v>Richebourg 1999 Domaine de la Romanée-Conti (1 BT)</v>
      </c>
      <c r="C703" s="11">
        <v>3000.0</v>
      </c>
      <c r="D703" s="11">
        <v>4500.0</v>
      </c>
      <c r="E703" s="13" t="s">
        <v>2819</v>
      </c>
      <c r="F703" s="12" t="s">
        <v>1685</v>
      </c>
    </row>
    <row r="704">
      <c r="A704" s="9">
        <v>704.0</v>
      </c>
      <c r="B704" s="10" t="str">
        <f t="shared" si="1"/>
        <v>Mazis Chambertin 1998 Domaine d'Auvenay (1 BT)</v>
      </c>
      <c r="C704" s="11">
        <v>2600.0</v>
      </c>
      <c r="D704" s="11">
        <v>3500.0</v>
      </c>
      <c r="E704" s="13" t="s">
        <v>2820</v>
      </c>
      <c r="F704" s="12" t="s">
        <v>1687</v>
      </c>
    </row>
    <row r="705">
      <c r="A705" s="9">
        <v>705.0</v>
      </c>
      <c r="B705" s="10" t="str">
        <f t="shared" si="1"/>
        <v>Nuits St. Georges 1999 Henri Jayer (3 BT)</v>
      </c>
      <c r="C705" s="11">
        <v>6000.0</v>
      </c>
      <c r="D705" s="11">
        <v>9000.0</v>
      </c>
      <c r="E705" s="13" t="s">
        <v>2821</v>
      </c>
      <c r="F705" s="12" t="s">
        <v>1690</v>
      </c>
    </row>
    <row r="706">
      <c r="A706" s="9">
        <v>706.0</v>
      </c>
      <c r="B706" s="10" t="str">
        <f t="shared" si="1"/>
        <v>Vosne Romanée 1995 Henri Jayer (1 BT)</v>
      </c>
      <c r="C706" s="11">
        <v>2000.0</v>
      </c>
      <c r="D706" s="11">
        <v>3000.0</v>
      </c>
      <c r="E706" s="13" t="s">
        <v>2822</v>
      </c>
      <c r="F706" s="12" t="s">
        <v>1692</v>
      </c>
    </row>
    <row r="707">
      <c r="A707" s="9">
        <v>707.0</v>
      </c>
      <c r="B707" s="10" t="str">
        <f t="shared" si="1"/>
        <v>Vosne Romanée, Cros Parantoux 1997 Henri Jayer (1 BT)</v>
      </c>
      <c r="C707" s="11">
        <v>6500.0</v>
      </c>
      <c r="D707" s="11">
        <v>9500.0</v>
      </c>
      <c r="E707" s="13" t="s">
        <v>2823</v>
      </c>
      <c r="F707" s="12" t="s">
        <v>1695</v>
      </c>
    </row>
    <row r="708">
      <c r="A708" s="9">
        <v>708.0</v>
      </c>
      <c r="B708" s="10" t="str">
        <f t="shared" si="1"/>
        <v>Echézeaux 1997 Henri Jayer for Georges Jayer (1 BT)</v>
      </c>
      <c r="C708" s="11">
        <v>2200.0</v>
      </c>
      <c r="D708" s="11">
        <v>3200.0</v>
      </c>
      <c r="E708" s="13" t="s">
        <v>2824</v>
      </c>
      <c r="F708" s="12" t="s">
        <v>1697</v>
      </c>
    </row>
    <row r="709">
      <c r="A709" s="9">
        <v>709.0</v>
      </c>
      <c r="B709" s="10" t="str">
        <f t="shared" si="1"/>
        <v>Château Bahans Haut Brion 1998  (12 BT)</v>
      </c>
      <c r="C709" s="11">
        <v>800.0</v>
      </c>
      <c r="D709" s="11">
        <v>1200.0</v>
      </c>
      <c r="E709" s="13" t="s">
        <v>2825</v>
      </c>
      <c r="F709" s="12" t="s">
        <v>2826</v>
      </c>
    </row>
    <row r="710">
      <c r="A710" s="9">
        <v>710.0</v>
      </c>
      <c r="B710" s="10" t="str">
        <f t="shared" si="1"/>
        <v>Château Pape Clément 2005  (12 BT)</v>
      </c>
      <c r="C710" s="11">
        <v>1500.0</v>
      </c>
      <c r="D710" s="11">
        <v>2000.0</v>
      </c>
      <c r="E710" s="13" t="s">
        <v>2827</v>
      </c>
      <c r="F710" s="12" t="s">
        <v>2828</v>
      </c>
    </row>
    <row r="711">
      <c r="A711" s="9">
        <v>711.0</v>
      </c>
      <c r="B711" s="10" t="str">
        <f t="shared" si="1"/>
        <v>Château Pape Clément 2005  (12 BT)</v>
      </c>
      <c r="C711" s="11">
        <v>1500.0</v>
      </c>
      <c r="D711" s="11">
        <v>2000.0</v>
      </c>
      <c r="E711" s="13" t="s">
        <v>2829</v>
      </c>
      <c r="F711" s="12" t="s">
        <v>2828</v>
      </c>
    </row>
    <row r="712">
      <c r="A712" s="9">
        <v>712.0</v>
      </c>
      <c r="B712" s="10" t="str">
        <f t="shared" si="1"/>
        <v>Château Lascombes 2005  (9 BT)</v>
      </c>
      <c r="C712" s="11">
        <v>750.0</v>
      </c>
      <c r="D712" s="11">
        <v>1000.0</v>
      </c>
      <c r="E712" s="25" t="s">
        <v>2830</v>
      </c>
      <c r="F712" s="12" t="s">
        <v>2831</v>
      </c>
    </row>
    <row r="713">
      <c r="A713" s="9">
        <v>713.0</v>
      </c>
      <c r="B713" s="10" t="str">
        <f t="shared" si="1"/>
        <v>Château Branaire Ducru 2005  (12 BT)</v>
      </c>
      <c r="C713" s="11">
        <v>700.0</v>
      </c>
      <c r="D713" s="11">
        <v>1100.0</v>
      </c>
      <c r="E713" s="13" t="s">
        <v>2832</v>
      </c>
      <c r="F713" s="12" t="s">
        <v>2833</v>
      </c>
    </row>
    <row r="714">
      <c r="A714" s="9">
        <v>714.0</v>
      </c>
      <c r="B714" s="10" t="str">
        <f t="shared" si="1"/>
        <v>Château Lafite 1996  (12 BT)</v>
      </c>
      <c r="C714" s="11">
        <v>9000.0</v>
      </c>
      <c r="D714" s="11">
        <v>12000.0</v>
      </c>
      <c r="E714" s="13" t="s">
        <v>2834</v>
      </c>
      <c r="F714" s="12" t="s">
        <v>2835</v>
      </c>
    </row>
    <row r="715">
      <c r="A715" s="9">
        <v>715.0</v>
      </c>
      <c r="B715" s="10" t="str">
        <f t="shared" si="1"/>
        <v>Château Lafite  "Vertical" (3 BT)</v>
      </c>
      <c r="C715" s="11">
        <v>1800.0</v>
      </c>
      <c r="D715" s="11">
        <v>2400.0</v>
      </c>
      <c r="E715" s="13" t="s">
        <v>2836</v>
      </c>
      <c r="F715" s="12" t="s">
        <v>2837</v>
      </c>
    </row>
    <row r="716">
      <c r="A716" s="9">
        <v>716.0</v>
      </c>
      <c r="B716" s="10" t="str">
        <f t="shared" si="1"/>
        <v>Château Margaux 1996  (12 BT)</v>
      </c>
      <c r="C716" s="11">
        <v>8000.0</v>
      </c>
      <c r="D716" s="11">
        <v>12000.0</v>
      </c>
      <c r="E716" s="13" t="s">
        <v>2838</v>
      </c>
      <c r="F716" s="12" t="s">
        <v>2839</v>
      </c>
    </row>
    <row r="717">
      <c r="A717" s="9">
        <v>717.0</v>
      </c>
      <c r="B717" s="10" t="str">
        <f t="shared" si="1"/>
        <v>Château Mouton Rothschild 1989  (12 BT)</v>
      </c>
      <c r="C717" s="11">
        <v>4000.0</v>
      </c>
      <c r="D717" s="11">
        <v>5000.0</v>
      </c>
      <c r="E717" s="13" t="s">
        <v>2840</v>
      </c>
      <c r="F717" s="12" t="s">
        <v>2841</v>
      </c>
    </row>
    <row r="718">
      <c r="A718" s="9">
        <v>718.0</v>
      </c>
      <c r="B718" s="10" t="str">
        <f t="shared" si="1"/>
        <v>Château Mouton Rothschild  "Vertical" (3 BT)</v>
      </c>
      <c r="C718" s="11">
        <v>1300.0</v>
      </c>
      <c r="D718" s="11">
        <v>1800.0</v>
      </c>
      <c r="E718" s="13" t="s">
        <v>2842</v>
      </c>
      <c r="F718" s="12" t="s">
        <v>2480</v>
      </c>
    </row>
    <row r="719">
      <c r="A719" s="9">
        <v>719.0</v>
      </c>
      <c r="B719" s="10" t="str">
        <f t="shared" si="1"/>
        <v>Château Le Bon Pasteur 1998  (12 BT)</v>
      </c>
      <c r="C719" s="11">
        <v>700.0</v>
      </c>
      <c r="D719" s="11">
        <v>1000.0</v>
      </c>
      <c r="E719" s="13" t="s">
        <v>2843</v>
      </c>
      <c r="F719" s="12" t="s">
        <v>2844</v>
      </c>
    </row>
    <row r="720">
      <c r="A720" s="9">
        <v>720.0</v>
      </c>
      <c r="B720" s="10" t="str">
        <f t="shared" si="1"/>
        <v>Château Le Bon Pasteur 1998  (12 BT)</v>
      </c>
      <c r="C720" s="11">
        <v>700.0</v>
      </c>
      <c r="D720" s="11">
        <v>1000.0</v>
      </c>
      <c r="E720" s="13" t="s">
        <v>2845</v>
      </c>
      <c r="F720" s="12" t="s">
        <v>2844</v>
      </c>
    </row>
    <row r="721">
      <c r="A721" s="9">
        <v>721.0</v>
      </c>
      <c r="B721" s="10" t="str">
        <f t="shared" si="1"/>
        <v>Mixed case (3 BT)</v>
      </c>
      <c r="C721" s="11">
        <v>950.0</v>
      </c>
      <c r="D721" s="11">
        <v>1300.0</v>
      </c>
      <c r="E721" s="13" t="s">
        <v>2846</v>
      </c>
      <c r="F721" s="12" t="s">
        <v>2482</v>
      </c>
    </row>
    <row r="722">
      <c r="A722" s="9">
        <v>722.0</v>
      </c>
      <c r="B722" s="10" t="str">
        <f t="shared" si="1"/>
        <v>Mixed case (12 BT)</v>
      </c>
      <c r="C722" s="11">
        <v>950.0</v>
      </c>
      <c r="D722" s="11">
        <v>1300.0</v>
      </c>
      <c r="E722" s="13" t="s">
        <v>2847</v>
      </c>
      <c r="F722" s="12" t="s">
        <v>2059</v>
      </c>
    </row>
    <row r="723">
      <c r="A723" s="9">
        <v>723.0</v>
      </c>
      <c r="B723" s="10" t="str">
        <f t="shared" si="1"/>
        <v>Livingstong Moffett "13th Anniversary" Napa Valley Cabernet Sauvignon 1997  (12 BT)</v>
      </c>
      <c r="C723" s="11">
        <v>100.0</v>
      </c>
      <c r="D723" s="11">
        <v>300.0</v>
      </c>
      <c r="E723" s="13" t="s">
        <v>2848</v>
      </c>
      <c r="F723" s="12" t="s">
        <v>2849</v>
      </c>
    </row>
    <row r="724">
      <c r="A724" s="9">
        <v>724.0</v>
      </c>
      <c r="B724" s="10" t="str">
        <f t="shared" si="1"/>
        <v>Livingstong Moffett "13th Anniversary" Napa Valley Cabernet Sauvignon 1997  (12 BT)</v>
      </c>
      <c r="C724" s="11">
        <v>100.0</v>
      </c>
      <c r="D724" s="11">
        <v>300.0</v>
      </c>
      <c r="E724" s="13" t="s">
        <v>2850</v>
      </c>
      <c r="F724" s="12" t="s">
        <v>2849</v>
      </c>
    </row>
    <row r="725">
      <c r="A725" s="9">
        <v>725.0</v>
      </c>
      <c r="B725" s="10" t="str">
        <f t="shared" si="1"/>
        <v>Joseph Phelps Vineyards, Cabernet Sauvignon, Insignia 1999  (12 BT)</v>
      </c>
      <c r="C725" s="11">
        <v>1500.0</v>
      </c>
      <c r="D725" s="11">
        <v>2000.0</v>
      </c>
      <c r="E725" s="13" t="s">
        <v>2851</v>
      </c>
      <c r="F725" s="12" t="s">
        <v>2852</v>
      </c>
    </row>
    <row r="726">
      <c r="A726" s="9">
        <v>726.0</v>
      </c>
      <c r="B726" s="10" t="str">
        <f t="shared" si="1"/>
        <v>Joseph Phelps Vineyards, Cabernet Sauvignon, Insignia  "Vertical" (4 BT)</v>
      </c>
      <c r="C726" s="11">
        <v>500.0</v>
      </c>
      <c r="D726" s="11">
        <v>800.0</v>
      </c>
      <c r="E726" s="13" t="s">
        <v>2853</v>
      </c>
      <c r="F726" s="12" t="s">
        <v>2854</v>
      </c>
    </row>
    <row r="727">
      <c r="A727" s="9">
        <v>727.0</v>
      </c>
      <c r="B727" s="10" t="str">
        <f t="shared" si="1"/>
        <v>Sterling Vineyards, Cabernet Sauvignon, Sterling Reserve 1985  (6 BT)</v>
      </c>
      <c r="C727" s="11">
        <v>100.0</v>
      </c>
      <c r="D727" s="11">
        <v>300.0</v>
      </c>
      <c r="E727" s="13" t="s">
        <v>2855</v>
      </c>
      <c r="F727" s="12" t="s">
        <v>2856</v>
      </c>
    </row>
    <row r="728">
      <c r="A728" s="9">
        <v>728.0</v>
      </c>
      <c r="B728" s="10" t="str">
        <f t="shared" si="1"/>
        <v>Mixed case (12 BT)</v>
      </c>
      <c r="C728" s="11">
        <v>300.0</v>
      </c>
      <c r="D728" s="11">
        <v>500.0</v>
      </c>
      <c r="E728" s="13" t="s">
        <v>2857</v>
      </c>
      <c r="F728" s="12" t="s">
        <v>2059</v>
      </c>
    </row>
    <row r="729">
      <c r="A729" s="9">
        <v>729.0</v>
      </c>
      <c r="B729" s="10" t="str">
        <f t="shared" si="1"/>
        <v>Mixed case (8 BT)</v>
      </c>
      <c r="C729" s="11">
        <v>850.0</v>
      </c>
      <c r="D729" s="11">
        <v>1300.0</v>
      </c>
      <c r="E729" s="13" t="s">
        <v>2858</v>
      </c>
      <c r="F729" s="12" t="s">
        <v>2494</v>
      </c>
    </row>
    <row r="730">
      <c r="A730" s="9">
        <v>730.0</v>
      </c>
      <c r="B730" s="10" t="str">
        <f t="shared" si="1"/>
        <v>Mixed case (6 BT)</v>
      </c>
      <c r="C730" s="11">
        <v>500.0</v>
      </c>
      <c r="D730" s="11">
        <v>700.0</v>
      </c>
      <c r="E730" s="13" t="s">
        <v>2859</v>
      </c>
      <c r="F730" s="12" t="s">
        <v>2057</v>
      </c>
    </row>
    <row r="731">
      <c r="A731" s="9">
        <v>731.0</v>
      </c>
      <c r="B731" s="10" t="str">
        <f t="shared" si="1"/>
        <v>Fonseca 1977  (5 BT)</v>
      </c>
      <c r="C731" s="11">
        <v>400.0</v>
      </c>
      <c r="D731" s="11">
        <v>600.0</v>
      </c>
      <c r="E731" s="13" t="s">
        <v>2860</v>
      </c>
      <c r="F731" s="12" t="s">
        <v>2861</v>
      </c>
    </row>
    <row r="732">
      <c r="A732" s="9">
        <v>732.0</v>
      </c>
      <c r="B732" s="10" t="str">
        <f t="shared" si="1"/>
        <v>Silver Oak, Cabernet Sauvignon, Alexander Valley 2015  (12 BT)</v>
      </c>
      <c r="C732" s="11">
        <v>600.0</v>
      </c>
      <c r="D732" s="11">
        <v>850.0</v>
      </c>
      <c r="E732" s="13" t="s">
        <v>2862</v>
      </c>
      <c r="F732" s="12" t="s">
        <v>2863</v>
      </c>
    </row>
    <row r="733">
      <c r="A733" s="9">
        <v>733.0</v>
      </c>
      <c r="B733" s="10" t="str">
        <f t="shared" si="1"/>
        <v>Silver Oak, Cabernet Sauvignon, Alexander Valley 2015  (12 BT)</v>
      </c>
      <c r="C733" s="11">
        <v>600.0</v>
      </c>
      <c r="D733" s="11">
        <v>850.0</v>
      </c>
      <c r="E733" s="13" t="s">
        <v>2864</v>
      </c>
      <c r="F733" s="12" t="s">
        <v>2863</v>
      </c>
    </row>
    <row r="734">
      <c r="A734" s="9">
        <v>734.0</v>
      </c>
      <c r="B734" s="10" t="str">
        <f t="shared" si="1"/>
        <v>Silver Oak, Cabernet Sauvignon, Alexander Valley 2015  (12 BT)</v>
      </c>
      <c r="C734" s="11">
        <v>600.0</v>
      </c>
      <c r="D734" s="11">
        <v>850.0</v>
      </c>
      <c r="E734" s="13" t="s">
        <v>2865</v>
      </c>
      <c r="F734" s="12" t="s">
        <v>2863</v>
      </c>
    </row>
    <row r="735">
      <c r="A735" s="9">
        <v>735.0</v>
      </c>
      <c r="B735" s="10" t="str">
        <f t="shared" si="1"/>
        <v>Silver Oak, Cabernet Sauvignon, Alexander Valley 2014  (6 MAG)</v>
      </c>
      <c r="C735" s="11">
        <v>600.0</v>
      </c>
      <c r="D735" s="11">
        <v>850.0</v>
      </c>
      <c r="E735" s="13" t="s">
        <v>2866</v>
      </c>
      <c r="F735" s="12" t="s">
        <v>2867</v>
      </c>
    </row>
    <row r="736">
      <c r="A736" s="9">
        <v>736.0</v>
      </c>
      <c r="B736" s="10" t="str">
        <f t="shared" si="1"/>
        <v>Silver Oak, Cabernet Sauvignon, Alexander Valley 2014  (6 MAG)</v>
      </c>
      <c r="C736" s="11">
        <v>600.0</v>
      </c>
      <c r="D736" s="11">
        <v>850.0</v>
      </c>
      <c r="E736" s="13" t="s">
        <v>2868</v>
      </c>
      <c r="F736" s="12" t="s">
        <v>2867</v>
      </c>
    </row>
    <row r="737">
      <c r="A737" s="9">
        <v>737.0</v>
      </c>
      <c r="B737" s="10" t="str">
        <f t="shared" si="1"/>
        <v>Silver Oak, Cabernet Sauvignon, Alexander Valley 2014  (6 MAG)</v>
      </c>
      <c r="C737" s="11">
        <v>600.0</v>
      </c>
      <c r="D737" s="11">
        <v>850.0</v>
      </c>
      <c r="E737" s="13" t="s">
        <v>2869</v>
      </c>
      <c r="F737" s="12" t="s">
        <v>2867</v>
      </c>
    </row>
    <row r="738">
      <c r="A738" s="9">
        <v>738.0</v>
      </c>
      <c r="B738" s="10" t="str">
        <f t="shared" si="1"/>
        <v>Silver Oak, Cabernet Sauvignon, Alexander Valley 2012  (12 BT)</v>
      </c>
      <c r="C738" s="11">
        <v>600.0</v>
      </c>
      <c r="D738" s="11">
        <v>850.0</v>
      </c>
      <c r="E738" s="13" t="s">
        <v>2870</v>
      </c>
      <c r="F738" s="12" t="s">
        <v>2871</v>
      </c>
    </row>
    <row r="739">
      <c r="A739" s="9">
        <v>739.0</v>
      </c>
      <c r="B739" s="10" t="str">
        <f t="shared" si="1"/>
        <v>Silver Oak, Cabernet Sauvignon, Alexander Valley 2010  (1 IMP)</v>
      </c>
      <c r="C739" s="11">
        <v>500.0</v>
      </c>
      <c r="D739" s="11">
        <v>700.0</v>
      </c>
      <c r="E739" s="13" t="s">
        <v>2872</v>
      </c>
      <c r="F739" s="12" t="s">
        <v>2873</v>
      </c>
    </row>
    <row r="740">
      <c r="A740" s="9">
        <v>740.0</v>
      </c>
      <c r="B740" s="10" t="str">
        <f t="shared" si="1"/>
        <v>Silver Oak, Cabernet Sauvignon, Alexander Valley 2008  (1 DM)</v>
      </c>
      <c r="C740" s="11">
        <v>250.0</v>
      </c>
      <c r="D740" s="11">
        <v>350.0</v>
      </c>
      <c r="E740" s="13" t="s">
        <v>2874</v>
      </c>
      <c r="F740" s="12" t="s">
        <v>2875</v>
      </c>
    </row>
    <row r="741">
      <c r="A741" s="9">
        <v>741.0</v>
      </c>
      <c r="B741" s="10" t="str">
        <f t="shared" si="1"/>
        <v>Silver Oak, Cabernet Sauvignon, Alexander Valley 2008  (1 IMP)</v>
      </c>
      <c r="C741" s="11">
        <v>500.0</v>
      </c>
      <c r="D741" s="11">
        <v>750.0</v>
      </c>
      <c r="E741" s="13" t="s">
        <v>2876</v>
      </c>
      <c r="F741" s="12" t="s">
        <v>2877</v>
      </c>
    </row>
    <row r="742">
      <c r="A742" s="9">
        <v>742.0</v>
      </c>
      <c r="B742" s="10" t="str">
        <f t="shared" si="1"/>
        <v>Silver Oak, Cabernet Sauvignon, Napa Valley 2014  (12 BT)</v>
      </c>
      <c r="C742" s="11">
        <v>600.0</v>
      </c>
      <c r="D742" s="11">
        <v>850.0</v>
      </c>
      <c r="E742" s="13" t="s">
        <v>2878</v>
      </c>
      <c r="F742" s="12" t="s">
        <v>2879</v>
      </c>
    </row>
    <row r="743">
      <c r="A743" s="9">
        <v>743.0</v>
      </c>
      <c r="B743" s="10" t="str">
        <f t="shared" si="1"/>
        <v>Silver Oak, Cabernet Sauvignon, Napa Valley 2014  (12 BT)</v>
      </c>
      <c r="C743" s="11">
        <v>600.0</v>
      </c>
      <c r="D743" s="11">
        <v>850.0</v>
      </c>
      <c r="E743" s="13" t="s">
        <v>2880</v>
      </c>
      <c r="F743" s="12" t="s">
        <v>2879</v>
      </c>
    </row>
    <row r="744">
      <c r="A744" s="9">
        <v>744.0</v>
      </c>
      <c r="B744" s="10" t="str">
        <f t="shared" si="1"/>
        <v>Silver Oak, Cabernet Sauvignon, Napa Valley 2014  (12 BT)</v>
      </c>
      <c r="C744" s="11">
        <v>600.0</v>
      </c>
      <c r="D744" s="11">
        <v>850.0</v>
      </c>
      <c r="E744" s="13" t="s">
        <v>2881</v>
      </c>
      <c r="F744" s="12" t="s">
        <v>2879</v>
      </c>
    </row>
    <row r="745">
      <c r="A745" s="9">
        <v>745.0</v>
      </c>
      <c r="B745" s="10" t="str">
        <f t="shared" si="1"/>
        <v>Silver Oak, Cabernet Sauvignon, Napa Valley 2013  (12 BT)</v>
      </c>
      <c r="C745" s="11">
        <v>600.0</v>
      </c>
      <c r="D745" s="11">
        <v>850.0</v>
      </c>
      <c r="E745" s="13" t="s">
        <v>2882</v>
      </c>
      <c r="F745" s="12" t="s">
        <v>2883</v>
      </c>
    </row>
    <row r="746">
      <c r="A746" s="9">
        <v>746.0</v>
      </c>
      <c r="B746" s="10" t="str">
        <f t="shared" si="1"/>
        <v>Silver Oak, Cabernet Sauvignon, Napa Valley 2013  (12 BT)</v>
      </c>
      <c r="C746" s="11">
        <v>600.0</v>
      </c>
      <c r="D746" s="11">
        <v>850.0</v>
      </c>
      <c r="E746" s="13" t="s">
        <v>2884</v>
      </c>
      <c r="F746" s="12" t="s">
        <v>2883</v>
      </c>
    </row>
    <row r="747">
      <c r="A747" s="9">
        <v>747.0</v>
      </c>
      <c r="B747" s="10" t="str">
        <f t="shared" si="1"/>
        <v>Silver Oak, Cabernet Sauvignon, Napa Valley 2013  (12 BT)</v>
      </c>
      <c r="C747" s="11">
        <v>600.0</v>
      </c>
      <c r="D747" s="11">
        <v>850.0</v>
      </c>
      <c r="E747" s="13" t="s">
        <v>2885</v>
      </c>
      <c r="F747" s="12" t="s">
        <v>2883</v>
      </c>
    </row>
    <row r="748">
      <c r="A748" s="9">
        <v>748.0</v>
      </c>
      <c r="B748" s="10" t="str">
        <f t="shared" si="1"/>
        <v>Silver Oak, Cabernet Sauvignon, Napa Valley 2012  (12 BT)</v>
      </c>
      <c r="C748" s="11">
        <v>600.0</v>
      </c>
      <c r="D748" s="11">
        <v>850.0</v>
      </c>
      <c r="E748" s="13" t="s">
        <v>2886</v>
      </c>
      <c r="F748" s="12" t="s">
        <v>2887</v>
      </c>
    </row>
    <row r="749">
      <c r="A749" s="9">
        <v>749.0</v>
      </c>
      <c r="B749" s="10" t="str">
        <f t="shared" si="1"/>
        <v>Silver Oak, Cabernet Sauvignon, Napa Valley 2012  (12 BT)</v>
      </c>
      <c r="C749" s="11">
        <v>600.0</v>
      </c>
      <c r="D749" s="11">
        <v>850.0</v>
      </c>
      <c r="E749" s="13" t="s">
        <v>2888</v>
      </c>
      <c r="F749" s="12" t="s">
        <v>2887</v>
      </c>
    </row>
    <row r="750">
      <c r="A750" s="9">
        <v>750.0</v>
      </c>
      <c r="B750" s="10" t="str">
        <f t="shared" si="1"/>
        <v>Silver Oak, Cabernet Sauvignon, Napa Valley 2012  (12 BT)</v>
      </c>
      <c r="C750" s="11">
        <v>600.0</v>
      </c>
      <c r="D750" s="11">
        <v>850.0</v>
      </c>
      <c r="E750" s="13" t="s">
        <v>2889</v>
      </c>
      <c r="F750" s="12" t="s">
        <v>2887</v>
      </c>
    </row>
    <row r="751">
      <c r="A751" s="9">
        <v>751.0</v>
      </c>
      <c r="B751" s="10" t="str">
        <f t="shared" si="1"/>
        <v>Silver Oak, Cabernet Sauvignon, Napa Valley 2008  (3 MAG)</v>
      </c>
      <c r="C751" s="11">
        <v>400.0</v>
      </c>
      <c r="D751" s="11">
        <v>550.0</v>
      </c>
      <c r="E751" s="13" t="s">
        <v>2890</v>
      </c>
      <c r="F751" s="12" t="s">
        <v>2891</v>
      </c>
    </row>
    <row r="752">
      <c r="A752" s="9">
        <v>752.0</v>
      </c>
      <c r="B752" s="10" t="str">
        <f t="shared" si="1"/>
        <v>Silver Oak, Cabernet Sauvignon, Napa Valley 2008  (6 MAG)</v>
      </c>
      <c r="C752" s="11">
        <v>750.0</v>
      </c>
      <c r="D752" s="11">
        <v>1100.0</v>
      </c>
      <c r="E752" s="13" t="s">
        <v>2892</v>
      </c>
      <c r="F752" s="12" t="s">
        <v>2893</v>
      </c>
    </row>
    <row r="753">
      <c r="A753" s="9">
        <v>753.0</v>
      </c>
      <c r="B753" s="10" t="str">
        <f t="shared" si="1"/>
        <v>Silver Oak, Cabernet Sauvignon, Napa Valley 2008  (1 IMP)</v>
      </c>
      <c r="C753" s="11">
        <v>500.0</v>
      </c>
      <c r="D753" s="11">
        <v>700.0</v>
      </c>
      <c r="E753" s="13" t="s">
        <v>2894</v>
      </c>
      <c r="F753" s="12" t="s">
        <v>2895</v>
      </c>
    </row>
    <row r="754">
      <c r="A754" s="8"/>
      <c r="B754" s="16"/>
      <c r="C754" s="17"/>
      <c r="D754" s="17"/>
      <c r="E754" s="14"/>
      <c r="F754" s="14"/>
    </row>
    <row r="755">
      <c r="A755" s="8"/>
      <c r="B755" s="16"/>
      <c r="C755" s="17"/>
      <c r="D755" s="17"/>
      <c r="E755" s="14"/>
      <c r="F755" s="14"/>
    </row>
    <row r="756">
      <c r="A756" s="8"/>
      <c r="B756" s="16"/>
      <c r="C756" s="17"/>
      <c r="D756" s="17"/>
      <c r="E756" s="14"/>
      <c r="F756" s="14"/>
    </row>
    <row r="757">
      <c r="A757" s="8"/>
      <c r="B757" s="16"/>
      <c r="C757" s="17"/>
      <c r="D757" s="17"/>
      <c r="E757" s="14"/>
      <c r="F757" s="14"/>
    </row>
    <row r="758">
      <c r="A758" s="8"/>
      <c r="B758" s="16"/>
      <c r="C758" s="17"/>
      <c r="D758" s="17"/>
      <c r="E758" s="14"/>
      <c r="F758" s="14"/>
    </row>
    <row r="759">
      <c r="A759" s="8"/>
      <c r="B759" s="16"/>
      <c r="C759" s="17"/>
      <c r="D759" s="17"/>
      <c r="E759" s="14"/>
      <c r="F759" s="14"/>
    </row>
    <row r="760">
      <c r="A760" s="8"/>
      <c r="B760" s="16"/>
      <c r="C760" s="17"/>
      <c r="D760" s="17"/>
      <c r="E760" s="14"/>
      <c r="F760" s="14"/>
    </row>
    <row r="761">
      <c r="A761" s="8"/>
      <c r="B761" s="16"/>
      <c r="C761" s="17"/>
      <c r="D761" s="17"/>
      <c r="E761" s="14"/>
      <c r="F761" s="14"/>
    </row>
    <row r="762">
      <c r="A762" s="8"/>
      <c r="B762" s="16"/>
      <c r="C762" s="17"/>
      <c r="D762" s="17"/>
      <c r="E762" s="14"/>
      <c r="F762" s="14"/>
    </row>
    <row r="763">
      <c r="A763" s="8"/>
      <c r="B763" s="16"/>
      <c r="C763" s="17"/>
      <c r="D763" s="17"/>
      <c r="E763" s="14"/>
      <c r="F763" s="14"/>
    </row>
    <row r="764">
      <c r="A764" s="8"/>
      <c r="B764" s="16"/>
      <c r="C764" s="17"/>
      <c r="D764" s="17"/>
      <c r="E764" s="14"/>
      <c r="F764" s="14"/>
    </row>
    <row r="765">
      <c r="A765" s="8"/>
      <c r="B765" s="16"/>
      <c r="C765" s="17"/>
      <c r="D765" s="17"/>
      <c r="E765" s="14"/>
      <c r="F765" s="14"/>
    </row>
    <row r="766">
      <c r="A766" s="8"/>
      <c r="B766" s="16"/>
      <c r="C766" s="17"/>
      <c r="D766" s="17"/>
      <c r="E766" s="14"/>
      <c r="F766" s="14"/>
    </row>
    <row r="767">
      <c r="A767" s="8"/>
      <c r="B767" s="16"/>
      <c r="C767" s="17"/>
      <c r="D767" s="17"/>
      <c r="E767" s="14"/>
      <c r="F767" s="14"/>
    </row>
    <row r="768">
      <c r="A768" s="8"/>
      <c r="B768" s="16"/>
      <c r="C768" s="17"/>
      <c r="D768" s="17"/>
      <c r="E768" s="14"/>
      <c r="F768" s="14"/>
    </row>
    <row r="769">
      <c r="A769" s="8"/>
      <c r="B769" s="16"/>
      <c r="C769" s="17"/>
      <c r="D769" s="17"/>
      <c r="E769" s="14"/>
      <c r="F769" s="14"/>
    </row>
    <row r="770">
      <c r="A770" s="8"/>
      <c r="B770" s="16"/>
      <c r="C770" s="17"/>
      <c r="D770" s="17"/>
      <c r="E770" s="14"/>
      <c r="F770" s="14"/>
    </row>
    <row r="771">
      <c r="A771" s="8"/>
      <c r="B771" s="16"/>
      <c r="C771" s="17"/>
      <c r="D771" s="17"/>
      <c r="E771" s="14"/>
      <c r="F771" s="14"/>
    </row>
    <row r="772">
      <c r="A772" s="8"/>
      <c r="B772" s="16"/>
      <c r="C772" s="17"/>
      <c r="D772" s="17"/>
      <c r="E772" s="14"/>
      <c r="F772" s="14"/>
    </row>
    <row r="773">
      <c r="A773" s="8"/>
      <c r="B773" s="16"/>
      <c r="C773" s="17"/>
      <c r="D773" s="17"/>
      <c r="E773" s="14"/>
      <c r="F773" s="14"/>
    </row>
    <row r="774">
      <c r="A774" s="8"/>
      <c r="B774" s="16"/>
      <c r="C774" s="17"/>
      <c r="D774" s="17"/>
      <c r="E774" s="14"/>
      <c r="F774" s="14"/>
    </row>
    <row r="775">
      <c r="A775" s="8"/>
      <c r="B775" s="16"/>
      <c r="C775" s="17"/>
      <c r="D775" s="17"/>
      <c r="E775" s="14"/>
      <c r="F775" s="14"/>
    </row>
    <row r="776">
      <c r="A776" s="8"/>
      <c r="B776" s="16"/>
      <c r="C776" s="17"/>
      <c r="D776" s="17"/>
      <c r="E776" s="14"/>
      <c r="F776" s="14"/>
    </row>
    <row r="777">
      <c r="A777" s="8"/>
      <c r="B777" s="16"/>
      <c r="C777" s="17"/>
      <c r="D777" s="17"/>
      <c r="E777" s="14"/>
      <c r="F777" s="14"/>
    </row>
    <row r="778">
      <c r="A778" s="8"/>
      <c r="B778" s="16"/>
      <c r="C778" s="17"/>
      <c r="D778" s="17"/>
      <c r="E778" s="14"/>
      <c r="F778" s="14"/>
    </row>
    <row r="779">
      <c r="A779" s="8"/>
      <c r="B779" s="16"/>
      <c r="C779" s="17"/>
      <c r="D779" s="17"/>
      <c r="E779" s="14"/>
      <c r="F779" s="14"/>
    </row>
    <row r="780">
      <c r="A780" s="8"/>
      <c r="B780" s="16"/>
      <c r="C780" s="17"/>
      <c r="D780" s="17"/>
      <c r="E780" s="14"/>
      <c r="F780" s="14"/>
    </row>
    <row r="781">
      <c r="A781" s="8"/>
      <c r="B781" s="16"/>
      <c r="C781" s="17"/>
      <c r="D781" s="17"/>
      <c r="E781" s="14"/>
      <c r="F781" s="14"/>
    </row>
    <row r="782">
      <c r="A782" s="8"/>
      <c r="B782" s="16"/>
      <c r="C782" s="17"/>
      <c r="D782" s="17"/>
      <c r="E782" s="14"/>
      <c r="F782" s="14"/>
    </row>
    <row r="783">
      <c r="A783" s="8"/>
      <c r="B783" s="16"/>
      <c r="C783" s="17"/>
      <c r="D783" s="17"/>
      <c r="E783" s="14"/>
      <c r="F783" s="14"/>
    </row>
    <row r="784">
      <c r="A784" s="8"/>
      <c r="B784" s="16"/>
      <c r="C784" s="17"/>
      <c r="D784" s="17"/>
      <c r="E784" s="14"/>
      <c r="F784" s="14"/>
    </row>
    <row r="785">
      <c r="A785" s="8"/>
      <c r="B785" s="16"/>
      <c r="C785" s="17"/>
      <c r="D785" s="17"/>
      <c r="E785" s="14"/>
      <c r="F785" s="14"/>
    </row>
    <row r="786">
      <c r="A786" s="8"/>
      <c r="B786" s="16"/>
      <c r="C786" s="17"/>
      <c r="D786" s="17"/>
      <c r="E786" s="14"/>
      <c r="F786" s="14"/>
    </row>
    <row r="787">
      <c r="A787" s="8"/>
      <c r="B787" s="16"/>
      <c r="C787" s="17"/>
      <c r="D787" s="17"/>
      <c r="E787" s="14"/>
      <c r="F787" s="14"/>
    </row>
    <row r="788">
      <c r="A788" s="8"/>
      <c r="B788" s="16"/>
      <c r="C788" s="17"/>
      <c r="D788" s="17"/>
      <c r="E788" s="14"/>
      <c r="F788" s="14"/>
    </row>
    <row r="789">
      <c r="A789" s="8"/>
      <c r="B789" s="16"/>
      <c r="C789" s="17"/>
      <c r="D789" s="17"/>
      <c r="E789" s="14"/>
      <c r="F789" s="14"/>
    </row>
    <row r="790">
      <c r="A790" s="8"/>
      <c r="B790" s="16"/>
      <c r="C790" s="17"/>
      <c r="D790" s="17"/>
      <c r="E790" s="14"/>
      <c r="F790" s="14"/>
    </row>
    <row r="791">
      <c r="A791" s="8"/>
      <c r="B791" s="16"/>
      <c r="C791" s="17"/>
      <c r="D791" s="17"/>
      <c r="E791" s="14"/>
      <c r="F791" s="14"/>
    </row>
    <row r="792">
      <c r="A792" s="8"/>
      <c r="B792" s="16"/>
      <c r="C792" s="17"/>
      <c r="D792" s="17"/>
      <c r="E792" s="14"/>
      <c r="F792" s="14"/>
    </row>
    <row r="793">
      <c r="A793" s="8"/>
      <c r="B793" s="16"/>
      <c r="C793" s="17"/>
      <c r="D793" s="17"/>
      <c r="E793" s="14"/>
      <c r="F793" s="14"/>
    </row>
    <row r="794">
      <c r="A794" s="8"/>
      <c r="B794" s="16"/>
      <c r="C794" s="17"/>
      <c r="D794" s="17"/>
      <c r="E794" s="14"/>
      <c r="F794" s="14"/>
    </row>
    <row r="795">
      <c r="A795" s="8"/>
      <c r="B795" s="16"/>
      <c r="C795" s="17"/>
      <c r="D795" s="17"/>
      <c r="E795" s="14"/>
      <c r="F795" s="14"/>
    </row>
    <row r="796">
      <c r="A796" s="8"/>
      <c r="B796" s="16"/>
      <c r="C796" s="17"/>
      <c r="D796" s="17"/>
      <c r="E796" s="14"/>
      <c r="F796" s="14"/>
    </row>
    <row r="797">
      <c r="A797" s="8"/>
      <c r="B797" s="16"/>
      <c r="C797" s="17"/>
      <c r="D797" s="17"/>
      <c r="E797" s="14"/>
      <c r="F797" s="14"/>
    </row>
    <row r="798">
      <c r="A798" s="8"/>
      <c r="B798" s="16"/>
      <c r="C798" s="17"/>
      <c r="D798" s="17"/>
      <c r="E798" s="14"/>
      <c r="F798" s="14"/>
    </row>
    <row r="799">
      <c r="A799" s="8"/>
      <c r="B799" s="16"/>
      <c r="C799" s="17"/>
      <c r="D799" s="17"/>
      <c r="E799" s="14"/>
      <c r="F799" s="14"/>
    </row>
    <row r="800">
      <c r="A800" s="8"/>
      <c r="B800" s="16"/>
      <c r="C800" s="17"/>
      <c r="D800" s="17"/>
      <c r="E800" s="14"/>
      <c r="F800" s="14"/>
    </row>
    <row r="801">
      <c r="A801" s="8"/>
      <c r="B801" s="16"/>
      <c r="C801" s="17"/>
      <c r="D801" s="17"/>
      <c r="E801" s="14"/>
      <c r="F801" s="14"/>
    </row>
    <row r="802">
      <c r="A802" s="8"/>
      <c r="B802" s="16"/>
      <c r="C802" s="17"/>
      <c r="D802" s="17"/>
      <c r="E802" s="14"/>
      <c r="F802" s="14"/>
    </row>
    <row r="803">
      <c r="A803" s="8"/>
      <c r="B803" s="16"/>
      <c r="C803" s="17"/>
      <c r="D803" s="17"/>
      <c r="E803" s="14"/>
      <c r="F803" s="14"/>
    </row>
    <row r="804">
      <c r="A804" s="8"/>
      <c r="B804" s="16"/>
      <c r="C804" s="17"/>
      <c r="D804" s="17"/>
      <c r="E804" s="14"/>
      <c r="F804" s="14"/>
    </row>
    <row r="805">
      <c r="A805" s="8"/>
      <c r="B805" s="16"/>
      <c r="C805" s="17"/>
      <c r="D805" s="17"/>
      <c r="E805" s="14"/>
      <c r="F805" s="14"/>
    </row>
    <row r="806">
      <c r="A806" s="8"/>
      <c r="B806" s="16"/>
      <c r="C806" s="17"/>
      <c r="D806" s="17"/>
      <c r="E806" s="14"/>
      <c r="F806" s="14"/>
    </row>
    <row r="807">
      <c r="A807" s="8"/>
      <c r="B807" s="16"/>
      <c r="C807" s="17"/>
      <c r="D807" s="17"/>
      <c r="E807" s="14"/>
      <c r="F807" s="14"/>
    </row>
    <row r="808">
      <c r="A808" s="8"/>
      <c r="B808" s="16"/>
      <c r="C808" s="17"/>
      <c r="D808" s="17"/>
      <c r="E808" s="14"/>
      <c r="F808" s="14"/>
    </row>
    <row r="809">
      <c r="A809" s="8"/>
      <c r="B809" s="16"/>
      <c r="C809" s="17"/>
      <c r="D809" s="17"/>
      <c r="E809" s="14"/>
      <c r="F809" s="14"/>
    </row>
    <row r="810">
      <c r="A810" s="8"/>
      <c r="B810" s="16"/>
      <c r="C810" s="17"/>
      <c r="D810" s="17"/>
      <c r="E810" s="14"/>
      <c r="F810" s="14"/>
    </row>
    <row r="811">
      <c r="A811" s="8"/>
      <c r="B811" s="16"/>
      <c r="C811" s="17"/>
      <c r="D811" s="17"/>
      <c r="E811" s="14"/>
      <c r="F811" s="14"/>
    </row>
    <row r="812">
      <c r="A812" s="8"/>
      <c r="B812" s="16"/>
      <c r="C812" s="17"/>
      <c r="D812" s="17"/>
      <c r="E812" s="14"/>
      <c r="F812" s="14"/>
    </row>
    <row r="813">
      <c r="A813" s="8"/>
      <c r="B813" s="16"/>
      <c r="C813" s="17"/>
      <c r="D813" s="17"/>
      <c r="E813" s="14"/>
      <c r="F813" s="14"/>
    </row>
    <row r="814">
      <c r="A814" s="8"/>
      <c r="B814" s="16"/>
      <c r="C814" s="17"/>
      <c r="D814" s="17"/>
      <c r="E814" s="14"/>
      <c r="F814" s="14"/>
    </row>
    <row r="815">
      <c r="A815" s="8"/>
      <c r="B815" s="16"/>
      <c r="C815" s="17"/>
      <c r="D815" s="17"/>
      <c r="E815" s="14"/>
      <c r="F815" s="14"/>
    </row>
    <row r="816">
      <c r="A816" s="8"/>
      <c r="B816" s="16"/>
      <c r="C816" s="17"/>
      <c r="D816" s="17"/>
      <c r="E816" s="14"/>
      <c r="F816" s="14"/>
    </row>
    <row r="817">
      <c r="A817" s="8"/>
      <c r="B817" s="16"/>
      <c r="C817" s="17"/>
      <c r="D817" s="17"/>
      <c r="E817" s="14"/>
      <c r="F817" s="14"/>
    </row>
    <row r="818">
      <c r="A818" s="8"/>
      <c r="B818" s="16"/>
      <c r="C818" s="17"/>
      <c r="D818" s="17"/>
      <c r="E818" s="14"/>
      <c r="F818" s="14"/>
    </row>
    <row r="819">
      <c r="A819" s="8"/>
      <c r="B819" s="16"/>
      <c r="C819" s="17"/>
      <c r="D819" s="17"/>
      <c r="E819" s="14"/>
      <c r="F819" s="14"/>
    </row>
    <row r="820">
      <c r="A820" s="8"/>
      <c r="B820" s="16"/>
      <c r="C820" s="17"/>
      <c r="D820" s="17"/>
      <c r="E820" s="14"/>
      <c r="F820" s="14"/>
    </row>
    <row r="821">
      <c r="A821" s="8"/>
      <c r="B821" s="16"/>
      <c r="C821" s="17"/>
      <c r="D821" s="17"/>
      <c r="E821" s="14"/>
      <c r="F821" s="14"/>
    </row>
    <row r="822">
      <c r="A822" s="8"/>
      <c r="B822" s="16"/>
      <c r="C822" s="17"/>
      <c r="D822" s="17"/>
      <c r="E822" s="14"/>
      <c r="F822" s="14"/>
    </row>
    <row r="823">
      <c r="A823" s="8"/>
      <c r="B823" s="16"/>
      <c r="C823" s="17"/>
      <c r="D823" s="17"/>
      <c r="E823" s="14"/>
      <c r="F823" s="14"/>
    </row>
    <row r="824">
      <c r="A824" s="8"/>
      <c r="B824" s="16"/>
      <c r="C824" s="17"/>
      <c r="D824" s="17"/>
      <c r="E824" s="14"/>
      <c r="F824" s="14"/>
    </row>
    <row r="825">
      <c r="A825" s="8"/>
      <c r="B825" s="16"/>
      <c r="C825" s="17"/>
      <c r="D825" s="17"/>
      <c r="E825" s="14"/>
      <c r="F825" s="14"/>
    </row>
    <row r="826">
      <c r="A826" s="8"/>
      <c r="B826" s="16"/>
      <c r="C826" s="17"/>
      <c r="D826" s="17"/>
      <c r="E826" s="14"/>
      <c r="F826" s="14"/>
    </row>
    <row r="827">
      <c r="A827" s="8"/>
      <c r="B827" s="16"/>
      <c r="C827" s="17"/>
      <c r="D827" s="17"/>
      <c r="E827" s="14"/>
      <c r="F827" s="14"/>
    </row>
    <row r="828">
      <c r="A828" s="8"/>
      <c r="B828" s="16"/>
      <c r="C828" s="17"/>
      <c r="D828" s="17"/>
      <c r="E828" s="14"/>
      <c r="F828" s="14"/>
    </row>
    <row r="829">
      <c r="A829" s="8"/>
      <c r="B829" s="16"/>
      <c r="C829" s="17"/>
      <c r="D829" s="17"/>
      <c r="E829" s="14"/>
      <c r="F829" s="14"/>
    </row>
    <row r="830">
      <c r="A830" s="8"/>
      <c r="B830" s="16"/>
      <c r="C830" s="17"/>
      <c r="D830" s="17"/>
      <c r="E830" s="14"/>
      <c r="F830" s="14"/>
    </row>
    <row r="831">
      <c r="A831" s="8"/>
      <c r="B831" s="16"/>
      <c r="C831" s="17"/>
      <c r="D831" s="17"/>
      <c r="E831" s="14"/>
      <c r="F831" s="14"/>
    </row>
    <row r="832">
      <c r="A832" s="8"/>
      <c r="B832" s="16"/>
      <c r="C832" s="17"/>
      <c r="D832" s="17"/>
      <c r="E832" s="14"/>
      <c r="F832" s="14"/>
    </row>
    <row r="833">
      <c r="A833" s="8"/>
      <c r="B833" s="16"/>
      <c r="C833" s="17"/>
      <c r="D833" s="17"/>
      <c r="E833" s="14"/>
      <c r="F833" s="14"/>
    </row>
    <row r="834">
      <c r="A834" s="8"/>
      <c r="B834" s="16"/>
      <c r="C834" s="17"/>
      <c r="D834" s="17"/>
      <c r="E834" s="14"/>
      <c r="F834" s="14"/>
    </row>
    <row r="835">
      <c r="A835" s="8"/>
      <c r="B835" s="16"/>
      <c r="C835" s="17"/>
      <c r="D835" s="17"/>
      <c r="E835" s="14"/>
      <c r="F835" s="14"/>
    </row>
    <row r="836">
      <c r="A836" s="8"/>
      <c r="B836" s="16"/>
      <c r="C836" s="17"/>
      <c r="D836" s="17"/>
      <c r="E836" s="14"/>
      <c r="F836" s="14"/>
    </row>
    <row r="837">
      <c r="A837" s="8"/>
      <c r="B837" s="16"/>
      <c r="C837" s="17"/>
      <c r="D837" s="17"/>
      <c r="E837" s="14"/>
      <c r="F837" s="14"/>
    </row>
    <row r="838">
      <c r="A838" s="8"/>
      <c r="B838" s="16"/>
      <c r="C838" s="17"/>
      <c r="D838" s="17"/>
      <c r="E838" s="14"/>
      <c r="F838" s="14"/>
    </row>
    <row r="839">
      <c r="A839" s="8"/>
      <c r="B839" s="16"/>
      <c r="C839" s="17"/>
      <c r="D839" s="17"/>
      <c r="E839" s="14"/>
      <c r="F839" s="14"/>
    </row>
    <row r="840">
      <c r="A840" s="8"/>
      <c r="B840" s="16"/>
      <c r="C840" s="17"/>
      <c r="D840" s="17"/>
      <c r="E840" s="14"/>
      <c r="F840" s="14"/>
    </row>
    <row r="841">
      <c r="A841" s="8"/>
      <c r="B841" s="16"/>
      <c r="C841" s="17"/>
      <c r="D841" s="17"/>
      <c r="E841" s="14"/>
      <c r="F841" s="14"/>
    </row>
    <row r="842">
      <c r="A842" s="8"/>
      <c r="B842" s="16"/>
      <c r="C842" s="17"/>
      <c r="D842" s="17"/>
      <c r="E842" s="14"/>
      <c r="F842" s="14"/>
    </row>
    <row r="843">
      <c r="A843" s="8"/>
      <c r="B843" s="16"/>
      <c r="C843" s="17"/>
      <c r="D843" s="17"/>
      <c r="E843" s="14"/>
      <c r="F843" s="14"/>
    </row>
    <row r="844">
      <c r="A844" s="8"/>
      <c r="B844" s="16"/>
      <c r="C844" s="17"/>
      <c r="D844" s="17"/>
      <c r="E844" s="14"/>
      <c r="F844" s="14"/>
    </row>
    <row r="845">
      <c r="A845" s="8"/>
      <c r="B845" s="16"/>
      <c r="C845" s="17"/>
      <c r="D845" s="17"/>
      <c r="E845" s="14"/>
      <c r="F845" s="14"/>
    </row>
    <row r="846">
      <c r="A846" s="8"/>
      <c r="B846" s="16"/>
      <c r="C846" s="17"/>
      <c r="D846" s="17"/>
      <c r="E846" s="14"/>
      <c r="F846" s="14"/>
    </row>
    <row r="847">
      <c r="A847" s="8"/>
      <c r="B847" s="16"/>
      <c r="C847" s="17"/>
      <c r="D847" s="17"/>
      <c r="E847" s="14"/>
      <c r="F847" s="14"/>
    </row>
    <row r="848">
      <c r="A848" s="8"/>
      <c r="B848" s="16"/>
      <c r="C848" s="17"/>
      <c r="D848" s="17"/>
      <c r="E848" s="14"/>
      <c r="F848" s="14"/>
    </row>
    <row r="849">
      <c r="A849" s="8"/>
      <c r="B849" s="16"/>
      <c r="C849" s="17"/>
      <c r="D849" s="17"/>
      <c r="E849" s="14"/>
      <c r="F849" s="14"/>
    </row>
    <row r="850">
      <c r="A850" s="8"/>
      <c r="B850" s="16"/>
      <c r="C850" s="17"/>
      <c r="D850" s="17"/>
      <c r="E850" s="14"/>
      <c r="F850" s="14"/>
    </row>
    <row r="851">
      <c r="A851" s="8"/>
      <c r="B851" s="16"/>
      <c r="C851" s="17"/>
      <c r="D851" s="17"/>
      <c r="E851" s="14"/>
      <c r="F851" s="14"/>
    </row>
    <row r="852">
      <c r="A852" s="8"/>
      <c r="B852" s="16"/>
      <c r="C852" s="17"/>
      <c r="D852" s="17"/>
      <c r="E852" s="14"/>
      <c r="F852" s="14"/>
    </row>
    <row r="853">
      <c r="A853" s="8"/>
      <c r="B853" s="16"/>
      <c r="C853" s="17"/>
      <c r="D853" s="17"/>
      <c r="E853" s="14"/>
      <c r="F853" s="14"/>
    </row>
    <row r="854">
      <c r="A854" s="8"/>
      <c r="B854" s="16"/>
      <c r="C854" s="17"/>
      <c r="D854" s="17"/>
      <c r="E854" s="14"/>
      <c r="F854" s="14"/>
    </row>
    <row r="855">
      <c r="A855" s="8"/>
      <c r="B855" s="16"/>
      <c r="C855" s="17"/>
      <c r="D855" s="17"/>
      <c r="E855" s="14"/>
      <c r="F855" s="14"/>
    </row>
    <row r="856">
      <c r="A856" s="8"/>
      <c r="B856" s="16"/>
      <c r="C856" s="17"/>
      <c r="D856" s="17"/>
      <c r="E856" s="14"/>
      <c r="F856" s="14"/>
    </row>
    <row r="857">
      <c r="A857" s="8"/>
      <c r="B857" s="16"/>
      <c r="C857" s="17"/>
      <c r="D857" s="17"/>
      <c r="E857" s="14"/>
      <c r="F857" s="14"/>
    </row>
    <row r="858">
      <c r="A858" s="8"/>
      <c r="B858" s="16"/>
      <c r="C858" s="17"/>
      <c r="D858" s="17"/>
      <c r="E858" s="14"/>
      <c r="F858" s="14"/>
    </row>
    <row r="859">
      <c r="A859" s="8"/>
      <c r="B859" s="16"/>
      <c r="C859" s="17"/>
      <c r="D859" s="17"/>
      <c r="E859" s="14"/>
      <c r="F859" s="14"/>
    </row>
    <row r="860">
      <c r="A860" s="8"/>
      <c r="B860" s="16"/>
      <c r="C860" s="17"/>
      <c r="D860" s="17"/>
      <c r="E860" s="14"/>
      <c r="F860" s="14"/>
    </row>
    <row r="861">
      <c r="A861" s="8"/>
      <c r="B861" s="16"/>
      <c r="C861" s="17"/>
      <c r="D861" s="17"/>
      <c r="E861" s="14"/>
      <c r="F861" s="14"/>
    </row>
    <row r="862">
      <c r="A862" s="8"/>
      <c r="B862" s="16"/>
      <c r="C862" s="17"/>
      <c r="D862" s="17"/>
      <c r="E862" s="14"/>
      <c r="F862" s="14"/>
    </row>
    <row r="863">
      <c r="A863" s="8"/>
      <c r="B863" s="16"/>
      <c r="C863" s="17"/>
      <c r="D863" s="17"/>
      <c r="E863" s="14"/>
      <c r="F863" s="14"/>
    </row>
    <row r="864">
      <c r="A864" s="8"/>
      <c r="B864" s="16"/>
      <c r="C864" s="17"/>
      <c r="D864" s="17"/>
      <c r="E864" s="14"/>
      <c r="F864" s="14"/>
    </row>
    <row r="865">
      <c r="A865" s="8"/>
      <c r="B865" s="16"/>
      <c r="C865" s="17"/>
      <c r="D865" s="17"/>
      <c r="E865" s="14"/>
      <c r="F865" s="14"/>
    </row>
    <row r="866">
      <c r="A866" s="8"/>
      <c r="B866" s="16"/>
      <c r="C866" s="17"/>
      <c r="D866" s="17"/>
      <c r="E866" s="14"/>
      <c r="F866" s="14"/>
    </row>
    <row r="867">
      <c r="A867" s="8"/>
      <c r="B867" s="16"/>
      <c r="C867" s="17"/>
      <c r="D867" s="17"/>
      <c r="E867" s="14"/>
      <c r="F867" s="14"/>
    </row>
    <row r="868">
      <c r="A868" s="8"/>
      <c r="B868" s="16"/>
      <c r="C868" s="17"/>
      <c r="D868" s="17"/>
      <c r="E868" s="14"/>
      <c r="F868" s="14"/>
    </row>
    <row r="869">
      <c r="A869" s="8"/>
      <c r="B869" s="16"/>
      <c r="C869" s="17"/>
      <c r="D869" s="17"/>
      <c r="E869" s="14"/>
      <c r="F869" s="14"/>
    </row>
    <row r="870">
      <c r="A870" s="8"/>
      <c r="B870" s="16"/>
      <c r="C870" s="17"/>
      <c r="D870" s="17"/>
      <c r="E870" s="14"/>
      <c r="F870" s="14"/>
    </row>
    <row r="871">
      <c r="A871" s="8"/>
      <c r="B871" s="16"/>
      <c r="C871" s="17"/>
      <c r="D871" s="17"/>
      <c r="E871" s="14"/>
      <c r="F871" s="14"/>
    </row>
    <row r="872">
      <c r="A872" s="8"/>
      <c r="B872" s="16"/>
      <c r="C872" s="17"/>
      <c r="D872" s="17"/>
      <c r="E872" s="14"/>
      <c r="F872" s="14"/>
    </row>
    <row r="873">
      <c r="A873" s="8"/>
      <c r="B873" s="16"/>
      <c r="C873" s="17"/>
      <c r="D873" s="17"/>
      <c r="E873" s="14"/>
      <c r="F873" s="14"/>
    </row>
    <row r="874">
      <c r="A874" s="8"/>
      <c r="B874" s="16"/>
      <c r="C874" s="17"/>
      <c r="D874" s="17"/>
      <c r="E874" s="14"/>
      <c r="F874" s="14"/>
    </row>
    <row r="875">
      <c r="A875" s="8"/>
      <c r="B875" s="16"/>
      <c r="C875" s="17"/>
      <c r="D875" s="17"/>
      <c r="E875" s="14"/>
      <c r="F875" s="14"/>
    </row>
    <row r="876">
      <c r="A876" s="8"/>
      <c r="B876" s="16"/>
      <c r="C876" s="17"/>
      <c r="D876" s="17"/>
      <c r="E876" s="14"/>
      <c r="F876" s="14"/>
    </row>
    <row r="877">
      <c r="A877" s="8"/>
      <c r="B877" s="16"/>
      <c r="C877" s="17"/>
      <c r="D877" s="17"/>
      <c r="E877" s="14"/>
      <c r="F877" s="14"/>
    </row>
    <row r="878">
      <c r="A878" s="8"/>
      <c r="B878" s="16"/>
      <c r="C878" s="17"/>
      <c r="D878" s="17"/>
      <c r="E878" s="14"/>
      <c r="F878" s="14"/>
    </row>
    <row r="879">
      <c r="A879" s="8"/>
      <c r="B879" s="16"/>
      <c r="C879" s="17"/>
      <c r="D879" s="17"/>
      <c r="E879" s="14"/>
      <c r="F879" s="14"/>
    </row>
    <row r="880">
      <c r="A880" s="8"/>
      <c r="B880" s="16"/>
      <c r="C880" s="17"/>
      <c r="D880" s="17"/>
      <c r="E880" s="14"/>
      <c r="F880" s="14"/>
    </row>
    <row r="881">
      <c r="A881" s="8"/>
      <c r="B881" s="16"/>
      <c r="C881" s="17"/>
      <c r="D881" s="17"/>
      <c r="E881" s="14"/>
      <c r="F881" s="14"/>
    </row>
    <row r="882">
      <c r="A882" s="8"/>
      <c r="B882" s="16"/>
      <c r="C882" s="17"/>
      <c r="D882" s="17"/>
      <c r="E882" s="14"/>
      <c r="F882" s="14"/>
    </row>
    <row r="883">
      <c r="A883" s="8"/>
      <c r="B883" s="16"/>
      <c r="C883" s="17"/>
      <c r="D883" s="17"/>
      <c r="E883" s="14"/>
      <c r="F883" s="14"/>
    </row>
    <row r="884">
      <c r="A884" s="8"/>
      <c r="B884" s="16"/>
      <c r="C884" s="17"/>
      <c r="D884" s="17"/>
      <c r="E884" s="14"/>
      <c r="F884" s="14"/>
    </row>
    <row r="885">
      <c r="A885" s="8"/>
      <c r="B885" s="16"/>
      <c r="C885" s="17"/>
      <c r="D885" s="17"/>
      <c r="E885" s="14"/>
      <c r="F885" s="14"/>
    </row>
    <row r="886">
      <c r="A886" s="8"/>
      <c r="B886" s="16"/>
      <c r="C886" s="17"/>
      <c r="D886" s="17"/>
      <c r="E886" s="14"/>
      <c r="F886" s="14"/>
    </row>
    <row r="887">
      <c r="A887" s="8"/>
      <c r="B887" s="16"/>
      <c r="C887" s="17"/>
      <c r="D887" s="17"/>
      <c r="E887" s="14"/>
      <c r="F887" s="14"/>
    </row>
    <row r="888">
      <c r="A888" s="8"/>
      <c r="B888" s="16"/>
      <c r="C888" s="17"/>
      <c r="D888" s="17"/>
      <c r="E888" s="14"/>
      <c r="F888" s="14"/>
    </row>
    <row r="889">
      <c r="A889" s="8"/>
      <c r="B889" s="16"/>
      <c r="C889" s="17"/>
      <c r="D889" s="17"/>
      <c r="E889" s="14"/>
      <c r="F889" s="14"/>
    </row>
    <row r="890">
      <c r="A890" s="8"/>
      <c r="B890" s="16"/>
      <c r="C890" s="17"/>
      <c r="D890" s="17"/>
      <c r="E890" s="14"/>
      <c r="F890" s="14"/>
    </row>
    <row r="891">
      <c r="A891" s="8"/>
      <c r="B891" s="16"/>
      <c r="C891" s="17"/>
      <c r="D891" s="17"/>
      <c r="E891" s="14"/>
      <c r="F891" s="14"/>
    </row>
    <row r="892">
      <c r="A892" s="8"/>
      <c r="B892" s="16"/>
      <c r="C892" s="17"/>
      <c r="D892" s="17"/>
      <c r="E892" s="14"/>
      <c r="F892" s="14"/>
    </row>
    <row r="893">
      <c r="A893" s="8"/>
      <c r="B893" s="16"/>
      <c r="C893" s="17"/>
      <c r="D893" s="17"/>
      <c r="E893" s="14"/>
      <c r="F893" s="14"/>
    </row>
    <row r="894">
      <c r="A894" s="8"/>
      <c r="B894" s="16"/>
      <c r="C894" s="17"/>
      <c r="D894" s="17"/>
      <c r="E894" s="14"/>
      <c r="F894" s="14"/>
    </row>
    <row r="895">
      <c r="A895" s="8"/>
      <c r="B895" s="16"/>
      <c r="C895" s="17"/>
      <c r="D895" s="17"/>
      <c r="E895" s="14"/>
      <c r="F895" s="14"/>
    </row>
    <row r="896">
      <c r="A896" s="8"/>
      <c r="B896" s="16"/>
      <c r="C896" s="17"/>
      <c r="D896" s="17"/>
      <c r="E896" s="14"/>
      <c r="F896" s="14"/>
    </row>
    <row r="897">
      <c r="A897" s="8"/>
      <c r="B897" s="16"/>
      <c r="C897" s="17"/>
      <c r="D897" s="17"/>
      <c r="E897" s="14"/>
      <c r="F897" s="14"/>
    </row>
    <row r="898">
      <c r="A898" s="8"/>
      <c r="B898" s="16"/>
      <c r="C898" s="17"/>
      <c r="D898" s="17"/>
      <c r="E898" s="14"/>
      <c r="F898" s="14"/>
    </row>
    <row r="899">
      <c r="A899" s="8"/>
      <c r="B899" s="16"/>
      <c r="C899" s="17"/>
      <c r="D899" s="17"/>
      <c r="E899" s="14"/>
      <c r="F899" s="14"/>
    </row>
    <row r="900">
      <c r="A900" s="8"/>
      <c r="B900" s="16"/>
      <c r="C900" s="17"/>
      <c r="D900" s="17"/>
      <c r="E900" s="14"/>
      <c r="F900" s="14"/>
    </row>
    <row r="901">
      <c r="A901" s="8"/>
      <c r="B901" s="16"/>
      <c r="C901" s="17"/>
      <c r="D901" s="17"/>
      <c r="E901" s="14"/>
      <c r="F901" s="14"/>
    </row>
    <row r="902">
      <c r="A902" s="8"/>
      <c r="B902" s="16"/>
      <c r="C902" s="17"/>
      <c r="D902" s="17"/>
      <c r="E902" s="14"/>
      <c r="F902" s="14"/>
    </row>
    <row r="903">
      <c r="A903" s="8"/>
      <c r="B903" s="16"/>
      <c r="C903" s="17"/>
      <c r="D903" s="17"/>
      <c r="E903" s="14"/>
      <c r="F903" s="14"/>
    </row>
    <row r="904">
      <c r="A904" s="8"/>
      <c r="B904" s="16"/>
      <c r="C904" s="17"/>
      <c r="D904" s="17"/>
      <c r="E904" s="14"/>
      <c r="F904" s="14"/>
    </row>
    <row r="905">
      <c r="A905" s="8"/>
      <c r="B905" s="16"/>
      <c r="C905" s="17"/>
      <c r="D905" s="17"/>
      <c r="E905" s="14"/>
      <c r="F905" s="14"/>
    </row>
    <row r="906">
      <c r="A906" s="8"/>
      <c r="B906" s="16"/>
      <c r="C906" s="17"/>
      <c r="D906" s="17"/>
      <c r="E906" s="14"/>
      <c r="F906" s="14"/>
    </row>
    <row r="907">
      <c r="A907" s="8"/>
      <c r="B907" s="16"/>
      <c r="C907" s="17"/>
      <c r="D907" s="17"/>
      <c r="E907" s="14"/>
      <c r="F907" s="14"/>
    </row>
    <row r="908">
      <c r="A908" s="8"/>
      <c r="B908" s="16"/>
      <c r="C908" s="17"/>
      <c r="D908" s="17"/>
      <c r="E908" s="14"/>
      <c r="F908" s="14"/>
    </row>
    <row r="909">
      <c r="A909" s="8"/>
      <c r="B909" s="16"/>
      <c r="C909" s="17"/>
      <c r="D909" s="17"/>
      <c r="E909" s="14"/>
      <c r="F909" s="14"/>
    </row>
    <row r="910">
      <c r="A910" s="8"/>
      <c r="B910" s="16"/>
      <c r="C910" s="17"/>
      <c r="D910" s="17"/>
      <c r="E910" s="14"/>
      <c r="F910" s="14"/>
    </row>
    <row r="911">
      <c r="A911" s="8"/>
      <c r="B911" s="16"/>
      <c r="C911" s="17"/>
      <c r="D911" s="17"/>
      <c r="E911" s="14"/>
      <c r="F911" s="14"/>
    </row>
    <row r="912">
      <c r="A912" s="8"/>
      <c r="B912" s="16"/>
      <c r="C912" s="17"/>
      <c r="D912" s="17"/>
      <c r="E912" s="14"/>
      <c r="F912" s="14"/>
    </row>
    <row r="913">
      <c r="A913" s="8"/>
      <c r="B913" s="16"/>
      <c r="C913" s="17"/>
      <c r="D913" s="17"/>
      <c r="E913" s="14"/>
      <c r="F913" s="14"/>
    </row>
    <row r="914">
      <c r="A914" s="8"/>
      <c r="B914" s="16"/>
      <c r="C914" s="17"/>
      <c r="D914" s="17"/>
      <c r="E914" s="14"/>
      <c r="F914" s="14"/>
    </row>
    <row r="915">
      <c r="A915" s="8"/>
      <c r="B915" s="16"/>
      <c r="C915" s="17"/>
      <c r="D915" s="17"/>
      <c r="E915" s="14"/>
      <c r="F915" s="14"/>
    </row>
    <row r="916">
      <c r="A916" s="8"/>
      <c r="B916" s="16"/>
      <c r="C916" s="17"/>
      <c r="D916" s="17"/>
      <c r="E916" s="14"/>
      <c r="F916" s="14"/>
    </row>
    <row r="917">
      <c r="A917" s="8"/>
      <c r="B917" s="16"/>
      <c r="C917" s="17"/>
      <c r="D917" s="17"/>
      <c r="E917" s="14"/>
      <c r="F917" s="14"/>
    </row>
    <row r="918">
      <c r="A918" s="8"/>
      <c r="B918" s="16"/>
      <c r="C918" s="17"/>
      <c r="D918" s="17"/>
      <c r="E918" s="14"/>
      <c r="F918" s="14"/>
    </row>
    <row r="919">
      <c r="A919" s="8"/>
      <c r="B919" s="16"/>
      <c r="C919" s="17"/>
      <c r="D919" s="17"/>
      <c r="E919" s="14"/>
      <c r="F919" s="14"/>
    </row>
    <row r="920">
      <c r="A920" s="8"/>
      <c r="B920" s="16"/>
      <c r="C920" s="17"/>
      <c r="D920" s="17"/>
      <c r="E920" s="14"/>
      <c r="F920" s="14"/>
    </row>
    <row r="921">
      <c r="A921" s="8"/>
      <c r="B921" s="16"/>
      <c r="C921" s="17"/>
      <c r="D921" s="17"/>
      <c r="E921" s="14"/>
      <c r="F921" s="14"/>
    </row>
    <row r="922">
      <c r="A922" s="8"/>
      <c r="B922" s="16"/>
      <c r="C922" s="17"/>
      <c r="D922" s="17"/>
      <c r="E922" s="14"/>
      <c r="F922" s="14"/>
    </row>
    <row r="923">
      <c r="A923" s="8"/>
      <c r="B923" s="16"/>
      <c r="C923" s="17"/>
      <c r="D923" s="17"/>
      <c r="E923" s="14"/>
      <c r="F923" s="14"/>
    </row>
    <row r="924">
      <c r="A924" s="8"/>
      <c r="B924" s="16"/>
      <c r="C924" s="17"/>
      <c r="D924" s="17"/>
      <c r="E924" s="14"/>
      <c r="F924" s="14"/>
    </row>
    <row r="925">
      <c r="A925" s="8"/>
      <c r="B925" s="16"/>
      <c r="C925" s="17"/>
      <c r="D925" s="17"/>
      <c r="E925" s="14"/>
      <c r="F925" s="14"/>
    </row>
    <row r="926">
      <c r="A926" s="8"/>
      <c r="B926" s="16"/>
      <c r="C926" s="17"/>
      <c r="D926" s="17"/>
      <c r="E926" s="14"/>
      <c r="F926" s="14"/>
    </row>
    <row r="927">
      <c r="A927" s="8"/>
      <c r="B927" s="16"/>
      <c r="C927" s="17"/>
      <c r="D927" s="17"/>
      <c r="E927" s="14"/>
      <c r="F927" s="14"/>
    </row>
    <row r="928">
      <c r="A928" s="8"/>
      <c r="B928" s="16"/>
      <c r="C928" s="17"/>
      <c r="D928" s="17"/>
      <c r="E928" s="14"/>
      <c r="F928" s="14"/>
    </row>
    <row r="929">
      <c r="A929" s="8"/>
      <c r="B929" s="16"/>
      <c r="C929" s="17"/>
      <c r="D929" s="17"/>
      <c r="E929" s="14"/>
      <c r="F929" s="14"/>
    </row>
    <row r="930">
      <c r="A930" s="8"/>
      <c r="B930" s="16"/>
      <c r="C930" s="17"/>
      <c r="D930" s="17"/>
      <c r="E930" s="14"/>
      <c r="F930" s="14"/>
    </row>
    <row r="931">
      <c r="A931" s="8"/>
      <c r="B931" s="16"/>
      <c r="C931" s="17"/>
      <c r="D931" s="17"/>
      <c r="E931" s="14"/>
      <c r="F931" s="14"/>
    </row>
    <row r="932">
      <c r="A932" s="8"/>
      <c r="B932" s="16"/>
      <c r="C932" s="17"/>
      <c r="D932" s="17"/>
      <c r="E932" s="14"/>
      <c r="F932" s="14"/>
    </row>
    <row r="933">
      <c r="A933" s="8"/>
      <c r="B933" s="16"/>
      <c r="C933" s="17"/>
      <c r="D933" s="17"/>
      <c r="E933" s="14"/>
      <c r="F933" s="14"/>
    </row>
    <row r="934">
      <c r="A934" s="8"/>
      <c r="B934" s="16"/>
      <c r="C934" s="17"/>
      <c r="D934" s="17"/>
      <c r="E934" s="14"/>
      <c r="F934" s="14"/>
    </row>
    <row r="935">
      <c r="A935" s="8"/>
      <c r="B935" s="16"/>
      <c r="C935" s="17"/>
      <c r="D935" s="17"/>
      <c r="E935" s="14"/>
      <c r="F935" s="14"/>
    </row>
    <row r="936">
      <c r="A936" s="8"/>
      <c r="B936" s="16"/>
      <c r="C936" s="17"/>
      <c r="D936" s="17"/>
      <c r="E936" s="14"/>
      <c r="F936" s="14"/>
    </row>
    <row r="937">
      <c r="A937" s="8"/>
      <c r="B937" s="16"/>
      <c r="C937" s="17"/>
      <c r="D937" s="17"/>
      <c r="E937" s="14"/>
      <c r="F937" s="14"/>
    </row>
    <row r="938">
      <c r="A938" s="8"/>
      <c r="B938" s="16"/>
      <c r="C938" s="17"/>
      <c r="D938" s="17"/>
      <c r="E938" s="14"/>
      <c r="F938" s="14"/>
    </row>
    <row r="939">
      <c r="A939" s="8"/>
      <c r="B939" s="16"/>
      <c r="C939" s="17"/>
      <c r="D939" s="17"/>
      <c r="E939" s="14"/>
      <c r="F939" s="14"/>
    </row>
    <row r="940">
      <c r="A940" s="8"/>
      <c r="B940" s="16"/>
      <c r="C940" s="17"/>
      <c r="D940" s="17"/>
      <c r="E940" s="14"/>
      <c r="F940" s="14"/>
    </row>
    <row r="941">
      <c r="A941" s="8"/>
      <c r="B941" s="16"/>
      <c r="C941" s="17"/>
      <c r="D941" s="17"/>
      <c r="E941" s="14"/>
      <c r="F941" s="14"/>
    </row>
    <row r="942">
      <c r="A942" s="8"/>
      <c r="B942" s="16"/>
      <c r="C942" s="17"/>
      <c r="D942" s="17"/>
      <c r="E942" s="14"/>
      <c r="F942" s="14"/>
    </row>
    <row r="943">
      <c r="A943" s="8"/>
      <c r="B943" s="16"/>
      <c r="C943" s="17"/>
      <c r="D943" s="17"/>
      <c r="E943" s="14"/>
      <c r="F943" s="14"/>
    </row>
    <row r="944">
      <c r="A944" s="8"/>
      <c r="B944" s="16"/>
      <c r="C944" s="17"/>
      <c r="D944" s="17"/>
      <c r="E944" s="14"/>
      <c r="F944" s="14"/>
    </row>
    <row r="945">
      <c r="A945" s="8"/>
      <c r="B945" s="16"/>
      <c r="C945" s="17"/>
      <c r="D945" s="17"/>
      <c r="E945" s="14"/>
      <c r="F945" s="14"/>
    </row>
    <row r="946">
      <c r="A946" s="8"/>
      <c r="B946" s="16"/>
      <c r="C946" s="17"/>
      <c r="D946" s="17"/>
      <c r="E946" s="14"/>
      <c r="F946" s="14"/>
    </row>
    <row r="947">
      <c r="A947" s="8"/>
      <c r="B947" s="16"/>
      <c r="C947" s="17"/>
      <c r="D947" s="17"/>
      <c r="E947" s="14"/>
      <c r="F947" s="14"/>
    </row>
    <row r="948">
      <c r="A948" s="8"/>
      <c r="B948" s="16"/>
      <c r="C948" s="17"/>
      <c r="D948" s="17"/>
      <c r="E948" s="14"/>
      <c r="F948" s="14"/>
    </row>
    <row r="949">
      <c r="A949" s="8"/>
      <c r="B949" s="16"/>
      <c r="C949" s="17"/>
      <c r="D949" s="17"/>
      <c r="E949" s="14"/>
      <c r="F949" s="14"/>
    </row>
    <row r="950">
      <c r="A950" s="8"/>
      <c r="B950" s="16"/>
      <c r="C950" s="17"/>
      <c r="D950" s="17"/>
      <c r="E950" s="14"/>
      <c r="F950" s="14"/>
    </row>
    <row r="951">
      <c r="A951" s="8"/>
      <c r="B951" s="16"/>
      <c r="C951" s="17"/>
      <c r="D951" s="17"/>
      <c r="E951" s="14"/>
      <c r="F951" s="14"/>
    </row>
    <row r="952">
      <c r="A952" s="8"/>
      <c r="B952" s="16"/>
      <c r="C952" s="17"/>
      <c r="D952" s="17"/>
      <c r="E952" s="14"/>
      <c r="F952" s="14"/>
    </row>
    <row r="953">
      <c r="A953" s="8"/>
      <c r="B953" s="16"/>
      <c r="C953" s="17"/>
      <c r="D953" s="17"/>
      <c r="E953" s="14"/>
      <c r="F953" s="14"/>
    </row>
    <row r="954">
      <c r="A954" s="8"/>
      <c r="B954" s="16"/>
      <c r="C954" s="17"/>
      <c r="D954" s="17"/>
      <c r="E954" s="14"/>
      <c r="F954" s="14"/>
    </row>
    <row r="955">
      <c r="A955" s="8"/>
      <c r="B955" s="16"/>
      <c r="C955" s="17"/>
      <c r="D955" s="17"/>
      <c r="E955" s="14"/>
      <c r="F955" s="14"/>
    </row>
    <row r="956">
      <c r="A956" s="8"/>
      <c r="B956" s="16"/>
      <c r="C956" s="17"/>
      <c r="D956" s="17"/>
      <c r="E956" s="14"/>
      <c r="F956" s="14"/>
    </row>
    <row r="957">
      <c r="A957" s="8"/>
      <c r="B957" s="16"/>
      <c r="C957" s="17"/>
      <c r="D957" s="17"/>
      <c r="E957" s="14"/>
      <c r="F957" s="14"/>
    </row>
    <row r="958">
      <c r="A958" s="8"/>
      <c r="B958" s="16"/>
      <c r="C958" s="17"/>
      <c r="D958" s="17"/>
      <c r="E958" s="14"/>
      <c r="F958" s="14"/>
    </row>
    <row r="959">
      <c r="A959" s="8"/>
      <c r="B959" s="16"/>
      <c r="C959" s="17"/>
      <c r="D959" s="17"/>
      <c r="E959" s="14"/>
      <c r="F959" s="14"/>
    </row>
    <row r="960">
      <c r="A960" s="8"/>
      <c r="B960" s="16"/>
      <c r="C960" s="17"/>
      <c r="D960" s="17"/>
      <c r="E960" s="14"/>
      <c r="F960" s="14"/>
    </row>
    <row r="961">
      <c r="A961" s="8"/>
      <c r="B961" s="16"/>
      <c r="C961" s="17"/>
      <c r="D961" s="17"/>
      <c r="E961" s="14"/>
      <c r="F961" s="14"/>
    </row>
    <row r="962">
      <c r="A962" s="8"/>
      <c r="B962" s="16"/>
      <c r="C962" s="17"/>
      <c r="D962" s="17"/>
      <c r="E962" s="14"/>
      <c r="F962" s="14"/>
    </row>
    <row r="963">
      <c r="A963" s="8"/>
      <c r="B963" s="16"/>
      <c r="C963" s="17"/>
      <c r="D963" s="17"/>
      <c r="E963" s="14"/>
      <c r="F963" s="14"/>
    </row>
    <row r="964">
      <c r="A964" s="8"/>
      <c r="B964" s="16"/>
      <c r="C964" s="17"/>
      <c r="D964" s="17"/>
      <c r="E964" s="14"/>
      <c r="F964" s="14"/>
    </row>
    <row r="965">
      <c r="A965" s="8"/>
      <c r="B965" s="16"/>
      <c r="C965" s="17"/>
      <c r="D965" s="17"/>
      <c r="E965" s="14"/>
      <c r="F965" s="14"/>
    </row>
    <row r="966">
      <c r="A966" s="8"/>
      <c r="B966" s="16"/>
      <c r="C966" s="17"/>
      <c r="D966" s="17"/>
      <c r="E966" s="14"/>
      <c r="F966" s="14"/>
    </row>
    <row r="967">
      <c r="A967" s="8"/>
      <c r="B967" s="16"/>
      <c r="C967" s="17"/>
      <c r="D967" s="17"/>
      <c r="E967" s="14"/>
      <c r="F967" s="14"/>
    </row>
    <row r="968">
      <c r="A968" s="8"/>
      <c r="B968" s="16"/>
      <c r="C968" s="17"/>
      <c r="D968" s="17"/>
      <c r="E968" s="14"/>
      <c r="F968" s="14"/>
    </row>
    <row r="969">
      <c r="A969" s="8"/>
      <c r="B969" s="16"/>
      <c r="C969" s="17"/>
      <c r="D969" s="17"/>
      <c r="E969" s="14"/>
      <c r="F969" s="14"/>
    </row>
    <row r="970">
      <c r="A970" s="8"/>
      <c r="B970" s="16"/>
      <c r="C970" s="17"/>
      <c r="D970" s="17"/>
      <c r="E970" s="14"/>
      <c r="F970" s="14"/>
    </row>
    <row r="971">
      <c r="A971" s="8"/>
      <c r="B971" s="16"/>
      <c r="C971" s="17"/>
      <c r="D971" s="17"/>
      <c r="E971" s="14"/>
      <c r="F971" s="14"/>
    </row>
    <row r="972">
      <c r="A972" s="8"/>
      <c r="B972" s="16"/>
      <c r="C972" s="17"/>
      <c r="D972" s="17"/>
      <c r="E972" s="14"/>
      <c r="F972" s="14"/>
    </row>
    <row r="973">
      <c r="A973" s="8"/>
      <c r="B973" s="16"/>
      <c r="C973" s="17"/>
      <c r="D973" s="17"/>
      <c r="E973" s="14"/>
      <c r="F973" s="14"/>
    </row>
    <row r="974">
      <c r="A974" s="8"/>
      <c r="B974" s="16"/>
      <c r="C974" s="17"/>
      <c r="D974" s="17"/>
      <c r="E974" s="14"/>
      <c r="F974" s="14"/>
    </row>
    <row r="975">
      <c r="A975" s="8"/>
      <c r="B975" s="16"/>
      <c r="C975" s="17"/>
      <c r="D975" s="17"/>
      <c r="E975" s="14"/>
      <c r="F975" s="14"/>
    </row>
    <row r="976">
      <c r="A976" s="8"/>
      <c r="B976" s="16"/>
      <c r="C976" s="17"/>
      <c r="D976" s="17"/>
      <c r="E976" s="14"/>
      <c r="F976" s="14"/>
    </row>
    <row r="977">
      <c r="A977" s="8"/>
      <c r="B977" s="16"/>
      <c r="C977" s="17"/>
      <c r="D977" s="17"/>
      <c r="E977" s="14"/>
      <c r="F977" s="14"/>
    </row>
    <row r="978">
      <c r="A978" s="8"/>
      <c r="B978" s="16"/>
      <c r="C978" s="17"/>
      <c r="D978" s="17"/>
      <c r="E978" s="14"/>
      <c r="F978" s="14"/>
    </row>
    <row r="979">
      <c r="A979" s="8"/>
      <c r="B979" s="16"/>
      <c r="C979" s="17"/>
      <c r="D979" s="17"/>
      <c r="E979" s="14"/>
      <c r="F979" s="14"/>
    </row>
    <row r="980">
      <c r="A980" s="8"/>
      <c r="B980" s="16"/>
      <c r="C980" s="17"/>
      <c r="D980" s="17"/>
      <c r="E980" s="14"/>
      <c r="F980" s="14"/>
    </row>
    <row r="981">
      <c r="A981" s="8"/>
      <c r="B981" s="16"/>
      <c r="C981" s="17"/>
      <c r="D981" s="17"/>
      <c r="E981" s="14"/>
      <c r="F981" s="14"/>
    </row>
    <row r="982">
      <c r="A982" s="8"/>
      <c r="B982" s="16"/>
      <c r="C982" s="17"/>
      <c r="D982" s="17"/>
      <c r="E982" s="14"/>
      <c r="F982" s="14"/>
    </row>
    <row r="983">
      <c r="A983" s="8"/>
      <c r="B983" s="16"/>
      <c r="C983" s="17"/>
      <c r="D983" s="17"/>
      <c r="E983" s="14"/>
      <c r="F983" s="14"/>
    </row>
    <row r="984">
      <c r="A984" s="8"/>
      <c r="B984" s="16"/>
      <c r="C984" s="17"/>
      <c r="D984" s="17"/>
      <c r="E984" s="14"/>
      <c r="F984" s="14"/>
    </row>
    <row r="985">
      <c r="A985" s="8"/>
      <c r="B985" s="16"/>
      <c r="C985" s="17"/>
      <c r="D985" s="17"/>
      <c r="E985" s="14"/>
      <c r="F985" s="14"/>
    </row>
    <row r="986">
      <c r="A986" s="8"/>
      <c r="B986" s="16"/>
      <c r="C986" s="17"/>
      <c r="D986" s="17"/>
      <c r="E986" s="14"/>
      <c r="F986" s="14"/>
    </row>
    <row r="987">
      <c r="A987" s="8"/>
      <c r="B987" s="16"/>
      <c r="C987" s="17"/>
      <c r="D987" s="17"/>
      <c r="E987" s="14"/>
      <c r="F987" s="14"/>
    </row>
    <row r="988">
      <c r="A988" s="8"/>
      <c r="B988" s="16"/>
      <c r="C988" s="17"/>
      <c r="D988" s="17"/>
      <c r="E988" s="14"/>
      <c r="F988" s="14"/>
    </row>
    <row r="989">
      <c r="A989" s="8"/>
      <c r="B989" s="16"/>
      <c r="C989" s="17"/>
      <c r="D989" s="17"/>
      <c r="E989" s="14"/>
      <c r="F989" s="14"/>
    </row>
    <row r="990">
      <c r="A990" s="8"/>
      <c r="B990" s="16"/>
      <c r="C990" s="17"/>
      <c r="D990" s="17"/>
      <c r="E990" s="14"/>
      <c r="F990" s="14"/>
    </row>
    <row r="991">
      <c r="A991" s="8"/>
      <c r="B991" s="16"/>
      <c r="C991" s="17"/>
      <c r="D991" s="17"/>
      <c r="E991" s="14"/>
      <c r="F991" s="14"/>
    </row>
    <row r="992">
      <c r="A992" s="8"/>
      <c r="B992" s="16"/>
      <c r="C992" s="17"/>
      <c r="D992" s="17"/>
      <c r="E992" s="14"/>
      <c r="F992" s="14"/>
    </row>
    <row r="993">
      <c r="A993" s="8"/>
      <c r="B993" s="16"/>
      <c r="C993" s="17"/>
      <c r="D993" s="17"/>
      <c r="E993" s="14"/>
      <c r="F993" s="14"/>
    </row>
    <row r="994">
      <c r="A994" s="8"/>
      <c r="B994" s="16"/>
      <c r="C994" s="17"/>
      <c r="D994" s="17"/>
      <c r="E994" s="14"/>
      <c r="F994" s="14"/>
    </row>
    <row r="995">
      <c r="A995" s="8"/>
      <c r="B995" s="16"/>
      <c r="C995" s="17"/>
      <c r="D995" s="17"/>
      <c r="E995" s="14"/>
      <c r="F995" s="14"/>
    </row>
    <row r="996">
      <c r="A996" s="8"/>
      <c r="B996" s="16"/>
      <c r="C996" s="17"/>
      <c r="D996" s="17"/>
      <c r="E996" s="14"/>
      <c r="F996" s="14"/>
    </row>
    <row r="997">
      <c r="A997" s="8"/>
      <c r="B997" s="16"/>
      <c r="C997" s="17"/>
      <c r="D997" s="17"/>
      <c r="E997" s="14"/>
      <c r="F997" s="14"/>
    </row>
    <row r="998">
      <c r="A998" s="8"/>
      <c r="B998" s="16"/>
      <c r="C998" s="17"/>
      <c r="D998" s="17"/>
      <c r="E998" s="14"/>
      <c r="F998" s="14"/>
    </row>
    <row r="999">
      <c r="A999" s="8"/>
      <c r="B999" s="16"/>
      <c r="C999" s="17"/>
      <c r="D999" s="17"/>
      <c r="E999" s="14"/>
      <c r="F999" s="14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  <hyperlink r:id="rId229" ref="E230"/>
    <hyperlink r:id="rId230" ref="E231"/>
    <hyperlink r:id="rId231" ref="E232"/>
    <hyperlink r:id="rId232" ref="E233"/>
    <hyperlink r:id="rId233" ref="E234"/>
    <hyperlink r:id="rId234" ref="E235"/>
    <hyperlink r:id="rId235" ref="E236"/>
    <hyperlink r:id="rId236" ref="E237"/>
    <hyperlink r:id="rId237" ref="E238"/>
    <hyperlink r:id="rId238" ref="E239"/>
    <hyperlink r:id="rId239" ref="E240"/>
    <hyperlink r:id="rId240" ref="E241"/>
    <hyperlink r:id="rId241" ref="E242"/>
    <hyperlink r:id="rId242" ref="E243"/>
    <hyperlink r:id="rId243" ref="E244"/>
    <hyperlink r:id="rId244" ref="E245"/>
    <hyperlink r:id="rId245" ref="E246"/>
    <hyperlink r:id="rId246" ref="E247"/>
    <hyperlink r:id="rId247" ref="E248"/>
    <hyperlink r:id="rId248" ref="E249"/>
    <hyperlink r:id="rId249" ref="E250"/>
    <hyperlink r:id="rId250" ref="E251"/>
    <hyperlink r:id="rId251" ref="E252"/>
    <hyperlink r:id="rId252" ref="E253"/>
    <hyperlink r:id="rId253" ref="E254"/>
    <hyperlink r:id="rId254" ref="E255"/>
    <hyperlink r:id="rId255" ref="E256"/>
    <hyperlink r:id="rId256" ref="E257"/>
    <hyperlink r:id="rId257" ref="E258"/>
    <hyperlink r:id="rId258" ref="E259"/>
    <hyperlink r:id="rId259" ref="E260"/>
    <hyperlink r:id="rId260" ref="E261"/>
    <hyperlink r:id="rId261" ref="E262"/>
    <hyperlink r:id="rId262" ref="E263"/>
    <hyperlink r:id="rId263" ref="E264"/>
    <hyperlink r:id="rId264" ref="E265"/>
    <hyperlink r:id="rId265" ref="E266"/>
    <hyperlink r:id="rId266" ref="E267"/>
    <hyperlink r:id="rId267" ref="E268"/>
    <hyperlink r:id="rId268" ref="E269"/>
    <hyperlink r:id="rId269" ref="E270"/>
    <hyperlink r:id="rId270" ref="E271"/>
    <hyperlink r:id="rId271" ref="E272"/>
    <hyperlink r:id="rId272" ref="E273"/>
    <hyperlink r:id="rId273" ref="E274"/>
    <hyperlink r:id="rId274" ref="E275"/>
    <hyperlink r:id="rId275" ref="E276"/>
    <hyperlink r:id="rId276" ref="E277"/>
    <hyperlink r:id="rId277" ref="E278"/>
    <hyperlink r:id="rId278" ref="E279"/>
    <hyperlink r:id="rId279" ref="E280"/>
    <hyperlink r:id="rId280" ref="E281"/>
    <hyperlink r:id="rId281" ref="E282"/>
    <hyperlink r:id="rId282" ref="E283"/>
    <hyperlink r:id="rId283" ref="E284"/>
    <hyperlink r:id="rId284" ref="E285"/>
    <hyperlink r:id="rId285" ref="E286"/>
    <hyperlink r:id="rId286" ref="E287"/>
    <hyperlink r:id="rId287" ref="E288"/>
    <hyperlink r:id="rId288" ref="E289"/>
    <hyperlink r:id="rId289" ref="E290"/>
    <hyperlink r:id="rId290" ref="E291"/>
    <hyperlink r:id="rId291" ref="E292"/>
    <hyperlink r:id="rId292" ref="E293"/>
    <hyperlink r:id="rId293" ref="E294"/>
    <hyperlink r:id="rId294" ref="E295"/>
    <hyperlink r:id="rId295" ref="E296"/>
    <hyperlink r:id="rId296" ref="E297"/>
    <hyperlink r:id="rId297" ref="E298"/>
    <hyperlink r:id="rId298" ref="E299"/>
    <hyperlink r:id="rId299" ref="E300"/>
    <hyperlink r:id="rId300" ref="E301"/>
    <hyperlink r:id="rId301" ref="E302"/>
    <hyperlink r:id="rId302" ref="E303"/>
    <hyperlink r:id="rId303" ref="E304"/>
    <hyperlink r:id="rId304" ref="E305"/>
    <hyperlink r:id="rId305" ref="E306"/>
    <hyperlink r:id="rId306" ref="E307"/>
    <hyperlink r:id="rId307" ref="E308"/>
    <hyperlink r:id="rId308" ref="E309"/>
    <hyperlink r:id="rId309" ref="E310"/>
    <hyperlink r:id="rId310" ref="E311"/>
    <hyperlink r:id="rId311" ref="E312"/>
    <hyperlink r:id="rId312" ref="E313"/>
    <hyperlink r:id="rId313" ref="E314"/>
    <hyperlink r:id="rId314" ref="E315"/>
    <hyperlink r:id="rId315" ref="E316"/>
    <hyperlink r:id="rId316" ref="E317"/>
    <hyperlink r:id="rId317" ref="E318"/>
    <hyperlink r:id="rId318" ref="E319"/>
    <hyperlink r:id="rId319" ref="E320"/>
    <hyperlink r:id="rId320" ref="E321"/>
    <hyperlink r:id="rId321" ref="E322"/>
    <hyperlink r:id="rId322" ref="E323"/>
    <hyperlink r:id="rId323" ref="E324"/>
    <hyperlink r:id="rId324" ref="E325"/>
    <hyperlink r:id="rId325" ref="E326"/>
    <hyperlink r:id="rId326" ref="E327"/>
    <hyperlink r:id="rId327" ref="E328"/>
    <hyperlink r:id="rId328" ref="E329"/>
    <hyperlink r:id="rId329" ref="E330"/>
    <hyperlink r:id="rId330" ref="E331"/>
    <hyperlink r:id="rId331" ref="E332"/>
    <hyperlink r:id="rId332" ref="E333"/>
    <hyperlink r:id="rId333" ref="E334"/>
    <hyperlink r:id="rId334" ref="E335"/>
    <hyperlink r:id="rId335" ref="E336"/>
    <hyperlink r:id="rId336" ref="E337"/>
    <hyperlink r:id="rId337" ref="E338"/>
    <hyperlink r:id="rId338" ref="E339"/>
    <hyperlink r:id="rId339" ref="E340"/>
    <hyperlink r:id="rId340" ref="E341"/>
    <hyperlink r:id="rId341" ref="E342"/>
    <hyperlink r:id="rId342" ref="E343"/>
    <hyperlink r:id="rId343" ref="E344"/>
    <hyperlink r:id="rId344" ref="E345"/>
    <hyperlink r:id="rId345" ref="E346"/>
    <hyperlink r:id="rId346" ref="E347"/>
    <hyperlink r:id="rId347" ref="E348"/>
    <hyperlink r:id="rId348" ref="E349"/>
    <hyperlink r:id="rId349" ref="E350"/>
    <hyperlink r:id="rId350" ref="E351"/>
    <hyperlink r:id="rId351" ref="E352"/>
    <hyperlink r:id="rId352" ref="E353"/>
    <hyperlink r:id="rId353" ref="E354"/>
    <hyperlink r:id="rId354" ref="E355"/>
    <hyperlink r:id="rId355" ref="E356"/>
    <hyperlink r:id="rId356" ref="E357"/>
    <hyperlink r:id="rId357" ref="E358"/>
    <hyperlink r:id="rId358" ref="E359"/>
    <hyperlink r:id="rId359" ref="E360"/>
    <hyperlink r:id="rId360" ref="E361"/>
    <hyperlink r:id="rId361" ref="E362"/>
    <hyperlink r:id="rId362" ref="E363"/>
    <hyperlink r:id="rId363" ref="E364"/>
    <hyperlink r:id="rId364" ref="E365"/>
    <hyperlink r:id="rId365" ref="E366"/>
    <hyperlink r:id="rId366" ref="E367"/>
    <hyperlink r:id="rId367" ref="E368"/>
    <hyperlink r:id="rId368" ref="E369"/>
    <hyperlink r:id="rId369" ref="E370"/>
    <hyperlink r:id="rId370" ref="E371"/>
    <hyperlink r:id="rId371" ref="E372"/>
    <hyperlink r:id="rId372" ref="E373"/>
    <hyperlink r:id="rId373" ref="E374"/>
    <hyperlink r:id="rId374" ref="E375"/>
    <hyperlink r:id="rId375" ref="E376"/>
    <hyperlink r:id="rId376" ref="E377"/>
    <hyperlink r:id="rId377" ref="E378"/>
    <hyperlink r:id="rId378" ref="E379"/>
    <hyperlink r:id="rId379" ref="E380"/>
    <hyperlink r:id="rId380" ref="E381"/>
    <hyperlink r:id="rId381" ref="E382"/>
    <hyperlink r:id="rId382" ref="E383"/>
    <hyperlink r:id="rId383" ref="E384"/>
    <hyperlink r:id="rId384" ref="E385"/>
    <hyperlink r:id="rId385" ref="E386"/>
    <hyperlink r:id="rId386" ref="E387"/>
    <hyperlink r:id="rId387" ref="E388"/>
    <hyperlink r:id="rId388" ref="E389"/>
    <hyperlink r:id="rId389" ref="E390"/>
    <hyperlink r:id="rId390" ref="E391"/>
    <hyperlink r:id="rId391" ref="E392"/>
    <hyperlink r:id="rId392" ref="E393"/>
    <hyperlink r:id="rId393" ref="E394"/>
    <hyperlink r:id="rId394" ref="E395"/>
    <hyperlink r:id="rId395" ref="E396"/>
    <hyperlink r:id="rId396" ref="E397"/>
    <hyperlink r:id="rId397" ref="E398"/>
    <hyperlink r:id="rId398" ref="E399"/>
    <hyperlink r:id="rId399" ref="E400"/>
    <hyperlink r:id="rId400" ref="E401"/>
    <hyperlink r:id="rId401" ref="E402"/>
    <hyperlink r:id="rId402" ref="E403"/>
    <hyperlink r:id="rId403" ref="E404"/>
    <hyperlink r:id="rId404" ref="E405"/>
    <hyperlink r:id="rId405" ref="E406"/>
    <hyperlink r:id="rId406" ref="E407"/>
    <hyperlink r:id="rId407" ref="E408"/>
    <hyperlink r:id="rId408" ref="E409"/>
    <hyperlink r:id="rId409" ref="E410"/>
    <hyperlink r:id="rId410" ref="E411"/>
    <hyperlink r:id="rId411" ref="E412"/>
    <hyperlink r:id="rId412" ref="E413"/>
    <hyperlink r:id="rId413" ref="E414"/>
    <hyperlink r:id="rId414" ref="E415"/>
    <hyperlink r:id="rId415" ref="E416"/>
    <hyperlink r:id="rId416" ref="E417"/>
    <hyperlink r:id="rId417" ref="E418"/>
    <hyperlink r:id="rId418" ref="E419"/>
    <hyperlink r:id="rId419" ref="E420"/>
    <hyperlink r:id="rId420" ref="E421"/>
    <hyperlink r:id="rId421" ref="E422"/>
    <hyperlink r:id="rId422" ref="E423"/>
    <hyperlink r:id="rId423" ref="E424"/>
    <hyperlink r:id="rId424" ref="E425"/>
    <hyperlink r:id="rId425" ref="E426"/>
    <hyperlink r:id="rId426" ref="E427"/>
    <hyperlink r:id="rId427" ref="E428"/>
    <hyperlink r:id="rId428" ref="E429"/>
    <hyperlink r:id="rId429" ref="E430"/>
    <hyperlink r:id="rId430" ref="E431"/>
    <hyperlink r:id="rId431" ref="E432"/>
    <hyperlink r:id="rId432" ref="E433"/>
    <hyperlink r:id="rId433" ref="E434"/>
    <hyperlink r:id="rId434" ref="E435"/>
    <hyperlink r:id="rId435" ref="E436"/>
    <hyperlink r:id="rId436" ref="E437"/>
    <hyperlink r:id="rId437" ref="E438"/>
    <hyperlink r:id="rId438" ref="E439"/>
    <hyperlink r:id="rId439" ref="E440"/>
    <hyperlink r:id="rId440" ref="E441"/>
    <hyperlink r:id="rId441" ref="E442"/>
    <hyperlink r:id="rId442" ref="E443"/>
    <hyperlink r:id="rId443" ref="E444"/>
    <hyperlink r:id="rId444" ref="E445"/>
    <hyperlink r:id="rId445" ref="E446"/>
    <hyperlink r:id="rId446" ref="E447"/>
    <hyperlink r:id="rId447" ref="E448"/>
    <hyperlink r:id="rId448" ref="E449"/>
    <hyperlink r:id="rId449" ref="E450"/>
    <hyperlink r:id="rId450" ref="E451"/>
    <hyperlink r:id="rId451" ref="E452"/>
    <hyperlink r:id="rId452" ref="E453"/>
    <hyperlink r:id="rId453" ref="E454"/>
    <hyperlink r:id="rId454" ref="E455"/>
    <hyperlink r:id="rId455" ref="E456"/>
    <hyperlink r:id="rId456" ref="E457"/>
    <hyperlink r:id="rId457" ref="E458"/>
    <hyperlink r:id="rId458" ref="E459"/>
    <hyperlink r:id="rId459" ref="E460"/>
    <hyperlink r:id="rId460" ref="E461"/>
    <hyperlink r:id="rId461" ref="E462"/>
    <hyperlink r:id="rId462" ref="E463"/>
    <hyperlink r:id="rId463" ref="E464"/>
    <hyperlink r:id="rId464" ref="E465"/>
    <hyperlink r:id="rId465" ref="E466"/>
    <hyperlink r:id="rId466" ref="E467"/>
    <hyperlink r:id="rId467" ref="E468"/>
    <hyperlink r:id="rId468" ref="E469"/>
    <hyperlink r:id="rId469" ref="E470"/>
    <hyperlink r:id="rId470" ref="E471"/>
    <hyperlink r:id="rId471" ref="E472"/>
    <hyperlink r:id="rId472" ref="E473"/>
    <hyperlink r:id="rId473" ref="E474"/>
    <hyperlink r:id="rId474" ref="E475"/>
    <hyperlink r:id="rId475" ref="E476"/>
    <hyperlink r:id="rId476" ref="E477"/>
    <hyperlink r:id="rId477" ref="E478"/>
    <hyperlink r:id="rId478" ref="E479"/>
    <hyperlink r:id="rId479" ref="E480"/>
    <hyperlink r:id="rId480" ref="E481"/>
    <hyperlink r:id="rId481" ref="E482"/>
    <hyperlink r:id="rId482" ref="E483"/>
    <hyperlink r:id="rId483" ref="E484"/>
    <hyperlink r:id="rId484" ref="E485"/>
    <hyperlink r:id="rId485" ref="E486"/>
    <hyperlink r:id="rId486" ref="E487"/>
    <hyperlink r:id="rId487" ref="E488"/>
    <hyperlink r:id="rId488" ref="E489"/>
    <hyperlink r:id="rId489" ref="E490"/>
    <hyperlink r:id="rId490" ref="E491"/>
    <hyperlink r:id="rId491" ref="E492"/>
    <hyperlink r:id="rId492" ref="E493"/>
    <hyperlink r:id="rId493" ref="E494"/>
    <hyperlink r:id="rId494" ref="E495"/>
    <hyperlink r:id="rId495" ref="E496"/>
    <hyperlink r:id="rId496" ref="E497"/>
    <hyperlink r:id="rId497" ref="E498"/>
    <hyperlink r:id="rId498" ref="E499"/>
    <hyperlink r:id="rId499" ref="E500"/>
    <hyperlink r:id="rId500" ref="E501"/>
    <hyperlink r:id="rId501" ref="E502"/>
    <hyperlink r:id="rId502" ref="E503"/>
    <hyperlink r:id="rId503" ref="E504"/>
    <hyperlink r:id="rId504" ref="E505"/>
    <hyperlink r:id="rId505" ref="E506"/>
    <hyperlink r:id="rId506" ref="E507"/>
    <hyperlink r:id="rId507" ref="E508"/>
    <hyperlink r:id="rId508" ref="E509"/>
    <hyperlink r:id="rId509" ref="E510"/>
    <hyperlink r:id="rId510" ref="E511"/>
    <hyperlink r:id="rId511" ref="E512"/>
    <hyperlink r:id="rId512" ref="E513"/>
    <hyperlink r:id="rId513" ref="E514"/>
    <hyperlink r:id="rId514" ref="E515"/>
    <hyperlink r:id="rId515" ref="E516"/>
    <hyperlink r:id="rId516" ref="E517"/>
    <hyperlink r:id="rId517" ref="E518"/>
    <hyperlink r:id="rId518" ref="E519"/>
    <hyperlink r:id="rId519" ref="E520"/>
    <hyperlink r:id="rId520" ref="E521"/>
    <hyperlink r:id="rId521" ref="E522"/>
    <hyperlink r:id="rId522" ref="E523"/>
    <hyperlink r:id="rId523" ref="E524"/>
    <hyperlink r:id="rId524" ref="E525"/>
    <hyperlink r:id="rId525" ref="E526"/>
    <hyperlink r:id="rId526" ref="E527"/>
    <hyperlink r:id="rId527" ref="E528"/>
    <hyperlink r:id="rId528" ref="E529"/>
    <hyperlink r:id="rId529" ref="E530"/>
    <hyperlink r:id="rId530" ref="E531"/>
    <hyperlink r:id="rId531" ref="E532"/>
    <hyperlink r:id="rId532" ref="E533"/>
    <hyperlink r:id="rId533" ref="E534"/>
    <hyperlink r:id="rId534" ref="E535"/>
    <hyperlink r:id="rId535" ref="E536"/>
    <hyperlink r:id="rId536" ref="E537"/>
    <hyperlink r:id="rId537" ref="E538"/>
    <hyperlink r:id="rId538" ref="E539"/>
    <hyperlink r:id="rId539" ref="E540"/>
    <hyperlink r:id="rId540" ref="E541"/>
    <hyperlink r:id="rId541" ref="E542"/>
    <hyperlink r:id="rId542" ref="E543"/>
    <hyperlink r:id="rId543" ref="E544"/>
    <hyperlink r:id="rId544" ref="E545"/>
    <hyperlink r:id="rId545" ref="E546"/>
    <hyperlink r:id="rId546" ref="E547"/>
    <hyperlink r:id="rId547" ref="E548"/>
    <hyperlink r:id="rId548" ref="E549"/>
    <hyperlink r:id="rId549" ref="E550"/>
    <hyperlink r:id="rId550" ref="E551"/>
    <hyperlink r:id="rId551" ref="E552"/>
    <hyperlink r:id="rId552" ref="E553"/>
    <hyperlink r:id="rId553" ref="E554"/>
    <hyperlink r:id="rId554" ref="E555"/>
    <hyperlink r:id="rId555" ref="E556"/>
    <hyperlink r:id="rId556" ref="E557"/>
    <hyperlink r:id="rId557" ref="E558"/>
    <hyperlink r:id="rId558" ref="E559"/>
    <hyperlink r:id="rId559" ref="E560"/>
    <hyperlink r:id="rId560" ref="E561"/>
    <hyperlink r:id="rId561" ref="E562"/>
    <hyperlink r:id="rId562" ref="E563"/>
    <hyperlink r:id="rId563" ref="E564"/>
    <hyperlink r:id="rId564" ref="E565"/>
    <hyperlink r:id="rId565" ref="E566"/>
    <hyperlink r:id="rId566" ref="E567"/>
    <hyperlink r:id="rId567" ref="E568"/>
    <hyperlink r:id="rId568" ref="E569"/>
    <hyperlink r:id="rId569" ref="E570"/>
    <hyperlink r:id="rId570" ref="E571"/>
    <hyperlink r:id="rId571" ref="E572"/>
    <hyperlink r:id="rId572" ref="E573"/>
    <hyperlink r:id="rId573" ref="E574"/>
    <hyperlink r:id="rId574" ref="E575"/>
    <hyperlink r:id="rId575" ref="E576"/>
    <hyperlink r:id="rId576" ref="E577"/>
    <hyperlink r:id="rId577" ref="E578"/>
    <hyperlink r:id="rId578" ref="E579"/>
    <hyperlink r:id="rId579" ref="E580"/>
    <hyperlink r:id="rId580" ref="E581"/>
    <hyperlink r:id="rId581" ref="E582"/>
    <hyperlink r:id="rId582" ref="E583"/>
    <hyperlink r:id="rId583" ref="E584"/>
    <hyperlink r:id="rId584" ref="E585"/>
    <hyperlink r:id="rId585" ref="E586"/>
    <hyperlink r:id="rId586" ref="E587"/>
    <hyperlink r:id="rId587" ref="E588"/>
    <hyperlink r:id="rId588" ref="E589"/>
    <hyperlink r:id="rId589" ref="E590"/>
    <hyperlink r:id="rId590" ref="E591"/>
    <hyperlink r:id="rId591" ref="E592"/>
    <hyperlink r:id="rId592" ref="E593"/>
    <hyperlink r:id="rId593" ref="E594"/>
    <hyperlink r:id="rId594" ref="E595"/>
    <hyperlink r:id="rId595" ref="E596"/>
    <hyperlink r:id="rId596" ref="E597"/>
    <hyperlink r:id="rId597" ref="E598"/>
    <hyperlink r:id="rId598" ref="E599"/>
    <hyperlink r:id="rId599" ref="E600"/>
    <hyperlink r:id="rId600" ref="E601"/>
    <hyperlink r:id="rId601" ref="E602"/>
    <hyperlink r:id="rId602" ref="E603"/>
    <hyperlink r:id="rId603" ref="E604"/>
    <hyperlink r:id="rId604" ref="E605"/>
    <hyperlink r:id="rId605" ref="E606"/>
    <hyperlink r:id="rId606" ref="E607"/>
    <hyperlink r:id="rId607" ref="E608"/>
    <hyperlink r:id="rId608" ref="E609"/>
    <hyperlink r:id="rId609" ref="E610"/>
    <hyperlink r:id="rId610" ref="E611"/>
    <hyperlink r:id="rId611" ref="E612"/>
    <hyperlink r:id="rId612" ref="E613"/>
    <hyperlink r:id="rId613" ref="E614"/>
    <hyperlink r:id="rId614" ref="E615"/>
    <hyperlink r:id="rId615" ref="E616"/>
    <hyperlink r:id="rId616" ref="E617"/>
    <hyperlink r:id="rId617" ref="E618"/>
    <hyperlink r:id="rId618" ref="E619"/>
    <hyperlink r:id="rId619" ref="E620"/>
    <hyperlink r:id="rId620" ref="E621"/>
    <hyperlink r:id="rId621" ref="E622"/>
    <hyperlink r:id="rId622" ref="E623"/>
    <hyperlink r:id="rId623" ref="E624"/>
    <hyperlink r:id="rId624" ref="E625"/>
    <hyperlink r:id="rId625" ref="E626"/>
    <hyperlink r:id="rId626" ref="E627"/>
    <hyperlink r:id="rId627" ref="E628"/>
    <hyperlink r:id="rId628" ref="E629"/>
    <hyperlink r:id="rId629" ref="E630"/>
    <hyperlink r:id="rId630" ref="E631"/>
    <hyperlink r:id="rId631" ref="E632"/>
    <hyperlink r:id="rId632" ref="E633"/>
    <hyperlink r:id="rId633" ref="E634"/>
    <hyperlink r:id="rId634" ref="E635"/>
    <hyperlink r:id="rId635" ref="E636"/>
    <hyperlink r:id="rId636" ref="E637"/>
    <hyperlink r:id="rId637" ref="E638"/>
    <hyperlink r:id="rId638" ref="E639"/>
    <hyperlink r:id="rId639" ref="E640"/>
    <hyperlink r:id="rId640" ref="E641"/>
    <hyperlink r:id="rId641" ref="E642"/>
    <hyperlink r:id="rId642" ref="E643"/>
    <hyperlink r:id="rId643" ref="E644"/>
    <hyperlink r:id="rId644" ref="E645"/>
    <hyperlink r:id="rId645" ref="E646"/>
    <hyperlink r:id="rId646" ref="E647"/>
    <hyperlink r:id="rId647" ref="E648"/>
    <hyperlink r:id="rId648" ref="E649"/>
    <hyperlink r:id="rId649" ref="E650"/>
    <hyperlink r:id="rId650" ref="E651"/>
    <hyperlink r:id="rId651" ref="E652"/>
    <hyperlink r:id="rId652" ref="E653"/>
    <hyperlink r:id="rId653" ref="E654"/>
    <hyperlink r:id="rId654" ref="E655"/>
    <hyperlink r:id="rId655" ref="E656"/>
    <hyperlink r:id="rId656" ref="E657"/>
    <hyperlink r:id="rId657" ref="E658"/>
    <hyperlink r:id="rId658" ref="E659"/>
    <hyperlink r:id="rId659" ref="E660"/>
    <hyperlink r:id="rId660" ref="E661"/>
    <hyperlink r:id="rId661" ref="E662"/>
    <hyperlink r:id="rId662" ref="E663"/>
    <hyperlink r:id="rId663" ref="E664"/>
    <hyperlink r:id="rId664" ref="E665"/>
    <hyperlink r:id="rId665" ref="E666"/>
    <hyperlink r:id="rId666" ref="E667"/>
    <hyperlink r:id="rId667" ref="E668"/>
    <hyperlink r:id="rId668" ref="E669"/>
    <hyperlink r:id="rId669" ref="E670"/>
    <hyperlink r:id="rId670" ref="E671"/>
    <hyperlink r:id="rId671" ref="E672"/>
    <hyperlink r:id="rId672" ref="E673"/>
    <hyperlink r:id="rId673" ref="E674"/>
    <hyperlink r:id="rId674" ref="E675"/>
    <hyperlink r:id="rId675" ref="E676"/>
    <hyperlink r:id="rId676" ref="E677"/>
    <hyperlink r:id="rId677" ref="E678"/>
    <hyperlink r:id="rId678" ref="E679"/>
    <hyperlink r:id="rId679" ref="E680"/>
    <hyperlink r:id="rId680" ref="E681"/>
    <hyperlink r:id="rId681" ref="E682"/>
    <hyperlink r:id="rId682" ref="E683"/>
    <hyperlink r:id="rId683" ref="E684"/>
    <hyperlink r:id="rId684" ref="E685"/>
    <hyperlink r:id="rId685" ref="E686"/>
    <hyperlink r:id="rId686" ref="E687"/>
    <hyperlink r:id="rId687" ref="E688"/>
    <hyperlink r:id="rId688" ref="E689"/>
    <hyperlink r:id="rId689" ref="E690"/>
    <hyperlink r:id="rId690" ref="E691"/>
    <hyperlink r:id="rId691" ref="E692"/>
    <hyperlink r:id="rId692" ref="E693"/>
    <hyperlink r:id="rId693" ref="E694"/>
    <hyperlink r:id="rId694" ref="E695"/>
    <hyperlink r:id="rId695" ref="E696"/>
    <hyperlink r:id="rId696" ref="E697"/>
    <hyperlink r:id="rId697" ref="E698"/>
    <hyperlink r:id="rId698" ref="E699"/>
    <hyperlink r:id="rId699" ref="E700"/>
    <hyperlink r:id="rId700" ref="E701"/>
    <hyperlink r:id="rId701" ref="E702"/>
    <hyperlink r:id="rId702" ref="E703"/>
    <hyperlink r:id="rId703" ref="E704"/>
    <hyperlink r:id="rId704" ref="E705"/>
    <hyperlink r:id="rId705" ref="E706"/>
    <hyperlink r:id="rId706" ref="E707"/>
    <hyperlink r:id="rId707" ref="E708"/>
    <hyperlink r:id="rId708" ref="E709"/>
    <hyperlink r:id="rId709" ref="E710"/>
    <hyperlink r:id="rId710" ref="E711"/>
    <hyperlink r:id="rId711" ref="E712"/>
    <hyperlink r:id="rId712" ref="E713"/>
    <hyperlink r:id="rId713" ref="E714"/>
    <hyperlink r:id="rId714" ref="E715"/>
    <hyperlink r:id="rId715" ref="E716"/>
    <hyperlink r:id="rId716" ref="E717"/>
    <hyperlink r:id="rId717" ref="E718"/>
    <hyperlink r:id="rId718" ref="E719"/>
    <hyperlink r:id="rId719" ref="E720"/>
    <hyperlink r:id="rId720" ref="E721"/>
    <hyperlink r:id="rId721" ref="E722"/>
    <hyperlink r:id="rId722" ref="E723"/>
    <hyperlink r:id="rId723" ref="E724"/>
    <hyperlink r:id="rId724" ref="E725"/>
    <hyperlink r:id="rId725" ref="E726"/>
    <hyperlink r:id="rId726" ref="E727"/>
    <hyperlink r:id="rId727" ref="E728"/>
    <hyperlink r:id="rId728" ref="E729"/>
    <hyperlink r:id="rId729" ref="E730"/>
    <hyperlink r:id="rId730" ref="E731"/>
    <hyperlink r:id="rId731" ref="E732"/>
    <hyperlink r:id="rId732" ref="E733"/>
    <hyperlink r:id="rId733" ref="E734"/>
    <hyperlink r:id="rId734" ref="E735"/>
    <hyperlink r:id="rId735" ref="E736"/>
    <hyperlink r:id="rId736" ref="E737"/>
    <hyperlink r:id="rId737" ref="E738"/>
    <hyperlink r:id="rId738" ref="E739"/>
    <hyperlink r:id="rId739" ref="E740"/>
    <hyperlink r:id="rId740" ref="E741"/>
    <hyperlink r:id="rId741" ref="E742"/>
    <hyperlink r:id="rId742" ref="E743"/>
    <hyperlink r:id="rId743" ref="E744"/>
    <hyperlink r:id="rId744" ref="E745"/>
    <hyperlink r:id="rId745" ref="E746"/>
    <hyperlink r:id="rId746" ref="E747"/>
    <hyperlink r:id="rId747" ref="E748"/>
    <hyperlink r:id="rId748" ref="E749"/>
    <hyperlink r:id="rId749" ref="E750"/>
    <hyperlink r:id="rId750" ref="E751"/>
    <hyperlink r:id="rId751" ref="E752"/>
    <hyperlink r:id="rId752" ref="E753"/>
  </hyperlinks>
  <drawing r:id="rId753"/>
  <tableParts count="1">
    <tablePart r:id="rId755"/>
  </tableParts>
</worksheet>
</file>